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4795" windowHeight="12015"/>
  </bookViews>
  <sheets>
    <sheet name="Syd-Paris return Malaysian Air" sheetId="1" r:id="rId1"/>
  </sheets>
  <calcPr calcId="145621"/>
</workbook>
</file>

<file path=xl/calcChain.xml><?xml version="1.0" encoding="utf-8"?>
<calcChain xmlns="http://schemas.openxmlformats.org/spreadsheetml/2006/main">
  <c r="M40" i="1" l="1"/>
  <c r="J40" i="1"/>
  <c r="C40" i="1"/>
  <c r="M39" i="1"/>
  <c r="C39" i="1"/>
  <c r="M38" i="1"/>
  <c r="C38" i="1"/>
  <c r="M37" i="1"/>
  <c r="J37" i="1"/>
  <c r="C37" i="1"/>
  <c r="A35" i="1"/>
  <c r="N31" i="1"/>
  <c r="N32" i="1" s="1"/>
  <c r="M31" i="1"/>
  <c r="D31" i="1"/>
  <c r="D32" i="1" s="1"/>
  <c r="C31" i="1"/>
  <c r="N30" i="1"/>
  <c r="M30" i="1"/>
  <c r="D30" i="1"/>
  <c r="M29" i="1"/>
  <c r="C29" i="1"/>
  <c r="C30" i="1" s="1"/>
  <c r="J28" i="1"/>
  <c r="N27" i="1"/>
  <c r="N28" i="1" s="1"/>
  <c r="M28" i="1" s="1"/>
  <c r="D27" i="1"/>
  <c r="C27" i="1" s="1"/>
  <c r="P26" i="1"/>
  <c r="G36" i="1" s="1"/>
  <c r="N26" i="1"/>
  <c r="D36" i="1" s="1"/>
  <c r="M26" i="1"/>
  <c r="G26" i="1"/>
  <c r="C26" i="1"/>
  <c r="B25" i="1"/>
  <c r="A25" i="1"/>
  <c r="P24" i="1"/>
  <c r="P23" i="1"/>
  <c r="P22" i="1"/>
  <c r="P21" i="1" s="1"/>
  <c r="A22" i="1"/>
  <c r="A23" i="1" s="1"/>
  <c r="P20" i="1"/>
  <c r="A19" i="1"/>
  <c r="A20" i="1" s="1"/>
  <c r="A21" i="1" s="1"/>
  <c r="P18" i="1"/>
  <c r="A18" i="1"/>
  <c r="A17" i="1"/>
  <c r="P14" i="1"/>
  <c r="B13" i="1"/>
  <c r="B9" i="1"/>
  <c r="P8" i="1"/>
  <c r="P6" i="1"/>
  <c r="J6" i="1"/>
  <c r="G5" i="1"/>
  <c r="D5" i="1"/>
  <c r="D6" i="1" s="1"/>
  <c r="N4" i="1"/>
  <c r="N5" i="1" s="1"/>
  <c r="C4" i="1"/>
  <c r="D7" i="1" l="1"/>
  <c r="C6" i="1"/>
  <c r="N36" i="1"/>
  <c r="M36" i="1" s="1"/>
  <c r="C36" i="1"/>
  <c r="N6" i="1"/>
  <c r="M5" i="1"/>
  <c r="D33" i="1"/>
  <c r="C32" i="1"/>
  <c r="N33" i="1"/>
  <c r="M32" i="1"/>
  <c r="D28" i="1"/>
  <c r="C28" i="1" s="1"/>
  <c r="M4" i="1"/>
  <c r="C5" i="1"/>
  <c r="M27" i="1"/>
  <c r="N34" i="1" l="1"/>
  <c r="M33" i="1"/>
  <c r="D34" i="1"/>
  <c r="C33" i="1"/>
  <c r="N7" i="1"/>
  <c r="M6" i="1"/>
  <c r="D8" i="1"/>
  <c r="C7" i="1"/>
  <c r="C8" i="1" l="1"/>
  <c r="D9" i="1"/>
  <c r="H8" i="1"/>
  <c r="N8" i="1"/>
  <c r="M7" i="1"/>
  <c r="D35" i="1"/>
  <c r="C35" i="1" s="1"/>
  <c r="C34" i="1"/>
  <c r="N35" i="1"/>
  <c r="M35" i="1" s="1"/>
  <c r="M34" i="1"/>
  <c r="M8" i="1" l="1"/>
  <c r="N9" i="1"/>
  <c r="C9" i="1"/>
  <c r="D10" i="1"/>
  <c r="C10" i="1" l="1"/>
  <c r="D11" i="1"/>
  <c r="M9" i="1"/>
  <c r="N10" i="1"/>
  <c r="M10" i="1" l="1"/>
  <c r="N11" i="1"/>
  <c r="C11" i="1"/>
  <c r="D12" i="1"/>
  <c r="H12" i="1" l="1"/>
  <c r="C12" i="1"/>
  <c r="D13" i="1"/>
  <c r="N12" i="1"/>
  <c r="M11" i="1"/>
  <c r="C13" i="1" l="1"/>
  <c r="D14" i="1"/>
  <c r="N13" i="1"/>
  <c r="M12" i="1"/>
  <c r="M13" i="1" l="1"/>
  <c r="N14" i="1"/>
  <c r="D15" i="1"/>
  <c r="C14" i="1"/>
  <c r="D16" i="1" l="1"/>
  <c r="C15" i="1"/>
  <c r="N15" i="1"/>
  <c r="M14" i="1"/>
  <c r="N16" i="1" l="1"/>
  <c r="M15" i="1"/>
  <c r="D17" i="1"/>
  <c r="C16" i="1"/>
  <c r="H17" i="1" l="1"/>
  <c r="C17" i="1"/>
  <c r="D18" i="1"/>
  <c r="N17" i="1"/>
  <c r="M16" i="1"/>
  <c r="C18" i="1" l="1"/>
  <c r="D19" i="1"/>
  <c r="N18" i="1"/>
  <c r="M17" i="1"/>
  <c r="M18" i="1" l="1"/>
  <c r="N19" i="1"/>
  <c r="D20" i="1"/>
  <c r="C19" i="1"/>
  <c r="M19" i="1" l="1"/>
  <c r="N20" i="1"/>
  <c r="D21" i="1"/>
  <c r="H20" i="1"/>
  <c r="C20" i="1"/>
  <c r="C21" i="1" l="1"/>
  <c r="D22" i="1"/>
  <c r="M20" i="1"/>
  <c r="N21" i="1"/>
  <c r="N22" i="1" l="1"/>
  <c r="M21" i="1"/>
  <c r="D23" i="1"/>
  <c r="H22" i="1"/>
  <c r="C22" i="1"/>
  <c r="D24" i="1" l="1"/>
  <c r="C23" i="1"/>
  <c r="N23" i="1"/>
  <c r="M22" i="1"/>
  <c r="N24" i="1" l="1"/>
  <c r="M23" i="1"/>
  <c r="H24" i="1"/>
  <c r="C24" i="1"/>
  <c r="D25" i="1"/>
  <c r="H26" i="1" l="1"/>
  <c r="C25" i="1"/>
  <c r="N25" i="1"/>
  <c r="M25" i="1" s="1"/>
  <c r="M24" i="1"/>
</calcChain>
</file>

<file path=xl/comments1.xml><?xml version="1.0" encoding="utf-8"?>
<comments xmlns="http://schemas.openxmlformats.org/spreadsheetml/2006/main">
  <authors>
    <author>Johnston</author>
  </authors>
  <commentList>
    <comment ref="H8" authorId="0">
      <text>
        <r>
          <rPr>
            <b/>
            <sz val="8"/>
            <color indexed="81"/>
            <rFont val="Tahoma"/>
            <family val="2"/>
          </rPr>
          <t xml:space="preserve">13 days in Tahoe
</t>
        </r>
      </text>
    </comment>
    <comment ref="H24" authorId="0">
      <text>
        <r>
          <rPr>
            <b/>
            <sz val="8"/>
            <color indexed="81"/>
            <rFont val="Tahoma"/>
            <family val="2"/>
          </rPr>
          <t>16
 days with Natalie</t>
        </r>
      </text>
    </comment>
    <comment ref="H26" authorId="0">
      <text>
        <r>
          <rPr>
            <b/>
            <sz val="8"/>
            <color indexed="81"/>
            <rFont val="Tahoma"/>
            <family val="2"/>
          </rPr>
          <t>2 nights in Seattle Natalie</t>
        </r>
      </text>
    </comment>
  </commentList>
</comments>
</file>

<file path=xl/sharedStrings.xml><?xml version="1.0" encoding="utf-8"?>
<sst xmlns="http://schemas.openxmlformats.org/spreadsheetml/2006/main" count="111" uniqueCount="74">
  <si>
    <t>Malaysian Air - $2,158</t>
  </si>
  <si>
    <t>Airline - train  -  bus</t>
  </si>
  <si>
    <t>Flight #</t>
  </si>
  <si>
    <t>Depart Day</t>
  </si>
  <si>
    <t>Depart Date</t>
  </si>
  <si>
    <t>Depart Time</t>
  </si>
  <si>
    <t>Airline</t>
  </si>
  <si>
    <t xml:space="preserve">From </t>
  </si>
  <si>
    <t>Time</t>
  </si>
  <si>
    <t>Airport wait time</t>
  </si>
  <si>
    <t>Arrive Day</t>
  </si>
  <si>
    <t>Arrive Date</t>
  </si>
  <si>
    <t>Arrive Time</t>
  </si>
  <si>
    <t>Destination</t>
  </si>
  <si>
    <t>Total Flight Time</t>
  </si>
  <si>
    <t>Malaysian Air #122</t>
  </si>
  <si>
    <t xml:space="preserve">Sydney </t>
  </si>
  <si>
    <t xml:space="preserve"> </t>
  </si>
  <si>
    <t>Kuala Lumpur</t>
  </si>
  <si>
    <t>Malaysian Air #20</t>
  </si>
  <si>
    <t>C de G I'ntl Airport Paris</t>
  </si>
  <si>
    <t>24:40</t>
  </si>
  <si>
    <t>Southwest Air</t>
  </si>
  <si>
    <t>13 days at Lake Tahoe</t>
  </si>
  <si>
    <t>Reno-Tahoe</t>
  </si>
  <si>
    <t>Wed 15th Reno to Va.</t>
  </si>
  <si>
    <t>Seattle/Tacoma Int'l Arpt</t>
  </si>
  <si>
    <t>Amtrak Cascades bus</t>
  </si>
  <si>
    <t>303 South Jackson St, King St Station, Seattle</t>
  </si>
  <si>
    <t>Vancouver station</t>
  </si>
  <si>
    <t>WestJets</t>
  </si>
  <si>
    <t>WS538</t>
  </si>
  <si>
    <t>Sat 18th Va to Banff</t>
  </si>
  <si>
    <t>Vancouver airport</t>
  </si>
  <si>
    <t xml:space="preserve"> Calgary YYC airport</t>
  </si>
  <si>
    <t>Banff Airporter bus</t>
  </si>
  <si>
    <t xml:space="preserve">Banff </t>
  </si>
  <si>
    <t>La bicyclette</t>
  </si>
  <si>
    <t>Cycle Sun 19th to Fri 24th</t>
  </si>
  <si>
    <t>Kootenay Lodge, Banff</t>
  </si>
  <si>
    <t>Jasper</t>
  </si>
  <si>
    <t>Bus from Jasper to Banff</t>
  </si>
  <si>
    <t>Bus from Banff to Calgary</t>
  </si>
  <si>
    <t>After one day's touring Calgary, fly back to Va.</t>
  </si>
  <si>
    <t>Return to Va.</t>
  </si>
  <si>
    <t>Thruway</t>
  </si>
  <si>
    <t>Bus to Seattle to stay with Ray/Peggy 2 nights</t>
  </si>
  <si>
    <t>Seattle station</t>
  </si>
  <si>
    <t>Lufthansa</t>
  </si>
  <si>
    <t>Malaysian Air #21</t>
  </si>
  <si>
    <t>Fly from Seattle to Paris in 1 day</t>
  </si>
  <si>
    <t>Frankfurt Int'l - Terminal 1</t>
  </si>
  <si>
    <t>TVG train</t>
  </si>
  <si>
    <t>Train from Paris to Grenoble, via Lyon</t>
  </si>
  <si>
    <t>Terminal 2, C de G station</t>
  </si>
  <si>
    <t>Grenoble station</t>
  </si>
  <si>
    <t>People mover</t>
  </si>
  <si>
    <t>People mover from Grenoble to 1st Base Camp</t>
  </si>
  <si>
    <t>Grenoble</t>
  </si>
  <si>
    <t>People mover from 1st Base Camp to 2nd Base Camp</t>
  </si>
  <si>
    <t>Saint Jean de Maurienne</t>
  </si>
  <si>
    <t>People mover from 2nd Base Camp to 3rd Base Camp</t>
  </si>
  <si>
    <t>Bourg d'Oisan</t>
  </si>
  <si>
    <t>People mover from 3rd Base Camp to Avignon</t>
  </si>
  <si>
    <t>Sault, Vaucluse</t>
  </si>
  <si>
    <t>Train from Avignon to Paris</t>
  </si>
  <si>
    <t>Avignon</t>
  </si>
  <si>
    <t>Swiss</t>
  </si>
  <si>
    <t>Malaysian Air #141</t>
  </si>
  <si>
    <t>Sydney</t>
  </si>
  <si>
    <t>Fly home from Paris via Zurich and Bangkok</t>
  </si>
  <si>
    <t>Zurich</t>
  </si>
  <si>
    <t>Qantas</t>
  </si>
  <si>
    <t>Bangkok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</si>
</sst>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i/>
      <sz val="10"/>
      <color theme="1"/>
      <name val="Arial"/>
      <family val="2"/>
    </font>
    <font>
      <u/>
      <sz val="10"/>
      <color theme="10"/>
      <name val="Arial"/>
      <family val="2"/>
    </font>
    <font>
      <b/>
      <u/>
      <sz val="10"/>
      <color theme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 Narrow"/>
      <family val="2"/>
    </font>
    <font>
      <b/>
      <i/>
      <sz val="8"/>
      <color theme="1"/>
      <name val="Arial"/>
      <family val="2"/>
    </font>
    <font>
      <b/>
      <u/>
      <sz val="10"/>
      <color theme="1"/>
      <name val="Arial"/>
      <family val="2"/>
    </font>
    <font>
      <b/>
      <sz val="8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5" fontId="1" fillId="2" borderId="3" xfId="0" applyNumberFormat="1" applyFont="1" applyFill="1" applyBorder="1" applyAlignment="1">
      <alignment horizontal="center" vertical="center" wrapText="1"/>
    </xf>
    <xf numFmtId="20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5" fontId="1" fillId="2" borderId="4" xfId="0" applyNumberFormat="1" applyFont="1" applyFill="1" applyBorder="1" applyAlignment="1">
      <alignment horizontal="center" vertical="center" wrapText="1"/>
    </xf>
    <xf numFmtId="20" fontId="1" fillId="2" borderId="4" xfId="0" applyNumberFormat="1" applyFont="1" applyFill="1" applyBorder="1" applyAlignment="1">
      <alignment horizontal="center" vertical="center" wrapText="1"/>
    </xf>
    <xf numFmtId="46" fontId="1" fillId="2" borderId="0" xfId="0" quotePrefix="1" applyNumberFormat="1" applyFont="1" applyFill="1" applyAlignment="1">
      <alignment horizontal="center" vertical="center"/>
    </xf>
    <xf numFmtId="20" fontId="0" fillId="0" borderId="0" xfId="0" applyNumberFormat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20" fontId="1" fillId="3" borderId="4" xfId="0" applyNumberFormat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20" fontId="1" fillId="4" borderId="4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15" fontId="1" fillId="4" borderId="4" xfId="0" applyNumberFormat="1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15" fontId="1" fillId="4" borderId="3" xfId="0" applyNumberFormat="1" applyFont="1" applyFill="1" applyBorder="1" applyAlignment="1">
      <alignment horizontal="center" vertical="center" wrapText="1"/>
    </xf>
    <xf numFmtId="20" fontId="1" fillId="4" borderId="3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0" xfId="0" applyFill="1"/>
    <xf numFmtId="20" fontId="1" fillId="4" borderId="0" xfId="0" applyNumberFormat="1" applyFont="1" applyFill="1" applyAlignment="1">
      <alignment horizontal="center" vertical="center"/>
    </xf>
    <xf numFmtId="0" fontId="1" fillId="5" borderId="7" xfId="0" applyFont="1" applyFill="1" applyBorder="1" applyAlignment="1">
      <alignment horizontal="center"/>
    </xf>
    <xf numFmtId="15" fontId="1" fillId="5" borderId="4" xfId="0" applyNumberFormat="1" applyFont="1" applyFill="1" applyBorder="1" applyAlignment="1">
      <alignment horizontal="center" vertical="center" wrapText="1"/>
    </xf>
    <xf numFmtId="20" fontId="1" fillId="5" borderId="4" xfId="0" applyNumberFormat="1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tickets.amtrak.com/itd/amtrak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Q40"/>
  <sheetViews>
    <sheetView tabSelected="1" topLeftCell="C2" workbookViewId="0">
      <selection activeCell="P5" sqref="P5"/>
    </sheetView>
  </sheetViews>
  <sheetFormatPr defaultRowHeight="12.75" x14ac:dyDescent="0.2"/>
  <cols>
    <col min="1" max="1" width="20.28515625" hidden="1" customWidth="1"/>
    <col min="2" max="2" width="7.140625" hidden="1" customWidth="1"/>
    <col min="3" max="3" width="10.7109375" customWidth="1"/>
    <col min="4" max="5" width="12.42578125" customWidth="1"/>
    <col min="6" max="6" width="18.28515625" customWidth="1"/>
    <col min="7" max="7" width="29.140625" customWidth="1"/>
    <col min="8" max="8" width="4.7109375" hidden="1" customWidth="1"/>
    <col min="9" max="9" width="0" hidden="1" customWidth="1"/>
    <col min="10" max="10" width="6.5703125" style="2" hidden="1" customWidth="1"/>
    <col min="11" max="11" width="2" style="2" customWidth="1"/>
    <col min="12" max="12" width="9.140625" hidden="1" customWidth="1"/>
    <col min="13" max="13" width="12.28515625" customWidth="1"/>
    <col min="14" max="14" width="12.85546875" customWidth="1"/>
    <col min="15" max="15" width="8.140625" customWidth="1"/>
    <col min="16" max="16" width="32.7109375" customWidth="1"/>
  </cols>
  <sheetData>
    <row r="2" spans="1:17" ht="16.5" thickBot="1" x14ac:dyDescent="0.3">
      <c r="C2" s="1" t="s">
        <v>0</v>
      </c>
    </row>
    <row r="3" spans="1:17" ht="38.25" customHeight="1" thickBo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/>
      <c r="I3" s="4" t="s">
        <v>8</v>
      </c>
      <c r="J3" s="5" t="s">
        <v>9</v>
      </c>
      <c r="K3" s="5"/>
      <c r="M3" s="3" t="s">
        <v>10</v>
      </c>
      <c r="N3" s="3" t="s">
        <v>11</v>
      </c>
      <c r="O3" s="6" t="s">
        <v>12</v>
      </c>
      <c r="P3" s="3" t="s">
        <v>13</v>
      </c>
      <c r="Q3" s="7" t="s">
        <v>14</v>
      </c>
    </row>
    <row r="4" spans="1:17" ht="15" customHeight="1" x14ac:dyDescent="0.2">
      <c r="A4" s="8"/>
      <c r="B4" s="8"/>
      <c r="C4" s="9" t="str">
        <f>TEXT(D4,"dddd")</f>
        <v>Monday</v>
      </c>
      <c r="D4" s="10">
        <v>41155</v>
      </c>
      <c r="E4" s="11">
        <v>0.58333333333333337</v>
      </c>
      <c r="F4" s="10" t="s">
        <v>15</v>
      </c>
      <c r="G4" s="12" t="s">
        <v>16</v>
      </c>
      <c r="H4" s="8"/>
      <c r="I4" s="11" t="s">
        <v>17</v>
      </c>
      <c r="M4" s="9" t="str">
        <f>TEXT(N4,"dddd")</f>
        <v>Monday</v>
      </c>
      <c r="N4" s="10">
        <f>D4</f>
        <v>41155</v>
      </c>
      <c r="O4" s="11">
        <v>0.85416666666666663</v>
      </c>
      <c r="P4" s="9" t="s">
        <v>18</v>
      </c>
    </row>
    <row r="5" spans="1:17" ht="15" customHeight="1" x14ac:dyDescent="0.2">
      <c r="A5" s="13"/>
      <c r="B5" s="13"/>
      <c r="C5" s="12" t="str">
        <f>TEXT(D5,"dddd")</f>
        <v>Monday</v>
      </c>
      <c r="D5" s="14">
        <f>D4</f>
        <v>41155</v>
      </c>
      <c r="E5" s="15">
        <v>0.98263888888888884</v>
      </c>
      <c r="F5" s="10" t="s">
        <v>19</v>
      </c>
      <c r="G5" s="12" t="str">
        <f>P4</f>
        <v>Kuala Lumpur</v>
      </c>
      <c r="H5" s="13"/>
      <c r="I5" s="15" t="s">
        <v>17</v>
      </c>
      <c r="M5" s="12" t="str">
        <f>TEXT(N5,"dddd")</f>
        <v>Monday</v>
      </c>
      <c r="N5" s="14">
        <f>N4</f>
        <v>41155</v>
      </c>
      <c r="O5" s="15">
        <v>0.27777777777777779</v>
      </c>
      <c r="P5" s="12" t="s">
        <v>20</v>
      </c>
      <c r="Q5" s="16" t="s">
        <v>21</v>
      </c>
    </row>
    <row r="6" spans="1:17" ht="15" hidden="1" customHeight="1" x14ac:dyDescent="0.2">
      <c r="A6" s="12" t="s">
        <v>22</v>
      </c>
      <c r="B6" s="12">
        <v>2947</v>
      </c>
      <c r="C6" s="12" t="str">
        <f>TEXT(D6,"dddd")</f>
        <v>Monday</v>
      </c>
      <c r="D6" s="14">
        <f>D5</f>
        <v>41155</v>
      </c>
      <c r="E6" s="14"/>
      <c r="F6" s="14"/>
      <c r="G6" s="12" t="s">
        <v>23</v>
      </c>
      <c r="H6" s="12"/>
      <c r="I6" s="15">
        <v>0.3576388888888889</v>
      </c>
      <c r="J6" s="17" t="e">
        <f>I6-I5</f>
        <v>#VALUE!</v>
      </c>
      <c r="K6" s="17"/>
      <c r="M6" s="12" t="str">
        <f>TEXT(N6,"dddd")</f>
        <v>Monday</v>
      </c>
      <c r="N6" s="14">
        <f>N5</f>
        <v>41155</v>
      </c>
      <c r="O6" s="14"/>
      <c r="P6" s="12" t="str">
        <f>P5</f>
        <v>C de G I'ntl Airport Paris</v>
      </c>
    </row>
    <row r="7" spans="1:17" ht="15" hidden="1" customHeight="1" x14ac:dyDescent="0.2">
      <c r="A7" s="12" t="s">
        <v>22</v>
      </c>
      <c r="B7" s="12">
        <v>2947</v>
      </c>
      <c r="C7" s="12" t="str">
        <f>TEXT(D7,"dddd")</f>
        <v>Monday</v>
      </c>
      <c r="D7" s="14">
        <f>D6</f>
        <v>41155</v>
      </c>
      <c r="E7" s="14"/>
      <c r="F7" s="14"/>
      <c r="G7" s="12" t="s">
        <v>23</v>
      </c>
      <c r="H7" s="12"/>
      <c r="I7" s="15">
        <v>0.50694444444444442</v>
      </c>
      <c r="M7" s="12" t="str">
        <f>TEXT(N7,"dddd")</f>
        <v>Monday</v>
      </c>
      <c r="N7" s="14">
        <f>N6</f>
        <v>41155</v>
      </c>
      <c r="O7" s="14"/>
      <c r="P7" s="12" t="s">
        <v>24</v>
      </c>
    </row>
    <row r="8" spans="1:17" ht="15" hidden="1" customHeight="1" x14ac:dyDescent="0.2">
      <c r="A8" s="18" t="s">
        <v>22</v>
      </c>
      <c r="B8" s="18">
        <v>1361</v>
      </c>
      <c r="C8" s="12" t="str">
        <f>TEXT(D8,"dddd")</f>
        <v>Monday</v>
      </c>
      <c r="D8" s="14">
        <f>D7</f>
        <v>41155</v>
      </c>
      <c r="E8" s="14"/>
      <c r="F8" s="14"/>
      <c r="G8" s="18" t="s">
        <v>25</v>
      </c>
      <c r="H8" s="18">
        <f>D8-D7</f>
        <v>0</v>
      </c>
      <c r="I8" s="19">
        <v>0.47569444444444442</v>
      </c>
      <c r="M8" s="12" t="str">
        <f>TEXT(N8,"dddd")</f>
        <v>Monday</v>
      </c>
      <c r="N8" s="14">
        <f>N7</f>
        <v>41155</v>
      </c>
      <c r="O8" s="14"/>
      <c r="P8" s="18" t="str">
        <f>P7</f>
        <v>Reno-Tahoe</v>
      </c>
    </row>
    <row r="9" spans="1:17" ht="15" hidden="1" customHeight="1" x14ac:dyDescent="0.2">
      <c r="A9" s="18" t="s">
        <v>22</v>
      </c>
      <c r="B9" s="18">
        <f>B8</f>
        <v>1361</v>
      </c>
      <c r="C9" s="12" t="str">
        <f>TEXT(D9,"dddd")</f>
        <v>Monday</v>
      </c>
      <c r="D9" s="14">
        <f>D8</f>
        <v>41155</v>
      </c>
      <c r="E9" s="14"/>
      <c r="F9" s="14"/>
      <c r="G9" s="18" t="s">
        <v>25</v>
      </c>
      <c r="H9" s="18"/>
      <c r="I9" s="19">
        <v>4.8611111111111112E-2</v>
      </c>
      <c r="M9" s="12" t="str">
        <f>TEXT(N9,"dddd")</f>
        <v>Monday</v>
      </c>
      <c r="N9" s="14">
        <f>N8</f>
        <v>41155</v>
      </c>
      <c r="O9" s="14"/>
      <c r="P9" s="18" t="s">
        <v>26</v>
      </c>
    </row>
    <row r="10" spans="1:17" ht="26.25" hidden="1" customHeight="1" x14ac:dyDescent="0.2">
      <c r="A10" s="18" t="s">
        <v>27</v>
      </c>
      <c r="B10" s="18">
        <v>8906</v>
      </c>
      <c r="C10" s="12" t="str">
        <f>TEXT(D10,"dddd")</f>
        <v>Monday</v>
      </c>
      <c r="D10" s="14">
        <f>D9</f>
        <v>41155</v>
      </c>
      <c r="E10" s="14"/>
      <c r="F10" s="14"/>
      <c r="G10" s="18" t="s">
        <v>25</v>
      </c>
      <c r="H10" s="18"/>
      <c r="I10" s="19">
        <v>0.69791666666666663</v>
      </c>
      <c r="M10" s="12" t="str">
        <f>TEXT(N10,"dddd")</f>
        <v>Monday</v>
      </c>
      <c r="N10" s="14">
        <f>N9</f>
        <v>41155</v>
      </c>
      <c r="O10" s="14"/>
      <c r="P10" s="20" t="s">
        <v>28</v>
      </c>
    </row>
    <row r="11" spans="1:17" ht="15" hidden="1" customHeight="1" x14ac:dyDescent="0.2">
      <c r="A11" s="18" t="s">
        <v>27</v>
      </c>
      <c r="B11" s="18">
        <v>8906</v>
      </c>
      <c r="C11" s="12" t="str">
        <f>TEXT(D11,"dddd")</f>
        <v>Monday</v>
      </c>
      <c r="D11" s="14">
        <f>D10</f>
        <v>41155</v>
      </c>
      <c r="E11" s="14"/>
      <c r="F11" s="14"/>
      <c r="G11" s="18" t="s">
        <v>25</v>
      </c>
      <c r="H11" s="18"/>
      <c r="I11" s="19">
        <v>0.83333333333333337</v>
      </c>
      <c r="M11" s="12" t="str">
        <f>TEXT(N11,"dddd")</f>
        <v>Monday</v>
      </c>
      <c r="N11" s="14">
        <f>N10</f>
        <v>41155</v>
      </c>
      <c r="O11" s="14"/>
      <c r="P11" s="18" t="s">
        <v>29</v>
      </c>
    </row>
    <row r="12" spans="1:17" ht="15" hidden="1" customHeight="1" x14ac:dyDescent="0.2">
      <c r="A12" s="18" t="s">
        <v>30</v>
      </c>
      <c r="B12" s="18" t="s">
        <v>31</v>
      </c>
      <c r="C12" s="12" t="str">
        <f>TEXT(D12,"dddd")</f>
        <v>Monday</v>
      </c>
      <c r="D12" s="14">
        <f>D11</f>
        <v>41155</v>
      </c>
      <c r="E12" s="14"/>
      <c r="F12" s="14"/>
      <c r="G12" s="18" t="s">
        <v>32</v>
      </c>
      <c r="H12" s="21">
        <f>D12-D11</f>
        <v>0</v>
      </c>
      <c r="I12" s="19">
        <v>0.29166666666666669</v>
      </c>
      <c r="M12" s="12" t="str">
        <f>TEXT(N12,"dddd")</f>
        <v>Monday</v>
      </c>
      <c r="N12" s="14">
        <f>N11</f>
        <v>41155</v>
      </c>
      <c r="O12" s="14"/>
      <c r="P12" s="18" t="s">
        <v>33</v>
      </c>
    </row>
    <row r="13" spans="1:17" ht="15" hidden="1" customHeight="1" x14ac:dyDescent="0.2">
      <c r="A13" s="18" t="s">
        <v>30</v>
      </c>
      <c r="B13" s="18" t="str">
        <f>B12</f>
        <v>WS538</v>
      </c>
      <c r="C13" s="12" t="str">
        <f>TEXT(D13,"dddd")</f>
        <v>Monday</v>
      </c>
      <c r="D13" s="14">
        <f>D12</f>
        <v>41155</v>
      </c>
      <c r="E13" s="14"/>
      <c r="F13" s="14"/>
      <c r="G13" s="18" t="s">
        <v>32</v>
      </c>
      <c r="H13" s="21"/>
      <c r="I13" s="19">
        <v>0.38819444444444445</v>
      </c>
      <c r="M13" s="12" t="str">
        <f>TEXT(N13,"dddd")</f>
        <v>Monday</v>
      </c>
      <c r="N13" s="14">
        <f>N12</f>
        <v>41155</v>
      </c>
      <c r="O13" s="14"/>
      <c r="P13" s="18" t="s">
        <v>34</v>
      </c>
    </row>
    <row r="14" spans="1:17" ht="15" hidden="1" customHeight="1" x14ac:dyDescent="0.2">
      <c r="A14" s="18" t="s">
        <v>35</v>
      </c>
      <c r="B14" s="18"/>
      <c r="C14" s="12" t="str">
        <f>TEXT(D14,"dddd")</f>
        <v>Monday</v>
      </c>
      <c r="D14" s="14">
        <f>D13</f>
        <v>41155</v>
      </c>
      <c r="E14" s="14"/>
      <c r="F14" s="14"/>
      <c r="G14" s="18" t="s">
        <v>32</v>
      </c>
      <c r="H14" s="21"/>
      <c r="I14" s="19">
        <v>0.4375</v>
      </c>
      <c r="M14" s="12" t="str">
        <f>TEXT(N14,"dddd")</f>
        <v>Monday</v>
      </c>
      <c r="N14" s="14">
        <f>N13</f>
        <v>41155</v>
      </c>
      <c r="O14" s="14"/>
      <c r="P14" s="18" t="str">
        <f>P13</f>
        <v xml:space="preserve"> Calgary YYC airport</v>
      </c>
    </row>
    <row r="15" spans="1:17" ht="15" hidden="1" customHeight="1" x14ac:dyDescent="0.2">
      <c r="A15" s="18" t="s">
        <v>35</v>
      </c>
      <c r="B15" s="18"/>
      <c r="C15" s="12" t="str">
        <f>TEXT(D15,"dddd")</f>
        <v>Monday</v>
      </c>
      <c r="D15" s="14">
        <f>D14</f>
        <v>41155</v>
      </c>
      <c r="E15" s="14"/>
      <c r="F15" s="14"/>
      <c r="G15" s="18" t="s">
        <v>32</v>
      </c>
      <c r="H15" s="21"/>
      <c r="I15" s="19">
        <v>0.52083333333333337</v>
      </c>
      <c r="M15" s="12" t="str">
        <f>TEXT(N15,"dddd")</f>
        <v>Monday</v>
      </c>
      <c r="N15" s="14">
        <f>N14</f>
        <v>41155</v>
      </c>
      <c r="O15" s="14"/>
      <c r="P15" s="18" t="s">
        <v>36</v>
      </c>
    </row>
    <row r="16" spans="1:17" ht="15" hidden="1" customHeight="1" x14ac:dyDescent="0.2">
      <c r="A16" s="18" t="s">
        <v>37</v>
      </c>
      <c r="B16" s="18"/>
      <c r="C16" s="12" t="str">
        <f>TEXT(D16,"dddd")</f>
        <v>Monday</v>
      </c>
      <c r="D16" s="14">
        <f>D15</f>
        <v>41155</v>
      </c>
      <c r="E16" s="14"/>
      <c r="F16" s="14"/>
      <c r="G16" s="18" t="s">
        <v>38</v>
      </c>
      <c r="H16" s="21"/>
      <c r="I16" s="19">
        <v>0.33333333333333331</v>
      </c>
      <c r="M16" s="12" t="str">
        <f>TEXT(N16,"dddd")</f>
        <v>Monday</v>
      </c>
      <c r="N16" s="14">
        <f>N15</f>
        <v>41155</v>
      </c>
      <c r="O16" s="14"/>
      <c r="P16" s="18" t="s">
        <v>39</v>
      </c>
    </row>
    <row r="17" spans="1:16" ht="15" hidden="1" customHeight="1" x14ac:dyDescent="0.2">
      <c r="A17" s="18" t="str">
        <f>A16</f>
        <v>La bicyclette</v>
      </c>
      <c r="B17" s="18"/>
      <c r="C17" s="12" t="str">
        <f>TEXT(D17,"dddd")</f>
        <v>Monday</v>
      </c>
      <c r="D17" s="14">
        <f>D16</f>
        <v>41155</v>
      </c>
      <c r="E17" s="14"/>
      <c r="F17" s="14"/>
      <c r="G17" s="18" t="s">
        <v>38</v>
      </c>
      <c r="H17" s="21">
        <f>D17-D16+1</f>
        <v>1</v>
      </c>
      <c r="I17" s="19">
        <v>0.58333333333333337</v>
      </c>
      <c r="M17" s="12" t="str">
        <f>TEXT(N17,"dddd")</f>
        <v>Monday</v>
      </c>
      <c r="N17" s="14">
        <f>N16</f>
        <v>41155</v>
      </c>
      <c r="O17" s="14"/>
      <c r="P17" s="18" t="s">
        <v>40</v>
      </c>
    </row>
    <row r="18" spans="1:16" ht="15" hidden="1" customHeight="1" x14ac:dyDescent="0.2">
      <c r="A18" s="18" t="str">
        <f>A15</f>
        <v>Banff Airporter bus</v>
      </c>
      <c r="B18" s="18"/>
      <c r="C18" s="12" t="str">
        <f>TEXT(D18,"dddd")</f>
        <v>Monday</v>
      </c>
      <c r="D18" s="14">
        <f>D17</f>
        <v>41155</v>
      </c>
      <c r="E18" s="14"/>
      <c r="F18" s="14"/>
      <c r="G18" s="18" t="s">
        <v>41</v>
      </c>
      <c r="H18" s="21"/>
      <c r="I18" s="19">
        <v>0.625</v>
      </c>
      <c r="M18" s="12" t="str">
        <f>TEXT(N18,"dddd")</f>
        <v>Monday</v>
      </c>
      <c r="N18" s="14">
        <f>N17</f>
        <v>41155</v>
      </c>
      <c r="O18" s="14"/>
      <c r="P18" s="18" t="str">
        <f>P17</f>
        <v>Jasper</v>
      </c>
    </row>
    <row r="19" spans="1:16" ht="15" hidden="1" customHeight="1" x14ac:dyDescent="0.2">
      <c r="A19" s="18" t="str">
        <f>A15</f>
        <v>Banff Airporter bus</v>
      </c>
      <c r="B19" s="18"/>
      <c r="C19" s="12" t="str">
        <f>TEXT(D19,"dddd")</f>
        <v>Monday</v>
      </c>
      <c r="D19" s="14">
        <f>D18</f>
        <v>41155</v>
      </c>
      <c r="E19" s="14"/>
      <c r="F19" s="14"/>
      <c r="G19" s="18" t="s">
        <v>41</v>
      </c>
      <c r="H19" s="21"/>
      <c r="I19" s="19">
        <v>0.75</v>
      </c>
      <c r="M19" s="12" t="str">
        <f>TEXT(N19,"dddd")</f>
        <v>Monday</v>
      </c>
      <c r="N19" s="14">
        <f>N18</f>
        <v>41155</v>
      </c>
      <c r="O19" s="14"/>
      <c r="P19" s="18" t="s">
        <v>36</v>
      </c>
    </row>
    <row r="20" spans="1:16" ht="15" hidden="1" customHeight="1" x14ac:dyDescent="0.2">
      <c r="A20" s="18" t="str">
        <f>A19</f>
        <v>Banff Airporter bus</v>
      </c>
      <c r="B20" s="18"/>
      <c r="C20" s="12" t="str">
        <f>TEXT(D20,"dddd")</f>
        <v>Monday</v>
      </c>
      <c r="D20" s="14">
        <f>D19</f>
        <v>41155</v>
      </c>
      <c r="E20" s="14"/>
      <c r="F20" s="14"/>
      <c r="G20" s="18" t="s">
        <v>42</v>
      </c>
      <c r="H20" s="21">
        <f>D20-D19</f>
        <v>0</v>
      </c>
      <c r="I20" s="19">
        <v>0.35416666666666669</v>
      </c>
      <c r="M20" s="12" t="str">
        <f>TEXT(N20,"dddd")</f>
        <v>Monday</v>
      </c>
      <c r="N20" s="14">
        <f>N19</f>
        <v>41155</v>
      </c>
      <c r="O20" s="14"/>
      <c r="P20" s="18" t="str">
        <f>P19</f>
        <v xml:space="preserve">Banff </v>
      </c>
    </row>
    <row r="21" spans="1:16" ht="15" hidden="1" customHeight="1" x14ac:dyDescent="0.2">
      <c r="A21" s="18" t="str">
        <f>A20</f>
        <v>Banff Airporter bus</v>
      </c>
      <c r="B21" s="18"/>
      <c r="C21" s="12" t="str">
        <f>TEXT(D21,"dddd")</f>
        <v>Monday</v>
      </c>
      <c r="D21" s="14">
        <f>D20</f>
        <v>41155</v>
      </c>
      <c r="E21" s="14"/>
      <c r="F21" s="14"/>
      <c r="G21" s="18" t="s">
        <v>42</v>
      </c>
      <c r="H21" s="21"/>
      <c r="I21" s="19">
        <v>0.4375</v>
      </c>
      <c r="M21" s="12" t="str">
        <f>TEXT(N21,"dddd")</f>
        <v>Monday</v>
      </c>
      <c r="N21" s="14">
        <f>N20</f>
        <v>41155</v>
      </c>
      <c r="O21" s="14"/>
      <c r="P21" s="18" t="str">
        <f>P22</f>
        <v xml:space="preserve"> Calgary YYC airport</v>
      </c>
    </row>
    <row r="22" spans="1:16" ht="15" hidden="1" customHeight="1" x14ac:dyDescent="0.2">
      <c r="A22" s="18" t="str">
        <f>A12</f>
        <v>WestJets</v>
      </c>
      <c r="B22" s="18"/>
      <c r="C22" s="12" t="str">
        <f>TEXT(D22,"dddd")</f>
        <v>Monday</v>
      </c>
      <c r="D22" s="14">
        <f>D21</f>
        <v>41155</v>
      </c>
      <c r="E22" s="14"/>
      <c r="F22" s="14"/>
      <c r="G22" s="18" t="s">
        <v>43</v>
      </c>
      <c r="H22" s="21">
        <f>D22-D21</f>
        <v>0</v>
      </c>
      <c r="I22" s="19">
        <v>0.375</v>
      </c>
      <c r="M22" s="12" t="str">
        <f>TEXT(N22,"dddd")</f>
        <v>Monday</v>
      </c>
      <c r="N22" s="14">
        <f>N21</f>
        <v>41155</v>
      </c>
      <c r="O22" s="14"/>
      <c r="P22" s="18" t="str">
        <f>P13</f>
        <v xml:space="preserve"> Calgary YYC airport</v>
      </c>
    </row>
    <row r="23" spans="1:16" ht="15" hidden="1" customHeight="1" x14ac:dyDescent="0.2">
      <c r="A23" s="18" t="str">
        <f>A22</f>
        <v>WestJets</v>
      </c>
      <c r="B23" s="18"/>
      <c r="C23" s="12" t="str">
        <f>TEXT(D23,"dddd")</f>
        <v>Monday</v>
      </c>
      <c r="D23" s="14">
        <f>D22</f>
        <v>41155</v>
      </c>
      <c r="E23" s="14"/>
      <c r="F23" s="14"/>
      <c r="G23" s="18" t="s">
        <v>44</v>
      </c>
      <c r="H23" s="18"/>
      <c r="I23" s="19">
        <v>0.39166666666666666</v>
      </c>
      <c r="M23" s="12" t="str">
        <f>TEXT(N23,"dddd")</f>
        <v>Monday</v>
      </c>
      <c r="N23" s="14">
        <f>N22</f>
        <v>41155</v>
      </c>
      <c r="O23" s="14"/>
      <c r="P23" s="18" t="str">
        <f>P12</f>
        <v>Vancouver airport</v>
      </c>
    </row>
    <row r="24" spans="1:16" ht="15" hidden="1" customHeight="1" x14ac:dyDescent="0.2">
      <c r="A24" s="22" t="s">
        <v>27</v>
      </c>
      <c r="B24" s="23" t="s">
        <v>45</v>
      </c>
      <c r="C24" s="12" t="str">
        <f>TEXT(D24,"dddd")</f>
        <v>Monday</v>
      </c>
      <c r="D24" s="14">
        <f>D23</f>
        <v>41155</v>
      </c>
      <c r="E24" s="14"/>
      <c r="F24" s="14"/>
      <c r="G24" s="22" t="s">
        <v>46</v>
      </c>
      <c r="H24" s="22">
        <f>D24-D8</f>
        <v>0</v>
      </c>
      <c r="I24" s="24">
        <v>0.47916666666666669</v>
      </c>
      <c r="M24" s="12" t="str">
        <f>TEXT(N24,"dddd")</f>
        <v>Monday</v>
      </c>
      <c r="N24" s="14">
        <f>N23</f>
        <v>41155</v>
      </c>
      <c r="O24" s="14"/>
      <c r="P24" s="22" t="str">
        <f>P11</f>
        <v>Vancouver station</v>
      </c>
    </row>
    <row r="25" spans="1:16" ht="15" hidden="1" customHeight="1" x14ac:dyDescent="0.2">
      <c r="A25" s="22" t="str">
        <f>A24</f>
        <v>Amtrak Cascades bus</v>
      </c>
      <c r="B25" s="23" t="str">
        <f>B24</f>
        <v>Thruway</v>
      </c>
      <c r="C25" s="12" t="str">
        <f>TEXT(D25,"dddd")</f>
        <v>Monday</v>
      </c>
      <c r="D25" s="14">
        <f>D24</f>
        <v>41155</v>
      </c>
      <c r="E25" s="14"/>
      <c r="F25" s="14"/>
      <c r="G25" s="22" t="s">
        <v>46</v>
      </c>
      <c r="H25" s="22"/>
      <c r="I25" s="24">
        <v>0.64583333333333337</v>
      </c>
      <c r="M25" s="12" t="str">
        <f>TEXT(N25,"dddd")</f>
        <v>Monday</v>
      </c>
      <c r="N25" s="14">
        <f>N24</f>
        <v>41155</v>
      </c>
      <c r="O25" s="14"/>
      <c r="P25" s="22" t="s">
        <v>47</v>
      </c>
    </row>
    <row r="26" spans="1:16" ht="15" customHeight="1" x14ac:dyDescent="0.2">
      <c r="A26" s="25" t="s">
        <v>48</v>
      </c>
      <c r="B26" s="25">
        <v>491</v>
      </c>
      <c r="C26" s="22" t="str">
        <f>TEXT(D26,"dddd")</f>
        <v>Saturday</v>
      </c>
      <c r="D26" s="26">
        <v>41174</v>
      </c>
      <c r="E26" s="24">
        <v>0.5</v>
      </c>
      <c r="F26" s="26" t="s">
        <v>49</v>
      </c>
      <c r="G26" s="22" t="str">
        <f>P5</f>
        <v>C de G I'ntl Airport Paris</v>
      </c>
      <c r="H26" s="27">
        <f>D26-D25</f>
        <v>19</v>
      </c>
      <c r="I26" s="24">
        <v>0.55208333333333337</v>
      </c>
      <c r="M26" s="22" t="str">
        <f>TEXT(N26,"dddd")</f>
        <v>Sunday</v>
      </c>
      <c r="N26" s="26">
        <f>D26+1</f>
        <v>41175</v>
      </c>
      <c r="O26" s="24">
        <v>0.27430555555555552</v>
      </c>
      <c r="P26" s="22" t="str">
        <f>P4</f>
        <v>Kuala Lumpur</v>
      </c>
    </row>
    <row r="27" spans="1:16" ht="15" hidden="1" customHeight="1" x14ac:dyDescent="0.2">
      <c r="A27" s="22" t="s">
        <v>48</v>
      </c>
      <c r="B27" s="25">
        <v>491</v>
      </c>
      <c r="C27" s="22" t="str">
        <f>TEXT(D27,"dddd")</f>
        <v>Sunday</v>
      </c>
      <c r="D27" s="26">
        <f>D26+1</f>
        <v>41175</v>
      </c>
      <c r="E27" s="26"/>
      <c r="F27" s="26"/>
      <c r="G27" s="22" t="s">
        <v>50</v>
      </c>
      <c r="H27" s="28"/>
      <c r="I27" s="24">
        <v>0.35069444444444442</v>
      </c>
      <c r="M27" s="22" t="str">
        <f>TEXT(N27,"dddd")</f>
        <v>Monday</v>
      </c>
      <c r="N27" s="26">
        <f>N26+1</f>
        <v>41176</v>
      </c>
      <c r="O27" s="26"/>
      <c r="P27" s="22" t="s">
        <v>51</v>
      </c>
    </row>
    <row r="28" spans="1:16" ht="15" hidden="1" customHeight="1" x14ac:dyDescent="0.2">
      <c r="A28" s="29" t="s">
        <v>48</v>
      </c>
      <c r="B28" s="29">
        <v>1030</v>
      </c>
      <c r="C28" s="22" t="str">
        <f>TEXT(D28,"dddd")</f>
        <v>Sunday</v>
      </c>
      <c r="D28" s="30">
        <f>D27</f>
        <v>41175</v>
      </c>
      <c r="E28" s="30"/>
      <c r="F28" s="30"/>
      <c r="G28" s="22" t="s">
        <v>50</v>
      </c>
      <c r="H28" s="29"/>
      <c r="I28" s="31">
        <v>0.39930555555555558</v>
      </c>
      <c r="J28" s="17">
        <f>I28-I27</f>
        <v>4.861111111111116E-2</v>
      </c>
      <c r="M28" s="22" t="str">
        <f>TEXT(N28,"dddd")</f>
        <v>Monday</v>
      </c>
      <c r="N28" s="30">
        <f>N27</f>
        <v>41176</v>
      </c>
      <c r="O28" s="30"/>
      <c r="P28" s="22" t="s">
        <v>51</v>
      </c>
    </row>
    <row r="29" spans="1:16" ht="15" hidden="1" customHeight="1" x14ac:dyDescent="0.2">
      <c r="A29" s="22" t="s">
        <v>52</v>
      </c>
      <c r="B29" s="22"/>
      <c r="C29" s="22" t="str">
        <f>TEXT(D29,"dddd")</f>
        <v>Tuesday</v>
      </c>
      <c r="D29" s="26">
        <v>41156</v>
      </c>
      <c r="E29" s="26"/>
      <c r="F29" s="26"/>
      <c r="G29" s="22" t="s">
        <v>53</v>
      </c>
      <c r="H29" s="22"/>
      <c r="I29" s="24">
        <v>0.58194444444444449</v>
      </c>
      <c r="M29" s="22" t="str">
        <f>TEXT(N29,"dddd")</f>
        <v>Tuesday</v>
      </c>
      <c r="N29" s="26">
        <v>41156</v>
      </c>
      <c r="O29" s="26"/>
      <c r="P29" s="22" t="s">
        <v>54</v>
      </c>
    </row>
    <row r="30" spans="1:16" ht="15" hidden="1" customHeight="1" x14ac:dyDescent="0.2">
      <c r="A30" s="22" t="s">
        <v>52</v>
      </c>
      <c r="B30" s="22"/>
      <c r="C30" s="22" t="str">
        <f>C29</f>
        <v>Tuesday</v>
      </c>
      <c r="D30" s="26">
        <f>D29</f>
        <v>41156</v>
      </c>
      <c r="E30" s="26"/>
      <c r="F30" s="26"/>
      <c r="G30" s="22" t="s">
        <v>53</v>
      </c>
      <c r="H30" s="22"/>
      <c r="I30" s="24">
        <v>0.73125000000000007</v>
      </c>
      <c r="M30" s="22" t="str">
        <f>M29</f>
        <v>Tuesday</v>
      </c>
      <c r="N30" s="26">
        <f>N29</f>
        <v>41156</v>
      </c>
      <c r="O30" s="26"/>
      <c r="P30" s="22" t="s">
        <v>55</v>
      </c>
    </row>
    <row r="31" spans="1:16" ht="15" hidden="1" customHeight="1" x14ac:dyDescent="0.2">
      <c r="A31" s="22" t="s">
        <v>56</v>
      </c>
      <c r="B31" s="22"/>
      <c r="C31" s="22" t="str">
        <f>TEXT(D31,"dddd")</f>
        <v>Wednesday</v>
      </c>
      <c r="D31" s="26">
        <f>D29+1</f>
        <v>41157</v>
      </c>
      <c r="E31" s="26"/>
      <c r="F31" s="26"/>
      <c r="G31" s="22" t="s">
        <v>57</v>
      </c>
      <c r="H31" s="22"/>
      <c r="I31" s="24">
        <v>0.33333333333333331</v>
      </c>
      <c r="M31" s="22" t="str">
        <f>TEXT(N31,"dddd")</f>
        <v>Wednesday</v>
      </c>
      <c r="N31" s="26">
        <f>N29+1</f>
        <v>41157</v>
      </c>
      <c r="O31" s="26"/>
      <c r="P31" s="22" t="s">
        <v>58</v>
      </c>
    </row>
    <row r="32" spans="1:16" ht="15" hidden="1" customHeight="1" x14ac:dyDescent="0.2">
      <c r="A32" s="22" t="s">
        <v>56</v>
      </c>
      <c r="B32" s="22"/>
      <c r="C32" s="22" t="str">
        <f>TEXT(D32,"dddd")</f>
        <v>Tuesday</v>
      </c>
      <c r="D32" s="26">
        <f>D31+6</f>
        <v>41163</v>
      </c>
      <c r="E32" s="26"/>
      <c r="F32" s="26"/>
      <c r="G32" s="22" t="s">
        <v>59</v>
      </c>
      <c r="H32" s="22"/>
      <c r="I32" s="24">
        <v>0.54166666666666663</v>
      </c>
      <c r="M32" s="22" t="str">
        <f>TEXT(N32,"dddd")</f>
        <v>Tuesday</v>
      </c>
      <c r="N32" s="26">
        <f>N31+6</f>
        <v>41163</v>
      </c>
      <c r="O32" s="26"/>
      <c r="P32" s="22" t="s">
        <v>60</v>
      </c>
    </row>
    <row r="33" spans="1:17" ht="15" hidden="1" customHeight="1" x14ac:dyDescent="0.2">
      <c r="A33" s="22" t="s">
        <v>56</v>
      </c>
      <c r="B33" s="22"/>
      <c r="C33" s="22" t="str">
        <f>TEXT(D33,"dddd")</f>
        <v>Sunday</v>
      </c>
      <c r="D33" s="26">
        <f>D32+5</f>
        <v>41168</v>
      </c>
      <c r="E33" s="26"/>
      <c r="F33" s="26"/>
      <c r="G33" s="22" t="s">
        <v>61</v>
      </c>
      <c r="H33" s="22"/>
      <c r="I33" s="24">
        <v>0.5</v>
      </c>
      <c r="M33" s="22" t="str">
        <f>TEXT(N33,"dddd")</f>
        <v>Sunday</v>
      </c>
      <c r="N33" s="26">
        <f>N32+5</f>
        <v>41168</v>
      </c>
      <c r="O33" s="26"/>
      <c r="P33" s="22" t="s">
        <v>62</v>
      </c>
    </row>
    <row r="34" spans="1:17" ht="15" hidden="1" customHeight="1" x14ac:dyDescent="0.2">
      <c r="A34" s="22" t="s">
        <v>56</v>
      </c>
      <c r="B34" s="22"/>
      <c r="C34" s="22" t="str">
        <f>TEXT(D34,"dddd")</f>
        <v>Thursday</v>
      </c>
      <c r="D34" s="26">
        <f>D33+4</f>
        <v>41172</v>
      </c>
      <c r="E34" s="26"/>
      <c r="F34" s="26"/>
      <c r="G34" s="22" t="s">
        <v>63</v>
      </c>
      <c r="H34" s="22"/>
      <c r="I34" s="24"/>
      <c r="M34" s="22" t="str">
        <f>TEXT(N34,"dddd")</f>
        <v>Thursday</v>
      </c>
      <c r="N34" s="26">
        <f>N33+4</f>
        <v>41172</v>
      </c>
      <c r="O34" s="26"/>
      <c r="P34" s="22" t="s">
        <v>64</v>
      </c>
    </row>
    <row r="35" spans="1:17" ht="15" hidden="1" customHeight="1" x14ac:dyDescent="0.2">
      <c r="A35" s="22" t="str">
        <f>A29</f>
        <v>TVG train</v>
      </c>
      <c r="B35" s="32"/>
      <c r="C35" s="22" t="str">
        <f>TEXT(D35,"dddd")</f>
        <v>Thursday</v>
      </c>
      <c r="D35" s="26">
        <f>D34</f>
        <v>41172</v>
      </c>
      <c r="E35" s="26"/>
      <c r="F35" s="26"/>
      <c r="G35" s="22" t="s">
        <v>65</v>
      </c>
      <c r="H35" s="22"/>
      <c r="I35" s="24"/>
      <c r="M35" s="22" t="str">
        <f>TEXT(N35,"dddd")</f>
        <v>Thursday</v>
      </c>
      <c r="N35" s="26">
        <f>N34</f>
        <v>41172</v>
      </c>
      <c r="O35" s="26"/>
      <c r="P35" s="22" t="s">
        <v>66</v>
      </c>
    </row>
    <row r="36" spans="1:17" ht="15" customHeight="1" x14ac:dyDescent="0.2">
      <c r="A36" s="33" t="s">
        <v>67</v>
      </c>
      <c r="B36" s="34">
        <v>645</v>
      </c>
      <c r="C36" s="22" t="str">
        <f>TEXT(D36,"dddd")</f>
        <v>Sunday</v>
      </c>
      <c r="D36" s="26">
        <f>N26</f>
        <v>41175</v>
      </c>
      <c r="E36" s="24">
        <v>0.375</v>
      </c>
      <c r="F36" s="26" t="s">
        <v>68</v>
      </c>
      <c r="G36" s="22" t="str">
        <f>P26</f>
        <v>Kuala Lumpur</v>
      </c>
      <c r="H36" s="22"/>
      <c r="I36" s="24">
        <v>0.84722222222222221</v>
      </c>
      <c r="J36" s="35"/>
      <c r="L36" s="36"/>
      <c r="M36" s="22" t="str">
        <f>TEXT(N36,"dddd")</f>
        <v>Sunday</v>
      </c>
      <c r="N36" s="26">
        <f>D36</f>
        <v>41175</v>
      </c>
      <c r="O36" s="24">
        <v>0.78472222222222221</v>
      </c>
      <c r="P36" s="22" t="s">
        <v>69</v>
      </c>
      <c r="Q36" s="37">
        <v>0.85069444444444453</v>
      </c>
    </row>
    <row r="37" spans="1:17" ht="15" hidden="1" customHeight="1" x14ac:dyDescent="0.2">
      <c r="A37" s="33" t="s">
        <v>67</v>
      </c>
      <c r="B37" s="38">
        <v>645</v>
      </c>
      <c r="C37" s="33" t="str">
        <f>TEXT(D37,"dddd")</f>
        <v>Saturday</v>
      </c>
      <c r="D37" s="39">
        <v>41174</v>
      </c>
      <c r="E37" s="39"/>
      <c r="F37" s="39"/>
      <c r="G37" s="33" t="s">
        <v>70</v>
      </c>
      <c r="H37" s="33"/>
      <c r="I37" s="40">
        <v>0.89583333333333337</v>
      </c>
      <c r="J37" s="17">
        <f>I37-I36</f>
        <v>4.861111111111116E-2</v>
      </c>
      <c r="M37" s="33" t="str">
        <f>TEXT(N37,"dddd")</f>
        <v>Saturday</v>
      </c>
      <c r="N37" s="39">
        <v>41174</v>
      </c>
      <c r="O37" s="39"/>
      <c r="P37" s="33" t="s">
        <v>71</v>
      </c>
    </row>
    <row r="38" spans="1:17" ht="15" hidden="1" customHeight="1" x14ac:dyDescent="0.2">
      <c r="A38" s="33" t="s">
        <v>72</v>
      </c>
      <c r="B38" s="38">
        <v>180</v>
      </c>
      <c r="C38" s="33" t="str">
        <f>TEXT(D38,"dddd")</f>
        <v>Saturday</v>
      </c>
      <c r="D38" s="39">
        <v>41174</v>
      </c>
      <c r="E38" s="39"/>
      <c r="F38" s="39"/>
      <c r="G38" s="33" t="s">
        <v>70</v>
      </c>
      <c r="H38" s="33"/>
      <c r="I38" s="40">
        <v>0.94791666666666663</v>
      </c>
      <c r="M38" s="33" t="str">
        <f>TEXT(N38,"dddd")</f>
        <v>Saturday</v>
      </c>
      <c r="N38" s="39">
        <v>41174</v>
      </c>
      <c r="O38" s="39"/>
      <c r="P38" s="33" t="s">
        <v>71</v>
      </c>
    </row>
    <row r="39" spans="1:17" ht="15" hidden="1" customHeight="1" x14ac:dyDescent="0.2">
      <c r="A39" s="33" t="s">
        <v>72</v>
      </c>
      <c r="B39" s="41">
        <v>180</v>
      </c>
      <c r="C39" s="33" t="str">
        <f>TEXT(D39,"dddd")</f>
        <v>Sunday</v>
      </c>
      <c r="D39" s="39">
        <v>41175</v>
      </c>
      <c r="E39" s="39"/>
      <c r="F39" s="39"/>
      <c r="G39" s="33" t="s">
        <v>70</v>
      </c>
      <c r="H39" s="33"/>
      <c r="I39" s="40">
        <v>0.61111111111111105</v>
      </c>
      <c r="M39" s="33" t="str">
        <f>TEXT(N39,"dddd")</f>
        <v>Sunday</v>
      </c>
      <c r="N39" s="39">
        <v>41175</v>
      </c>
      <c r="O39" s="39"/>
      <c r="P39" s="33" t="s">
        <v>73</v>
      </c>
    </row>
    <row r="40" spans="1:17" ht="15" hidden="1" customHeight="1" x14ac:dyDescent="0.2">
      <c r="A40" s="33" t="s">
        <v>72</v>
      </c>
      <c r="B40" s="33">
        <v>24</v>
      </c>
      <c r="C40" s="33" t="str">
        <f>TEXT(D40,"dddd")</f>
        <v>Sunday</v>
      </c>
      <c r="D40" s="39">
        <v>41175</v>
      </c>
      <c r="E40" s="39"/>
      <c r="F40" s="39"/>
      <c r="G40" s="33" t="s">
        <v>70</v>
      </c>
      <c r="H40" s="33"/>
      <c r="I40" s="40">
        <v>0.95486111111111116</v>
      </c>
      <c r="J40" s="17">
        <f>I40-I39</f>
        <v>0.34375000000000011</v>
      </c>
      <c r="M40" s="33" t="str">
        <f>TEXT(N40,"dddd")</f>
        <v>Sunday</v>
      </c>
      <c r="N40" s="39">
        <v>41175</v>
      </c>
      <c r="O40" s="39"/>
      <c r="P40" s="33" t="s">
        <v>73</v>
      </c>
    </row>
  </sheetData>
  <hyperlinks>
    <hyperlink ref="P10" r:id="rId1" display="King St Station"/>
  </hyperlinks>
  <pageMargins left="0.7" right="0.7" top="0.75" bottom="0.75" header="0.3" footer="0.3"/>
  <pageSetup paperSize="9" orientation="portrait" horizontalDpi="0" verticalDpi="0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Syd-Paris return Malaysian Air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Johnston</dc:creator>
  <cp:lastModifiedBy>Johnston</cp:lastModifiedBy>
  <dcterms:created xsi:type="dcterms:W3CDTF">2012-03-27T07:54:26Z</dcterms:created>
  <dcterms:modified xsi:type="dcterms:W3CDTF">2012-03-27T07:55:03Z</dcterms:modified>
</cp:coreProperties>
</file>