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60" windowWidth="12120" windowHeight="8700"/>
  </bookViews>
  <sheets>
    <sheet name="Ride Calendar" sheetId="15" r:id="rId1"/>
    <sheet name="Ride Summary" sheetId="9" r:id="rId2"/>
    <sheet name=" 1Sun.BerryMtn, KV,WoodhillMtn" sheetId="10" r:id="rId3"/>
    <sheet name="2Mon,MacqP,FF,KV,BerryMtn" sheetId="21" r:id="rId4"/>
    <sheet name=" 3TueWood,KV,Camb,Bomad,BackFor" sheetId="16" r:id="rId5"/>
    <sheet name="4Wed.Kiama,Saddleback,Jamb" sheetId="11" r:id="rId6"/>
    <sheet name="5Thur,BerryMtn,TouristR,Bombade" sheetId="6" r:id="rId7"/>
    <sheet name=" 6FriBerryMtn, KV,FF, BerryMtn" sheetId="18" r:id="rId8"/>
    <sheet name="7SatJerraFountaindaleGerringong" sheetId="22" r:id="rId9"/>
    <sheet name="8Sun.Cambewarra x 2 " sheetId="13" r:id="rId10"/>
    <sheet name=" 8.BerryMtn,CambLookout,Tourist" sheetId="19" r:id="rId11"/>
    <sheet name="4WedAlbionPk,MacqP,Fountaindale" sheetId="14" r:id="rId12"/>
  </sheets>
  <definedNames>
    <definedName name="_xlnm.Print_Area" localSheetId="2">' 1Sun.BerryMtn, KV,WoodhillMtn'!$A$1:$N$36</definedName>
    <definedName name="_xlnm.Print_Area" localSheetId="4">' 3TueWood,KV,Camb,Bomad,BackFor'!$A$1:$N$42</definedName>
    <definedName name="_xlnm.Print_Area" localSheetId="7">' 6FriBerryMtn, KV,FF, BerryMtn'!$A$1:$N$52</definedName>
    <definedName name="_xlnm.Print_Area" localSheetId="10">' 8.BerryMtn,CambLookout,Tourist'!$A$1:$N$55</definedName>
    <definedName name="_xlnm.Print_Area" localSheetId="3">'2Mon,MacqP,FF,KV,BerryMtn'!$A$2:$N$49</definedName>
    <definedName name="_xlnm.Print_Area" localSheetId="5">'4Wed.Kiama,Saddleback,Jamb'!$A$1:$O$50</definedName>
    <definedName name="_xlnm.Print_Area" localSheetId="11">'4WedAlbionPk,MacqP,Fountaindale'!$A$2:$N$51</definedName>
    <definedName name="_xlnm.Print_Area" localSheetId="6">'5Thur,BerryMtn,TouristR,Bombade'!$A$1:$N$40</definedName>
    <definedName name="_xlnm.Print_Area" localSheetId="9">'8Sun.Cambewarra x 2 '!$A$1:$N$42</definedName>
    <definedName name="_xlnm.Print_Area" localSheetId="0">'Ride Calendar'!$A$1:$W$32</definedName>
    <definedName name="_xlnm.Print_Area" localSheetId="1">'Ride Summary'!$A$1:$R$48</definedName>
  </definedNames>
  <calcPr calcId="145621"/>
</workbook>
</file>

<file path=xl/calcChain.xml><?xml version="1.0" encoding="utf-8"?>
<calcChain xmlns="http://schemas.openxmlformats.org/spreadsheetml/2006/main">
  <c r="I31" i="15" l="1"/>
  <c r="K6" i="18" l="1"/>
  <c r="G34" i="21"/>
  <c r="G33" i="21"/>
  <c r="G32" i="21"/>
  <c r="G31" i="21"/>
  <c r="G30" i="21"/>
  <c r="F23" i="15" l="1"/>
  <c r="E23" i="15"/>
  <c r="B9" i="22"/>
  <c r="H23" i="15"/>
  <c r="G23" i="15"/>
  <c r="D23" i="15"/>
  <c r="H20" i="15"/>
  <c r="D20" i="15"/>
  <c r="B1" i="22"/>
  <c r="F14" i="15"/>
  <c r="H14" i="15"/>
  <c r="G33" i="15"/>
  <c r="E33" i="15"/>
  <c r="D33" i="15"/>
  <c r="G14" i="15"/>
  <c r="E14" i="15"/>
  <c r="D14" i="15"/>
  <c r="A3" i="11"/>
  <c r="E16" i="9"/>
  <c r="B47" i="11" l="1"/>
  <c r="K48" i="11"/>
  <c r="A50" i="14"/>
  <c r="A49" i="14"/>
  <c r="A48" i="14"/>
  <c r="B12" i="22" l="1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D11" i="15" l="1"/>
  <c r="E11" i="15"/>
  <c r="F11" i="15"/>
  <c r="G11" i="15"/>
  <c r="H11" i="15"/>
  <c r="E4" i="19" l="1"/>
  <c r="H4" i="19"/>
  <c r="I4" i="19"/>
  <c r="L4" i="19"/>
  <c r="M4" i="19"/>
  <c r="N4" i="19"/>
  <c r="B5" i="19"/>
  <c r="D5" i="19"/>
  <c r="E5" i="19"/>
  <c r="H5" i="19"/>
  <c r="I5" i="19"/>
  <c r="L5" i="19"/>
  <c r="M5" i="19"/>
  <c r="N5" i="19"/>
  <c r="E6" i="19"/>
  <c r="E7" i="19" s="1"/>
  <c r="H6" i="19"/>
  <c r="I6" i="19"/>
  <c r="L6" i="19"/>
  <c r="M6" i="19"/>
  <c r="M7" i="19" s="1"/>
  <c r="M8" i="19" s="1"/>
  <c r="M9" i="19" s="1"/>
  <c r="N6" i="19"/>
  <c r="B7" i="19"/>
  <c r="B8" i="19" s="1"/>
  <c r="H7" i="19"/>
  <c r="L7" i="19"/>
  <c r="L8" i="19" s="1"/>
  <c r="N7" i="19"/>
  <c r="N8" i="19" s="1"/>
  <c r="N9" i="19" s="1"/>
  <c r="H8" i="19"/>
  <c r="D9" i="19"/>
  <c r="J33" i="13"/>
  <c r="J34" i="13"/>
  <c r="J35" i="13"/>
  <c r="J36" i="13"/>
  <c r="J32" i="13"/>
  <c r="J31" i="13"/>
  <c r="J39" i="11"/>
  <c r="J29" i="6"/>
  <c r="J41" i="18"/>
  <c r="J32" i="16"/>
  <c r="J33" i="16"/>
  <c r="J34" i="16"/>
  <c r="J35" i="16"/>
  <c r="J36" i="16"/>
  <c r="J37" i="16"/>
  <c r="J31" i="16"/>
  <c r="J27" i="10"/>
  <c r="J28" i="10"/>
  <c r="J29" i="10"/>
  <c r="J30" i="10"/>
  <c r="J31" i="10"/>
  <c r="J26" i="10"/>
  <c r="J28" i="19"/>
  <c r="D8" i="15"/>
  <c r="N42" i="21"/>
  <c r="J35" i="21"/>
  <c r="K30" i="21"/>
  <c r="K31" i="21"/>
  <c r="K32" i="21"/>
  <c r="K33" i="21"/>
  <c r="K34" i="21"/>
  <c r="K29" i="21"/>
  <c r="K28" i="21"/>
  <c r="K26" i="21"/>
  <c r="K25" i="21"/>
  <c r="K24" i="21"/>
  <c r="K22" i="21"/>
  <c r="K21" i="21"/>
  <c r="K20" i="21"/>
  <c r="K19" i="21"/>
  <c r="G29" i="21"/>
  <c r="G28" i="21"/>
  <c r="F29" i="21"/>
  <c r="F30" i="21"/>
  <c r="F31" i="21"/>
  <c r="F32" i="21"/>
  <c r="F33" i="21"/>
  <c r="F34" i="21"/>
  <c r="F28" i="21"/>
  <c r="H15" i="21"/>
  <c r="H11" i="21"/>
  <c r="L5" i="21"/>
  <c r="D39" i="21"/>
  <c r="B40" i="21" s="1"/>
  <c r="I8" i="6"/>
  <c r="J8" i="6"/>
  <c r="K8" i="6"/>
  <c r="L8" i="6"/>
  <c r="M8" i="6"/>
  <c r="H8" i="6"/>
  <c r="G8" i="6"/>
  <c r="F8" i="6"/>
  <c r="E8" i="6"/>
  <c r="A8" i="6"/>
  <c r="B8" i="6"/>
  <c r="D8" i="6"/>
  <c r="D9" i="6"/>
  <c r="C9" i="6"/>
  <c r="C8" i="6"/>
  <c r="E30" i="10"/>
  <c r="D29" i="10"/>
  <c r="K17" i="10"/>
  <c r="K16" i="10"/>
  <c r="K11" i="18"/>
  <c r="E8" i="18"/>
  <c r="F8" i="18"/>
  <c r="G8" i="18"/>
  <c r="J8" i="18"/>
  <c r="K8" i="18"/>
  <c r="E9" i="18"/>
  <c r="F9" i="18"/>
  <c r="G9" i="18"/>
  <c r="J9" i="18"/>
  <c r="K9" i="18"/>
  <c r="D9" i="18"/>
  <c r="D34" i="18" s="1"/>
  <c r="D29" i="21" s="1"/>
  <c r="D8" i="18"/>
  <c r="D35" i="18" s="1"/>
  <c r="D30" i="21" s="1"/>
  <c r="C9" i="18"/>
  <c r="C35" i="18" s="1"/>
  <c r="C30" i="21" s="1"/>
  <c r="C8" i="18"/>
  <c r="C36" i="18" s="1"/>
  <c r="B8" i="18"/>
  <c r="A8" i="18"/>
  <c r="H7" i="10"/>
  <c r="H8" i="18" s="1"/>
  <c r="L7" i="10"/>
  <c r="I7" i="10" s="1"/>
  <c r="I8" i="18" s="1"/>
  <c r="M7" i="10"/>
  <c r="M8" i="10" s="1"/>
  <c r="N7" i="10"/>
  <c r="N8" i="10" s="1"/>
  <c r="H8" i="10"/>
  <c r="H9" i="18" s="1"/>
  <c r="E7" i="10"/>
  <c r="E8" i="10" s="1"/>
  <c r="B7" i="10"/>
  <c r="K18" i="21"/>
  <c r="K16" i="21"/>
  <c r="C16" i="21"/>
  <c r="D33" i="21"/>
  <c r="E8" i="19" l="1"/>
  <c r="I8" i="19" s="1"/>
  <c r="I7" i="19"/>
  <c r="K35" i="21"/>
  <c r="N40" i="21" s="1"/>
  <c r="N41" i="21"/>
  <c r="L8" i="18"/>
  <c r="L8" i="10"/>
  <c r="A25" i="21"/>
  <c r="A26" i="21"/>
  <c r="A29" i="21"/>
  <c r="A30" i="21"/>
  <c r="A31" i="21"/>
  <c r="A32" i="21"/>
  <c r="A33" i="21"/>
  <c r="A34" i="21"/>
  <c r="A24" i="21"/>
  <c r="A22" i="21"/>
  <c r="A21" i="21"/>
  <c r="A20" i="21"/>
  <c r="A19" i="21"/>
  <c r="I8" i="10" l="1"/>
  <c r="I9" i="18" s="1"/>
  <c r="L9" i="18"/>
  <c r="B38" i="21"/>
  <c r="D38" i="21"/>
  <c r="B39" i="21" s="1"/>
  <c r="A45" i="21"/>
  <c r="D45" i="21"/>
  <c r="H30" i="21"/>
  <c r="N37" i="21"/>
  <c r="B15" i="21"/>
  <c r="D18" i="21" s="1"/>
  <c r="B16" i="21"/>
  <c r="B18" i="21" s="1"/>
  <c r="H16" i="21"/>
  <c r="D17" i="21"/>
  <c r="B14" i="21"/>
  <c r="A13" i="21"/>
  <c r="D12" i="21"/>
  <c r="A3" i="21"/>
  <c r="H14" i="21"/>
  <c r="H10" i="21"/>
  <c r="H9" i="21"/>
  <c r="H8" i="21"/>
  <c r="H7" i="21"/>
  <c r="B7" i="21"/>
  <c r="B8" i="21" s="1"/>
  <c r="B9" i="21" s="1"/>
  <c r="B10" i="21" s="1"/>
  <c r="B11" i="21" s="1"/>
  <c r="B13" i="21" s="1"/>
  <c r="H6" i="21"/>
  <c r="N5" i="21"/>
  <c r="N6" i="21" s="1"/>
  <c r="N7" i="21" s="1"/>
  <c r="N8" i="21" s="1"/>
  <c r="N9" i="21" s="1"/>
  <c r="N10" i="21" s="1"/>
  <c r="N12" i="21" s="1"/>
  <c r="N13" i="21" s="1"/>
  <c r="N14" i="21" s="1"/>
  <c r="N15" i="21" s="1"/>
  <c r="N16" i="21" s="1"/>
  <c r="N17" i="21" s="1"/>
  <c r="N18" i="21" s="1"/>
  <c r="N19" i="21" s="1"/>
  <c r="M5" i="21"/>
  <c r="M6" i="21" s="1"/>
  <c r="M7" i="21" s="1"/>
  <c r="M8" i="21" s="1"/>
  <c r="M9" i="21" s="1"/>
  <c r="M10" i="21" s="1"/>
  <c r="M12" i="21" s="1"/>
  <c r="M13" i="21" s="1"/>
  <c r="M14" i="21" s="1"/>
  <c r="M15" i="21" s="1"/>
  <c r="M16" i="21" s="1"/>
  <c r="M17" i="21" s="1"/>
  <c r="M18" i="21" s="1"/>
  <c r="M19" i="21" s="1"/>
  <c r="M20" i="21" s="1"/>
  <c r="M21" i="21" s="1"/>
  <c r="M22" i="21" s="1"/>
  <c r="L6" i="21"/>
  <c r="L7" i="21" s="1"/>
  <c r="L8" i="21" s="1"/>
  <c r="L9" i="21" s="1"/>
  <c r="L10" i="21" s="1"/>
  <c r="L11" i="21" s="1"/>
  <c r="G38" i="21" s="1"/>
  <c r="H5" i="21"/>
  <c r="E5" i="21"/>
  <c r="E6" i="21" s="1"/>
  <c r="D5" i="21"/>
  <c r="F6" i="18"/>
  <c r="G6" i="18"/>
  <c r="J6" i="18"/>
  <c r="L6" i="18"/>
  <c r="F7" i="18"/>
  <c r="G7" i="18"/>
  <c r="J7" i="18"/>
  <c r="K7" i="18"/>
  <c r="F10" i="18"/>
  <c r="G10" i="18"/>
  <c r="J10" i="18"/>
  <c r="K10" i="18"/>
  <c r="J11" i="18"/>
  <c r="F12" i="18"/>
  <c r="G12" i="18"/>
  <c r="J12" i="18"/>
  <c r="K12" i="18"/>
  <c r="F13" i="18"/>
  <c r="G13" i="18"/>
  <c r="J13" i="18"/>
  <c r="K13" i="18"/>
  <c r="F14" i="18"/>
  <c r="G14" i="18"/>
  <c r="J14" i="18"/>
  <c r="K14" i="18"/>
  <c r="F15" i="18"/>
  <c r="G15" i="18"/>
  <c r="J15" i="18"/>
  <c r="K15" i="18"/>
  <c r="L5" i="18"/>
  <c r="K5" i="18"/>
  <c r="J5" i="18"/>
  <c r="G5" i="18"/>
  <c r="F5" i="18"/>
  <c r="A6" i="18"/>
  <c r="A7" i="18"/>
  <c r="A9" i="18"/>
  <c r="A10" i="18"/>
  <c r="A12" i="18"/>
  <c r="A13" i="18"/>
  <c r="A14" i="18"/>
  <c r="A15" i="18"/>
  <c r="B9" i="18"/>
  <c r="B10" i="18"/>
  <c r="B11" i="18"/>
  <c r="B12" i="18"/>
  <c r="B13" i="18"/>
  <c r="B14" i="18"/>
  <c r="B15" i="18"/>
  <c r="C12" i="18"/>
  <c r="C33" i="18" s="1"/>
  <c r="C28" i="21" s="1"/>
  <c r="H28" i="21" s="1"/>
  <c r="C13" i="18"/>
  <c r="C14" i="18"/>
  <c r="C15" i="18"/>
  <c r="D15" i="18"/>
  <c r="D14" i="18"/>
  <c r="D13" i="18"/>
  <c r="D30" i="18" s="1"/>
  <c r="D25" i="21" s="1"/>
  <c r="A46" i="21" s="1"/>
  <c r="D12" i="18"/>
  <c r="D31" i="18" s="1"/>
  <c r="D26" i="21" s="1"/>
  <c r="D46" i="21" s="1"/>
  <c r="D11" i="18"/>
  <c r="L13" i="21" l="1"/>
  <c r="L14" i="21" s="1"/>
  <c r="L15" i="21" s="1"/>
  <c r="M23" i="21"/>
  <c r="M24" i="21" s="1"/>
  <c r="M25" i="21" s="1"/>
  <c r="M26" i="21" s="1"/>
  <c r="M27" i="21" s="1"/>
  <c r="M28" i="21" s="1"/>
  <c r="M29" i="21" s="1"/>
  <c r="M30" i="21" s="1"/>
  <c r="M31" i="21" s="1"/>
  <c r="M32" i="21" s="1"/>
  <c r="M33" i="21" s="1"/>
  <c r="M34" i="21" s="1"/>
  <c r="M5" i="18"/>
  <c r="N5" i="18"/>
  <c r="N20" i="21"/>
  <c r="N21" i="21" s="1"/>
  <c r="N22" i="21" s="1"/>
  <c r="N43" i="21"/>
  <c r="F8" i="15" s="1"/>
  <c r="M11" i="21"/>
  <c r="N11" i="21"/>
  <c r="I6" i="21"/>
  <c r="E7" i="21"/>
  <c r="I5" i="21"/>
  <c r="H13" i="21"/>
  <c r="F3" i="9"/>
  <c r="L16" i="21" l="1"/>
  <c r="N23" i="21"/>
  <c r="N24" i="21" s="1"/>
  <c r="N25" i="21" s="1"/>
  <c r="N26" i="21" s="1"/>
  <c r="N27" i="21" s="1"/>
  <c r="N28" i="21" s="1"/>
  <c r="N29" i="21" s="1"/>
  <c r="N30" i="21" s="1"/>
  <c r="I7" i="21"/>
  <c r="E8" i="21"/>
  <c r="H24" i="11"/>
  <c r="H25" i="11"/>
  <c r="H23" i="11"/>
  <c r="H22" i="11"/>
  <c r="C10" i="18"/>
  <c r="C34" i="18" s="1"/>
  <c r="D10" i="18"/>
  <c r="B7" i="18"/>
  <c r="C7" i="18"/>
  <c r="D7" i="18"/>
  <c r="D36" i="18" s="1"/>
  <c r="D31" i="21" s="1"/>
  <c r="A5" i="18"/>
  <c r="E5" i="18"/>
  <c r="D6" i="18"/>
  <c r="C6" i="18"/>
  <c r="B6" i="18"/>
  <c r="D37" i="18" s="1"/>
  <c r="D5" i="18"/>
  <c r="C5" i="18"/>
  <c r="B5" i="18"/>
  <c r="D50" i="18"/>
  <c r="D49" i="18"/>
  <c r="J39" i="14"/>
  <c r="D35" i="10"/>
  <c r="A35" i="10"/>
  <c r="D34" i="10"/>
  <c r="A34" i="10"/>
  <c r="H6" i="10"/>
  <c r="H7" i="18" s="1"/>
  <c r="A49" i="18" l="1"/>
  <c r="L18" i="21"/>
  <c r="L19" i="21" s="1"/>
  <c r="L20" i="21" s="1"/>
  <c r="L21" i="21" s="1"/>
  <c r="G39" i="21"/>
  <c r="N31" i="21"/>
  <c r="N32" i="21" s="1"/>
  <c r="N33" i="21" s="1"/>
  <c r="N34" i="21" s="1"/>
  <c r="E9" i="21"/>
  <c r="K45" i="21" s="1"/>
  <c r="I8" i="21"/>
  <c r="D30" i="6"/>
  <c r="B30" i="6"/>
  <c r="A17" i="6"/>
  <c r="A16" i="6"/>
  <c r="B19" i="6"/>
  <c r="D19" i="6"/>
  <c r="B20" i="6"/>
  <c r="C20" i="6"/>
  <c r="H20" i="6" s="1"/>
  <c r="D20" i="6"/>
  <c r="B21" i="6"/>
  <c r="C21" i="6"/>
  <c r="H21" i="6" s="1"/>
  <c r="D21" i="6"/>
  <c r="B22" i="6"/>
  <c r="C22" i="6"/>
  <c r="D22" i="6"/>
  <c r="B23" i="6"/>
  <c r="C23" i="6"/>
  <c r="D23" i="6"/>
  <c r="B24" i="6"/>
  <c r="C24" i="6"/>
  <c r="D24" i="6"/>
  <c r="B25" i="6"/>
  <c r="C25" i="6"/>
  <c r="D25" i="6"/>
  <c r="B26" i="6"/>
  <c r="C26" i="6"/>
  <c r="D26" i="6"/>
  <c r="B27" i="6" s="1"/>
  <c r="D32" i="6" s="1"/>
  <c r="B18" i="6"/>
  <c r="C18" i="6"/>
  <c r="H18" i="6" s="1"/>
  <c r="D18" i="6"/>
  <c r="D31" i="6" s="1"/>
  <c r="B32" i="6" s="1"/>
  <c r="B15" i="6"/>
  <c r="C15" i="6"/>
  <c r="D15" i="6"/>
  <c r="B16" i="6"/>
  <c r="C16" i="6"/>
  <c r="H16" i="6" s="1"/>
  <c r="D16" i="6"/>
  <c r="B17" i="6"/>
  <c r="C17" i="6"/>
  <c r="H17" i="6" s="1"/>
  <c r="D17" i="6"/>
  <c r="D14" i="6"/>
  <c r="C14" i="6"/>
  <c r="B14" i="6"/>
  <c r="F7" i="6"/>
  <c r="C13" i="6"/>
  <c r="H7" i="6"/>
  <c r="J7" i="6"/>
  <c r="K7" i="6"/>
  <c r="M10" i="19"/>
  <c r="M11" i="19" s="1"/>
  <c r="M12" i="19" s="1"/>
  <c r="M13" i="19" s="1"/>
  <c r="M14" i="19" s="1"/>
  <c r="M15" i="19" s="1"/>
  <c r="M16" i="19" s="1"/>
  <c r="M17" i="19" s="1"/>
  <c r="M18" i="19" s="1"/>
  <c r="M19" i="19" s="1"/>
  <c r="M20" i="19" s="1"/>
  <c r="M21" i="19" s="1"/>
  <c r="M22" i="19" s="1"/>
  <c r="M23" i="19" s="1"/>
  <c r="M24" i="19" s="1"/>
  <c r="M25" i="19" s="1"/>
  <c r="M26" i="19" s="1"/>
  <c r="N10" i="19"/>
  <c r="N11" i="19" s="1"/>
  <c r="N12" i="19" s="1"/>
  <c r="N13" i="19" s="1"/>
  <c r="N14" i="19" s="1"/>
  <c r="N15" i="19" s="1"/>
  <c r="N16" i="19" s="1"/>
  <c r="N17" i="19" s="1"/>
  <c r="N18" i="19" s="1"/>
  <c r="N19" i="19" s="1"/>
  <c r="N20" i="19" s="1"/>
  <c r="N21" i="19" s="1"/>
  <c r="N22" i="19" s="1"/>
  <c r="N23" i="19" s="1"/>
  <c r="N24" i="19" s="1"/>
  <c r="N25" i="19" s="1"/>
  <c r="N26" i="19" s="1"/>
  <c r="N27" i="19" s="1"/>
  <c r="M29" i="19" s="1"/>
  <c r="H10" i="19"/>
  <c r="H11" i="19"/>
  <c r="B12" i="19"/>
  <c r="H12" i="19"/>
  <c r="B13" i="19"/>
  <c r="C13" i="19"/>
  <c r="H13" i="19" s="1"/>
  <c r="B14" i="19"/>
  <c r="C14" i="19"/>
  <c r="H14" i="19" s="1"/>
  <c r="D15" i="19"/>
  <c r="H16" i="19"/>
  <c r="B17" i="19"/>
  <c r="H17" i="19"/>
  <c r="D18" i="19"/>
  <c r="B19" i="19"/>
  <c r="D19" i="19"/>
  <c r="H19" i="19"/>
  <c r="H20" i="19"/>
  <c r="B21" i="19"/>
  <c r="H21" i="19"/>
  <c r="H22" i="19"/>
  <c r="B23" i="19"/>
  <c r="B24" i="19" s="1"/>
  <c r="H23" i="19"/>
  <c r="H24" i="19"/>
  <c r="B25" i="19"/>
  <c r="H25" i="19"/>
  <c r="B26" i="19"/>
  <c r="H26" i="19"/>
  <c r="B27" i="19"/>
  <c r="D27" i="19"/>
  <c r="D32" i="19" s="1"/>
  <c r="J27" i="19"/>
  <c r="K27" i="19"/>
  <c r="M31" i="19" s="1"/>
  <c r="M28" i="19"/>
  <c r="B29" i="19"/>
  <c r="D29" i="19"/>
  <c r="B30" i="19" s="1"/>
  <c r="D30" i="19"/>
  <c r="B31" i="19"/>
  <c r="D31" i="19"/>
  <c r="B32" i="19"/>
  <c r="M32" i="19"/>
  <c r="B36" i="19"/>
  <c r="D36" i="19"/>
  <c r="B37" i="19"/>
  <c r="D37" i="19"/>
  <c r="A3" i="13"/>
  <c r="N3" i="13"/>
  <c r="E5" i="13"/>
  <c r="H5" i="13"/>
  <c r="I5" i="13"/>
  <c r="L5" i="13"/>
  <c r="M5" i="13"/>
  <c r="N5" i="13"/>
  <c r="M6" i="13"/>
  <c r="N6" i="13"/>
  <c r="E7" i="13"/>
  <c r="H7" i="13"/>
  <c r="I7" i="13"/>
  <c r="L7" i="13"/>
  <c r="M7" i="13"/>
  <c r="N7" i="13"/>
  <c r="B8" i="13"/>
  <c r="E8" i="13"/>
  <c r="H8" i="13"/>
  <c r="I8" i="13"/>
  <c r="L8" i="13"/>
  <c r="M8" i="13"/>
  <c r="N8" i="13"/>
  <c r="B9" i="13"/>
  <c r="E9" i="13"/>
  <c r="H9" i="13"/>
  <c r="I9" i="13"/>
  <c r="L9" i="13"/>
  <c r="M9" i="13"/>
  <c r="N9" i="13"/>
  <c r="E10" i="13"/>
  <c r="H10" i="13"/>
  <c r="I10" i="13"/>
  <c r="L10" i="13"/>
  <c r="M10" i="13"/>
  <c r="N10" i="13"/>
  <c r="B11" i="13"/>
  <c r="E11" i="13"/>
  <c r="H11" i="13"/>
  <c r="I11" i="13"/>
  <c r="L11" i="13"/>
  <c r="M11" i="13"/>
  <c r="N11" i="13"/>
  <c r="D12" i="13"/>
  <c r="M12" i="13"/>
  <c r="N12" i="13"/>
  <c r="B13" i="13"/>
  <c r="E13" i="13"/>
  <c r="H13" i="13"/>
  <c r="I13" i="13"/>
  <c r="L13" i="13"/>
  <c r="M13" i="13"/>
  <c r="N13" i="13"/>
  <c r="B14" i="13"/>
  <c r="E14" i="13"/>
  <c r="H14" i="13"/>
  <c r="I14" i="13"/>
  <c r="L14" i="13"/>
  <c r="M14" i="13"/>
  <c r="N14" i="13"/>
  <c r="B15" i="13"/>
  <c r="E15" i="13"/>
  <c r="H15" i="13"/>
  <c r="I15" i="13"/>
  <c r="L15" i="13"/>
  <c r="M15" i="13"/>
  <c r="N15" i="13"/>
  <c r="B16" i="13"/>
  <c r="E16" i="13"/>
  <c r="H16" i="13"/>
  <c r="I16" i="13"/>
  <c r="L16" i="13"/>
  <c r="M16" i="13"/>
  <c r="N16" i="13"/>
  <c r="M17" i="13"/>
  <c r="N17" i="13"/>
  <c r="B18" i="13"/>
  <c r="C18" i="13"/>
  <c r="D18" i="13"/>
  <c r="E18" i="13"/>
  <c r="H18" i="13"/>
  <c r="I18" i="13"/>
  <c r="L18" i="13"/>
  <c r="M18" i="13"/>
  <c r="N18" i="13"/>
  <c r="B19" i="13"/>
  <c r="C19" i="13"/>
  <c r="D19" i="13"/>
  <c r="E19" i="13"/>
  <c r="H19" i="13"/>
  <c r="I19" i="13"/>
  <c r="L19" i="13"/>
  <c r="M19" i="13"/>
  <c r="N19" i="13"/>
  <c r="B20" i="13"/>
  <c r="C20" i="13"/>
  <c r="E20" i="13"/>
  <c r="H20" i="13"/>
  <c r="I20" i="13"/>
  <c r="L20" i="13"/>
  <c r="M20" i="13"/>
  <c r="N20" i="13"/>
  <c r="B21" i="13"/>
  <c r="C21" i="13"/>
  <c r="E21" i="13"/>
  <c r="H21" i="13"/>
  <c r="I21" i="13"/>
  <c r="L21" i="13"/>
  <c r="M21" i="13"/>
  <c r="N21" i="13"/>
  <c r="D22" i="13"/>
  <c r="M22" i="13"/>
  <c r="N22" i="13"/>
  <c r="E23" i="13"/>
  <c r="H23" i="13"/>
  <c r="I23" i="13"/>
  <c r="L23" i="13"/>
  <c r="M23" i="13"/>
  <c r="N23" i="13"/>
  <c r="E24" i="13"/>
  <c r="H24" i="13"/>
  <c r="I24" i="13"/>
  <c r="L24" i="13"/>
  <c r="M24" i="13"/>
  <c r="N24" i="13"/>
  <c r="B25" i="13"/>
  <c r="D25" i="13"/>
  <c r="B26" i="13" s="1"/>
  <c r="B27" i="13" s="1"/>
  <c r="B28" i="13" s="1"/>
  <c r="E25" i="13"/>
  <c r="H25" i="13"/>
  <c r="I25" i="13"/>
  <c r="L25" i="13"/>
  <c r="M25" i="13"/>
  <c r="N25" i="13"/>
  <c r="E26" i="13"/>
  <c r="H26" i="13"/>
  <c r="I26" i="13"/>
  <c r="L26" i="13"/>
  <c r="M26" i="13"/>
  <c r="N26" i="13"/>
  <c r="E27" i="13"/>
  <c r="H27" i="13"/>
  <c r="I27" i="13"/>
  <c r="L27" i="13"/>
  <c r="M27" i="13"/>
  <c r="N27" i="13"/>
  <c r="E28" i="13"/>
  <c r="H28" i="13"/>
  <c r="I28" i="13"/>
  <c r="L28" i="13"/>
  <c r="M28" i="13"/>
  <c r="N28" i="13"/>
  <c r="B29" i="13"/>
  <c r="E29" i="13"/>
  <c r="H29" i="13"/>
  <c r="I29" i="13"/>
  <c r="L29" i="13"/>
  <c r="M29" i="13"/>
  <c r="N29" i="13"/>
  <c r="B30" i="13"/>
  <c r="C30" i="13"/>
  <c r="D30" i="13"/>
  <c r="E30" i="13"/>
  <c r="I30" i="13"/>
  <c r="J30" i="13"/>
  <c r="K30" i="13"/>
  <c r="L30" i="13"/>
  <c r="M30" i="13"/>
  <c r="N30" i="13"/>
  <c r="M31" i="13"/>
  <c r="B32" i="13"/>
  <c r="D32" i="13"/>
  <c r="E32" i="13"/>
  <c r="F32" i="13"/>
  <c r="G32" i="13"/>
  <c r="H32" i="13"/>
  <c r="M32" i="13"/>
  <c r="B33" i="13"/>
  <c r="D33" i="13"/>
  <c r="E33" i="13"/>
  <c r="F33" i="13"/>
  <c r="G33" i="13"/>
  <c r="H33" i="13"/>
  <c r="M33" i="13"/>
  <c r="B34" i="13"/>
  <c r="D34" i="13"/>
  <c r="E34" i="13"/>
  <c r="F34" i="13"/>
  <c r="G34" i="13"/>
  <c r="H34" i="13"/>
  <c r="M34" i="13"/>
  <c r="B35" i="13"/>
  <c r="D35" i="13"/>
  <c r="E35" i="13"/>
  <c r="F35" i="13"/>
  <c r="G35" i="13"/>
  <c r="H35" i="13"/>
  <c r="M35" i="13"/>
  <c r="E36" i="13"/>
  <c r="G36" i="13"/>
  <c r="H36" i="13"/>
  <c r="M36" i="13"/>
  <c r="M37" i="13"/>
  <c r="M38" i="13"/>
  <c r="B40" i="13"/>
  <c r="D40" i="13"/>
  <c r="L40" i="13"/>
  <c r="B41" i="13"/>
  <c r="D41" i="13"/>
  <c r="L41" i="13"/>
  <c r="D38" i="13"/>
  <c r="L42" i="13"/>
  <c r="E5" i="11"/>
  <c r="H5" i="11"/>
  <c r="I5" i="11"/>
  <c r="L5" i="11"/>
  <c r="M5" i="11"/>
  <c r="N5" i="11"/>
  <c r="O5" i="11"/>
  <c r="B6" i="11"/>
  <c r="E6" i="11"/>
  <c r="H6" i="11"/>
  <c r="I6" i="11"/>
  <c r="L6" i="11"/>
  <c r="M6" i="11"/>
  <c r="N6" i="11"/>
  <c r="O6" i="11"/>
  <c r="B7" i="11"/>
  <c r="E7" i="11"/>
  <c r="H7" i="11"/>
  <c r="I7" i="11"/>
  <c r="L7" i="11"/>
  <c r="M7" i="11"/>
  <c r="N7" i="11"/>
  <c r="O7" i="11"/>
  <c r="B8" i="11"/>
  <c r="E8" i="11"/>
  <c r="E9" i="11" s="1"/>
  <c r="H8" i="11"/>
  <c r="I8" i="11"/>
  <c r="L8" i="11"/>
  <c r="M8" i="11"/>
  <c r="M9" i="11" s="1"/>
  <c r="M10" i="11" s="1"/>
  <c r="M12" i="11" s="1"/>
  <c r="M13" i="11" s="1"/>
  <c r="M14" i="11" s="1"/>
  <c r="M15" i="11" s="1"/>
  <c r="M17" i="11" s="1"/>
  <c r="M18" i="11" s="1"/>
  <c r="M19" i="11" s="1"/>
  <c r="M20" i="11" s="1"/>
  <c r="M21" i="11" s="1"/>
  <c r="N8" i="11"/>
  <c r="O8" i="11"/>
  <c r="O9" i="11" s="1"/>
  <c r="O10" i="11" s="1"/>
  <c r="O11" i="11" s="1"/>
  <c r="O12" i="11" s="1"/>
  <c r="O13" i="11" s="1"/>
  <c r="O14" i="11" s="1"/>
  <c r="O15" i="11" s="1"/>
  <c r="O16" i="11" s="1"/>
  <c r="O17" i="11" s="1"/>
  <c r="O18" i="11" s="1"/>
  <c r="O19" i="11" s="1"/>
  <c r="O20" i="11" s="1"/>
  <c r="O21" i="11" s="1"/>
  <c r="O22" i="11" s="1"/>
  <c r="O23" i="11" s="1"/>
  <c r="O24" i="11" s="1"/>
  <c r="O25" i="11" s="1"/>
  <c r="O26" i="11" s="1"/>
  <c r="O27" i="11" s="1"/>
  <c r="O28" i="11" s="1"/>
  <c r="O29" i="11" s="1"/>
  <c r="O30" i="11" s="1"/>
  <c r="O31" i="11" s="1"/>
  <c r="O32" i="11" s="1"/>
  <c r="O33" i="11" s="1"/>
  <c r="O34" i="11" s="1"/>
  <c r="H9" i="11"/>
  <c r="L9" i="11"/>
  <c r="L10" i="11" s="1"/>
  <c r="N9" i="11"/>
  <c r="N10" i="11" s="1"/>
  <c r="N11" i="11" s="1"/>
  <c r="N12" i="11" s="1"/>
  <c r="N13" i="11" s="1"/>
  <c r="N14" i="11" s="1"/>
  <c r="N15" i="11" s="1"/>
  <c r="N16" i="11" s="1"/>
  <c r="N17" i="11" s="1"/>
  <c r="N18" i="11" s="1"/>
  <c r="N19" i="11" s="1"/>
  <c r="N20" i="11" s="1"/>
  <c r="N21" i="11" s="1"/>
  <c r="N22" i="11" s="1"/>
  <c r="N23" i="11" s="1"/>
  <c r="N24" i="11" s="1"/>
  <c r="N25" i="11" s="1"/>
  <c r="N26" i="11" s="1"/>
  <c r="N27" i="11" s="1"/>
  <c r="N28" i="11" s="1"/>
  <c r="N29" i="11" s="1"/>
  <c r="N30" i="11" s="1"/>
  <c r="N31" i="11" s="1"/>
  <c r="N32" i="11" s="1"/>
  <c r="N33" i="11" s="1"/>
  <c r="H10" i="11"/>
  <c r="D11" i="11"/>
  <c r="B12" i="11"/>
  <c r="C12" i="11"/>
  <c r="H12" i="11"/>
  <c r="B13" i="11"/>
  <c r="H13" i="11"/>
  <c r="B14" i="11"/>
  <c r="H14" i="11"/>
  <c r="B15" i="11"/>
  <c r="D15" i="11"/>
  <c r="H15" i="11"/>
  <c r="D17" i="11"/>
  <c r="H17" i="11"/>
  <c r="H18" i="11"/>
  <c r="B19" i="11"/>
  <c r="H19" i="11"/>
  <c r="B20" i="11"/>
  <c r="H20" i="11"/>
  <c r="B21" i="11"/>
  <c r="H21" i="11"/>
  <c r="B22" i="11"/>
  <c r="B23" i="11"/>
  <c r="B24" i="11"/>
  <c r="B25" i="11"/>
  <c r="D26" i="11"/>
  <c r="B27" i="11"/>
  <c r="C27" i="11"/>
  <c r="D27" i="11"/>
  <c r="K27" i="11"/>
  <c r="H27" i="11" s="1"/>
  <c r="B28" i="11"/>
  <c r="C28" i="11"/>
  <c r="H28" i="11"/>
  <c r="C29" i="11"/>
  <c r="H29" i="11"/>
  <c r="B30" i="11"/>
  <c r="C30" i="11"/>
  <c r="H30" i="11" s="1"/>
  <c r="B31" i="11"/>
  <c r="C31" i="11"/>
  <c r="H31" i="11" s="1"/>
  <c r="B32" i="11"/>
  <c r="C32" i="11"/>
  <c r="H32" i="11" s="1"/>
  <c r="D32" i="11"/>
  <c r="B33" i="11" s="1"/>
  <c r="C33" i="11"/>
  <c r="H33" i="11" s="1"/>
  <c r="D34" i="11"/>
  <c r="J34" i="11"/>
  <c r="K34" i="11"/>
  <c r="N34" i="11"/>
  <c r="B37" i="11"/>
  <c r="G37" i="11"/>
  <c r="B38" i="11"/>
  <c r="E38" i="11"/>
  <c r="G38" i="11"/>
  <c r="O39" i="11"/>
  <c r="B40" i="11"/>
  <c r="D40" i="11"/>
  <c r="B41" i="11"/>
  <c r="D41" i="11"/>
  <c r="B42" i="11"/>
  <c r="O42" i="11"/>
  <c r="O43" i="11"/>
  <c r="O44" i="11"/>
  <c r="O45" i="11"/>
  <c r="A46" i="11"/>
  <c r="D46" i="11"/>
  <c r="K46" i="11"/>
  <c r="D47" i="11"/>
  <c r="A3" i="6"/>
  <c r="A5" i="6"/>
  <c r="B5" i="6"/>
  <c r="C5" i="6"/>
  <c r="D5" i="6"/>
  <c r="F5" i="6"/>
  <c r="G5" i="6"/>
  <c r="J5" i="6"/>
  <c r="K5" i="6"/>
  <c r="N5" i="6" s="1"/>
  <c r="L5" i="6"/>
  <c r="M5" i="6"/>
  <c r="A6" i="6"/>
  <c r="B6" i="6"/>
  <c r="C6" i="6"/>
  <c r="D6" i="6"/>
  <c r="F6" i="6"/>
  <c r="G6" i="6"/>
  <c r="J6" i="6"/>
  <c r="K6" i="6"/>
  <c r="A7" i="6"/>
  <c r="B7" i="6"/>
  <c r="C7" i="6"/>
  <c r="D7" i="6"/>
  <c r="B36" i="6" s="1"/>
  <c r="G7" i="6"/>
  <c r="A9" i="6"/>
  <c r="B9" i="6"/>
  <c r="B10" i="6"/>
  <c r="D13" i="6" s="1"/>
  <c r="F9" i="6"/>
  <c r="F10" i="6" s="1"/>
  <c r="F11" i="6" s="1"/>
  <c r="G9" i="6"/>
  <c r="H9" i="6"/>
  <c r="J9" i="6"/>
  <c r="J27" i="6" s="1"/>
  <c r="N33" i="6" s="1"/>
  <c r="K9" i="6"/>
  <c r="H10" i="6"/>
  <c r="A11" i="6"/>
  <c r="B11" i="6"/>
  <c r="B13" i="6" s="1"/>
  <c r="H11" i="6"/>
  <c r="D12" i="6"/>
  <c r="H13" i="6"/>
  <c r="H14" i="6"/>
  <c r="H15" i="6"/>
  <c r="H22" i="6"/>
  <c r="H23" i="6"/>
  <c r="H24" i="6"/>
  <c r="H25" i="6"/>
  <c r="H26" i="6"/>
  <c r="N29" i="6"/>
  <c r="B31" i="6"/>
  <c r="A3" i="18"/>
  <c r="M6" i="18"/>
  <c r="M7" i="18" s="1"/>
  <c r="M8" i="18" s="1"/>
  <c r="M9" i="18" s="1"/>
  <c r="N6" i="18"/>
  <c r="N7" i="18" s="1"/>
  <c r="N8" i="18" s="1"/>
  <c r="N9" i="18" s="1"/>
  <c r="D29" i="18"/>
  <c r="B17" i="18"/>
  <c r="H17" i="18"/>
  <c r="H18" i="18"/>
  <c r="H19" i="18"/>
  <c r="H20" i="18"/>
  <c r="H21" i="18"/>
  <c r="D22" i="18"/>
  <c r="C23" i="18"/>
  <c r="C18" i="21" s="1"/>
  <c r="H18" i="21" s="1"/>
  <c r="D23" i="18"/>
  <c r="H23" i="18"/>
  <c r="C24" i="18"/>
  <c r="C19" i="21" s="1"/>
  <c r="H19" i="21" s="1"/>
  <c r="D24" i="18"/>
  <c r="D19" i="21" s="1"/>
  <c r="H24" i="18"/>
  <c r="C25" i="18"/>
  <c r="C20" i="21" s="1"/>
  <c r="H20" i="21" s="1"/>
  <c r="D25" i="18"/>
  <c r="D20" i="21" s="1"/>
  <c r="H25" i="18"/>
  <c r="C26" i="18"/>
  <c r="C21" i="21" s="1"/>
  <c r="H21" i="21" s="1"/>
  <c r="D26" i="18"/>
  <c r="D21" i="21" s="1"/>
  <c r="H26" i="18"/>
  <c r="C27" i="18"/>
  <c r="C22" i="21" s="1"/>
  <c r="H22" i="21" s="1"/>
  <c r="D27" i="18"/>
  <c r="D22" i="21" s="1"/>
  <c r="H27" i="18"/>
  <c r="D28" i="18"/>
  <c r="D23" i="21" s="1"/>
  <c r="C29" i="18"/>
  <c r="C30" i="18"/>
  <c r="C31" i="18"/>
  <c r="D32" i="18"/>
  <c r="A33" i="18"/>
  <c r="A28" i="21" s="1"/>
  <c r="D33" i="18"/>
  <c r="D28" i="21" s="1"/>
  <c r="H33" i="18"/>
  <c r="H35" i="18"/>
  <c r="C37" i="18"/>
  <c r="C38" i="18"/>
  <c r="B39" i="18"/>
  <c r="B34" i="21" s="1"/>
  <c r="C39" i="18"/>
  <c r="D39" i="18"/>
  <c r="J40" i="18"/>
  <c r="K40" i="18"/>
  <c r="N44" i="18" s="1"/>
  <c r="N41" i="18"/>
  <c r="B42" i="18"/>
  <c r="D42" i="18"/>
  <c r="B43" i="18" s="1"/>
  <c r="D43" i="18"/>
  <c r="B44" i="18" s="1"/>
  <c r="D45" i="18"/>
  <c r="N46" i="18"/>
  <c r="B51" i="18"/>
  <c r="A3" i="14"/>
  <c r="N3" i="14"/>
  <c r="D5" i="14"/>
  <c r="E5" i="14"/>
  <c r="H5" i="14"/>
  <c r="I5" i="14"/>
  <c r="L5" i="14"/>
  <c r="M5" i="14"/>
  <c r="N5" i="14"/>
  <c r="E6" i="14"/>
  <c r="H6" i="14"/>
  <c r="I6" i="14"/>
  <c r="L6" i="14"/>
  <c r="M6" i="14"/>
  <c r="N6" i="14"/>
  <c r="B7" i="14"/>
  <c r="E7" i="14"/>
  <c r="H7" i="14"/>
  <c r="I7" i="14"/>
  <c r="L7" i="14"/>
  <c r="M7" i="14"/>
  <c r="N7" i="14"/>
  <c r="B8" i="14"/>
  <c r="E8" i="14"/>
  <c r="H8" i="14"/>
  <c r="I8" i="14"/>
  <c r="L8" i="14"/>
  <c r="M8" i="14"/>
  <c r="N8" i="14"/>
  <c r="B9" i="14"/>
  <c r="E9" i="14"/>
  <c r="H9" i="14"/>
  <c r="I9" i="14"/>
  <c r="L9" i="14"/>
  <c r="M9" i="14"/>
  <c r="N9" i="14"/>
  <c r="B10" i="14"/>
  <c r="E10" i="14"/>
  <c r="H10" i="14"/>
  <c r="I10" i="14"/>
  <c r="L10" i="14"/>
  <c r="M10" i="14"/>
  <c r="N10" i="14"/>
  <c r="M11" i="14"/>
  <c r="N11" i="14"/>
  <c r="C12" i="14"/>
  <c r="H12" i="14" s="1"/>
  <c r="D12" i="14"/>
  <c r="E12" i="14"/>
  <c r="I12" i="14" s="1"/>
  <c r="L12" i="14"/>
  <c r="M12" i="14"/>
  <c r="N12" i="14"/>
  <c r="C13" i="14"/>
  <c r="H13" i="14" s="1"/>
  <c r="D13" i="14"/>
  <c r="L13" i="14"/>
  <c r="M13" i="14"/>
  <c r="N13" i="14"/>
  <c r="C14" i="14"/>
  <c r="D14" i="14"/>
  <c r="L14" i="14"/>
  <c r="M14" i="14"/>
  <c r="N14" i="14"/>
  <c r="C15" i="14"/>
  <c r="H15" i="14" s="1"/>
  <c r="D15" i="14"/>
  <c r="L15" i="14"/>
  <c r="M15" i="14"/>
  <c r="N15" i="14"/>
  <c r="C16" i="14"/>
  <c r="H16" i="14" s="1"/>
  <c r="D16" i="14"/>
  <c r="L16" i="14"/>
  <c r="M16" i="14"/>
  <c r="N16" i="14"/>
  <c r="C17" i="14"/>
  <c r="H17" i="14" s="1"/>
  <c r="D17" i="14"/>
  <c r="B18" i="14" s="1"/>
  <c r="B20" i="14" s="1"/>
  <c r="L17" i="14"/>
  <c r="M17" i="14"/>
  <c r="N17" i="14"/>
  <c r="C18" i="14"/>
  <c r="H18" i="14" s="1"/>
  <c r="D18" i="14"/>
  <c r="L18" i="14"/>
  <c r="M18" i="14"/>
  <c r="N18" i="14"/>
  <c r="D19" i="14"/>
  <c r="M19" i="14"/>
  <c r="N19" i="14"/>
  <c r="C20" i="14"/>
  <c r="H20" i="14" s="1"/>
  <c r="L20" i="14"/>
  <c r="M20" i="14"/>
  <c r="N20" i="14"/>
  <c r="B21" i="14"/>
  <c r="H21" i="14"/>
  <c r="L21" i="14"/>
  <c r="M21" i="14"/>
  <c r="N21" i="14"/>
  <c r="B22" i="14"/>
  <c r="H22" i="14"/>
  <c r="L22" i="14"/>
  <c r="M22" i="14"/>
  <c r="N22" i="14"/>
  <c r="B23" i="14"/>
  <c r="D23" i="14"/>
  <c r="D49" i="14" s="1"/>
  <c r="H23" i="14"/>
  <c r="L23" i="14"/>
  <c r="M23" i="14"/>
  <c r="N23" i="14"/>
  <c r="D24" i="14"/>
  <c r="D50" i="14" s="1"/>
  <c r="H24" i="14"/>
  <c r="L24" i="14"/>
  <c r="M24" i="14"/>
  <c r="N24" i="14"/>
  <c r="M25" i="14"/>
  <c r="N25" i="14"/>
  <c r="B26" i="14"/>
  <c r="C26" i="14"/>
  <c r="H26" i="14"/>
  <c r="L26" i="14"/>
  <c r="M26" i="14"/>
  <c r="N26" i="14"/>
  <c r="B27" i="14"/>
  <c r="H27" i="14"/>
  <c r="L27" i="14"/>
  <c r="M27" i="14"/>
  <c r="N27" i="14"/>
  <c r="B28" i="14"/>
  <c r="H28" i="14"/>
  <c r="L28" i="14"/>
  <c r="M28" i="14"/>
  <c r="N28" i="14"/>
  <c r="B29" i="14"/>
  <c r="H29" i="14"/>
  <c r="L29" i="14"/>
  <c r="M29" i="14"/>
  <c r="N29" i="14"/>
  <c r="B30" i="14"/>
  <c r="H30" i="14"/>
  <c r="L30" i="14"/>
  <c r="M30" i="14"/>
  <c r="N30" i="14"/>
  <c r="B31" i="14"/>
  <c r="H31" i="14"/>
  <c r="L31" i="14"/>
  <c r="M31" i="14"/>
  <c r="N31" i="14"/>
  <c r="B32" i="14"/>
  <c r="D32" i="14"/>
  <c r="J32" i="14"/>
  <c r="K32" i="14"/>
  <c r="L32" i="14"/>
  <c r="M32" i="14"/>
  <c r="N32" i="14"/>
  <c r="N33" i="14"/>
  <c r="O33" i="14"/>
  <c r="K34" i="14"/>
  <c r="N34" i="14"/>
  <c r="O34" i="14"/>
  <c r="B35" i="14"/>
  <c r="G35" i="14"/>
  <c r="B36" i="14"/>
  <c r="G36" i="14"/>
  <c r="N38" i="14"/>
  <c r="B39" i="14"/>
  <c r="D39" i="14"/>
  <c r="E39" i="14"/>
  <c r="F39" i="14"/>
  <c r="G39" i="14"/>
  <c r="H39" i="14"/>
  <c r="N39" i="14"/>
  <c r="B40" i="14"/>
  <c r="G40" i="14"/>
  <c r="N40" i="14"/>
  <c r="D41" i="14"/>
  <c r="G41" i="14"/>
  <c r="N41" i="14"/>
  <c r="G42" i="14"/>
  <c r="N42" i="14"/>
  <c r="N43" i="14"/>
  <c r="N44" i="14"/>
  <c r="D48" i="14"/>
  <c r="K48" i="14"/>
  <c r="K49" i="14"/>
  <c r="K50" i="14"/>
  <c r="D46" i="14"/>
  <c r="K51" i="14"/>
  <c r="A3" i="16"/>
  <c r="N3" i="16"/>
  <c r="E5" i="16"/>
  <c r="H5" i="16"/>
  <c r="I5" i="16"/>
  <c r="L5" i="16"/>
  <c r="M5" i="16"/>
  <c r="N5" i="16"/>
  <c r="B6" i="16"/>
  <c r="D6" i="16"/>
  <c r="E6" i="16"/>
  <c r="H6" i="16"/>
  <c r="I6" i="16"/>
  <c r="L6" i="16"/>
  <c r="M6" i="16"/>
  <c r="N6" i="16"/>
  <c r="E7" i="16"/>
  <c r="H7" i="16"/>
  <c r="I7" i="16"/>
  <c r="L7" i="16"/>
  <c r="M7" i="16"/>
  <c r="N7" i="16"/>
  <c r="B8" i="16"/>
  <c r="E8" i="16"/>
  <c r="H8" i="16"/>
  <c r="I8" i="16"/>
  <c r="L8" i="16"/>
  <c r="M8" i="16"/>
  <c r="N8" i="16"/>
  <c r="C9" i="16"/>
  <c r="E9" i="16"/>
  <c r="H9" i="16"/>
  <c r="I9" i="16"/>
  <c r="L9" i="16"/>
  <c r="M9" i="16"/>
  <c r="N9" i="16"/>
  <c r="B10" i="16"/>
  <c r="E10" i="16"/>
  <c r="H10" i="16"/>
  <c r="I10" i="16"/>
  <c r="L10" i="16"/>
  <c r="M10" i="16"/>
  <c r="N10" i="16"/>
  <c r="B11" i="16"/>
  <c r="E11" i="16"/>
  <c r="H11" i="16"/>
  <c r="I11" i="16"/>
  <c r="L11" i="16"/>
  <c r="M11" i="16"/>
  <c r="N11" i="16"/>
  <c r="M12" i="16"/>
  <c r="N12" i="16"/>
  <c r="B13" i="16"/>
  <c r="C13" i="16"/>
  <c r="D13" i="16"/>
  <c r="E13" i="16"/>
  <c r="H13" i="16"/>
  <c r="I13" i="16"/>
  <c r="L13" i="16"/>
  <c r="M13" i="16"/>
  <c r="N13" i="16"/>
  <c r="B14" i="16"/>
  <c r="E14" i="16"/>
  <c r="H14" i="16"/>
  <c r="I14" i="16"/>
  <c r="L14" i="16"/>
  <c r="M14" i="16"/>
  <c r="N14" i="16"/>
  <c r="B15" i="16"/>
  <c r="E15" i="16"/>
  <c r="H15" i="16"/>
  <c r="I15" i="16"/>
  <c r="L15" i="16"/>
  <c r="M15" i="16"/>
  <c r="N15" i="16"/>
  <c r="D16" i="16"/>
  <c r="M16" i="16"/>
  <c r="N16" i="16"/>
  <c r="B17" i="16"/>
  <c r="E17" i="16"/>
  <c r="H17" i="16"/>
  <c r="I17" i="16"/>
  <c r="L17" i="16"/>
  <c r="M17" i="16"/>
  <c r="N17" i="16"/>
  <c r="B18" i="16"/>
  <c r="E18" i="16"/>
  <c r="H18" i="16"/>
  <c r="I18" i="16"/>
  <c r="L18" i="16"/>
  <c r="M18" i="16"/>
  <c r="N18" i="16"/>
  <c r="E19" i="16"/>
  <c r="H19" i="16"/>
  <c r="I19" i="16"/>
  <c r="L19" i="16"/>
  <c r="M19" i="16"/>
  <c r="N19" i="16"/>
  <c r="B20" i="16"/>
  <c r="E20" i="16"/>
  <c r="H20" i="16"/>
  <c r="I20" i="16"/>
  <c r="L20" i="16"/>
  <c r="M20" i="16"/>
  <c r="N20" i="16"/>
  <c r="B21" i="16"/>
  <c r="E21" i="16"/>
  <c r="H21" i="16"/>
  <c r="I21" i="16"/>
  <c r="L21" i="16"/>
  <c r="M21" i="16"/>
  <c r="N21" i="16"/>
  <c r="D22" i="16"/>
  <c r="M22" i="16"/>
  <c r="N22" i="16"/>
  <c r="B23" i="16"/>
  <c r="D23" i="16"/>
  <c r="E23" i="16"/>
  <c r="H23" i="16"/>
  <c r="I23" i="16"/>
  <c r="L23" i="16"/>
  <c r="M23" i="16"/>
  <c r="N23" i="16"/>
  <c r="E24" i="16"/>
  <c r="H24" i="16"/>
  <c r="I24" i="16"/>
  <c r="L24" i="16"/>
  <c r="M24" i="16"/>
  <c r="N24" i="16"/>
  <c r="B25" i="16"/>
  <c r="E25" i="16"/>
  <c r="H25" i="16"/>
  <c r="I25" i="16"/>
  <c r="L25" i="16"/>
  <c r="M25" i="16"/>
  <c r="N25" i="16"/>
  <c r="B26" i="16"/>
  <c r="E26" i="16"/>
  <c r="H26" i="16"/>
  <c r="I26" i="16"/>
  <c r="L26" i="16"/>
  <c r="M26" i="16"/>
  <c r="N26" i="16"/>
  <c r="B27" i="16"/>
  <c r="E27" i="16"/>
  <c r="H27" i="16"/>
  <c r="I27" i="16"/>
  <c r="L27" i="16"/>
  <c r="M27" i="16"/>
  <c r="N27" i="16"/>
  <c r="B28" i="16"/>
  <c r="E28" i="16"/>
  <c r="H28" i="16"/>
  <c r="I28" i="16"/>
  <c r="L28" i="16"/>
  <c r="M28" i="16"/>
  <c r="N28" i="16"/>
  <c r="B29" i="16"/>
  <c r="D29" i="16"/>
  <c r="E29" i="16"/>
  <c r="H29" i="16"/>
  <c r="I29" i="16"/>
  <c r="L29" i="16"/>
  <c r="M29" i="16"/>
  <c r="N29" i="16"/>
  <c r="C30" i="16"/>
  <c r="D30" i="16"/>
  <c r="E30" i="16"/>
  <c r="I30" i="16"/>
  <c r="J30" i="16"/>
  <c r="M30" i="16" s="1"/>
  <c r="K30" i="16"/>
  <c r="L30" i="16"/>
  <c r="N30" i="16"/>
  <c r="N31" i="16"/>
  <c r="B32" i="16"/>
  <c r="D32" i="16"/>
  <c r="E32" i="16"/>
  <c r="F32" i="16"/>
  <c r="G32" i="16"/>
  <c r="H32" i="16"/>
  <c r="N32" i="16"/>
  <c r="B33" i="16"/>
  <c r="D33" i="16"/>
  <c r="E33" i="16"/>
  <c r="F33" i="16"/>
  <c r="G33" i="16"/>
  <c r="H33" i="16"/>
  <c r="N33" i="16"/>
  <c r="B34" i="16"/>
  <c r="D34" i="16"/>
  <c r="E34" i="16"/>
  <c r="F34" i="16"/>
  <c r="G34" i="16"/>
  <c r="H34" i="16"/>
  <c r="N34" i="16"/>
  <c r="B35" i="16"/>
  <c r="D35" i="16"/>
  <c r="E35" i="16"/>
  <c r="F35" i="16"/>
  <c r="G35" i="16"/>
  <c r="H35" i="16"/>
  <c r="N35" i="16"/>
  <c r="B36" i="16"/>
  <c r="D36" i="16"/>
  <c r="E36" i="16"/>
  <c r="F36" i="16"/>
  <c r="G36" i="16"/>
  <c r="H36" i="16"/>
  <c r="N36" i="16"/>
  <c r="E37" i="16"/>
  <c r="G37" i="16"/>
  <c r="H37" i="16"/>
  <c r="N37" i="16"/>
  <c r="N38" i="16"/>
  <c r="B40" i="16"/>
  <c r="D40" i="16"/>
  <c r="M40" i="16"/>
  <c r="A41" i="16"/>
  <c r="D41" i="16"/>
  <c r="M41" i="16"/>
  <c r="M42" i="16"/>
  <c r="D38" i="16"/>
  <c r="A2" i="10"/>
  <c r="E4" i="10"/>
  <c r="E5" i="6" s="1"/>
  <c r="H4" i="10"/>
  <c r="I4" i="10"/>
  <c r="L4" i="10"/>
  <c r="M4" i="10"/>
  <c r="N4" i="10"/>
  <c r="B5" i="10"/>
  <c r="D5" i="10"/>
  <c r="E5" i="10"/>
  <c r="H5" i="10"/>
  <c r="I5" i="10"/>
  <c r="L5" i="10"/>
  <c r="L6" i="10" s="1"/>
  <c r="M5" i="10"/>
  <c r="M6" i="6" s="1"/>
  <c r="N5" i="10"/>
  <c r="E6" i="10"/>
  <c r="N6" i="10"/>
  <c r="N9" i="10" s="1"/>
  <c r="N10" i="10" s="1"/>
  <c r="N11" i="10" s="1"/>
  <c r="N12" i="10" s="1"/>
  <c r="N13" i="10" s="1"/>
  <c r="N14" i="10" s="1"/>
  <c r="N15" i="10" s="1"/>
  <c r="N16" i="10" s="1"/>
  <c r="N17" i="10" s="1"/>
  <c r="N18" i="10" s="1"/>
  <c r="N19" i="10" s="1"/>
  <c r="N20" i="10" s="1"/>
  <c r="N21" i="10" s="1"/>
  <c r="N22" i="10" s="1"/>
  <c r="N23" i="10" s="1"/>
  <c r="N24" i="10" s="1"/>
  <c r="B8" i="10"/>
  <c r="B9" i="10"/>
  <c r="H9" i="10"/>
  <c r="H10" i="18" s="1"/>
  <c r="D10" i="10"/>
  <c r="B11" i="10"/>
  <c r="H11" i="10"/>
  <c r="H12" i="18" s="1"/>
  <c r="B12" i="10"/>
  <c r="H12" i="10"/>
  <c r="H13" i="18" s="1"/>
  <c r="B13" i="10"/>
  <c r="H13" i="10"/>
  <c r="H14" i="18" s="1"/>
  <c r="B14" i="10"/>
  <c r="H14" i="10"/>
  <c r="H15" i="18" s="1"/>
  <c r="B16" i="10"/>
  <c r="C16" i="10"/>
  <c r="D16" i="10"/>
  <c r="H16" i="10"/>
  <c r="B17" i="10"/>
  <c r="C17" i="10"/>
  <c r="H17" i="10" s="1"/>
  <c r="B18" i="10"/>
  <c r="H18" i="10"/>
  <c r="B19" i="10"/>
  <c r="H19" i="10"/>
  <c r="H20" i="10"/>
  <c r="B21" i="10"/>
  <c r="H21" i="10"/>
  <c r="B22" i="10"/>
  <c r="H22" i="10"/>
  <c r="B23" i="10"/>
  <c r="H23" i="10"/>
  <c r="C24" i="10"/>
  <c r="H5" i="15" s="1"/>
  <c r="D24" i="10"/>
  <c r="J24" i="10"/>
  <c r="K24" i="10"/>
  <c r="N29" i="10" s="1"/>
  <c r="N26" i="10"/>
  <c r="B27" i="10"/>
  <c r="D27" i="10"/>
  <c r="B28" i="10"/>
  <c r="D28" i="10"/>
  <c r="B29" i="10"/>
  <c r="B30" i="10"/>
  <c r="D30" i="10"/>
  <c r="A2" i="9"/>
  <c r="F2" i="9"/>
  <c r="A10" i="9"/>
  <c r="C10" i="9"/>
  <c r="D10" i="9"/>
  <c r="E10" i="9"/>
  <c r="F10" i="9"/>
  <c r="G10" i="9"/>
  <c r="E11" i="9"/>
  <c r="F11" i="9"/>
  <c r="G11" i="9"/>
  <c r="E12" i="9"/>
  <c r="A14" i="9"/>
  <c r="E14" i="9"/>
  <c r="F14" i="9"/>
  <c r="G14" i="9"/>
  <c r="F15" i="9"/>
  <c r="G15" i="9"/>
  <c r="A18" i="9"/>
  <c r="F18" i="9"/>
  <c r="G18" i="9"/>
  <c r="F19" i="9"/>
  <c r="G19" i="9"/>
  <c r="F20" i="9"/>
  <c r="G20" i="9"/>
  <c r="A23" i="9"/>
  <c r="F23" i="9"/>
  <c r="G23" i="9"/>
  <c r="F24" i="9"/>
  <c r="A26" i="9"/>
  <c r="D26" i="9"/>
  <c r="E26" i="9"/>
  <c r="F26" i="9"/>
  <c r="E27" i="9"/>
  <c r="F27" i="9"/>
  <c r="E28" i="9"/>
  <c r="A31" i="9"/>
  <c r="C31" i="9"/>
  <c r="E31" i="9"/>
  <c r="F31" i="9"/>
  <c r="G31" i="9"/>
  <c r="E32" i="9"/>
  <c r="F32" i="9"/>
  <c r="G32" i="9"/>
  <c r="E33" i="9"/>
  <c r="H41" i="9"/>
  <c r="I41" i="9"/>
  <c r="H42" i="9"/>
  <c r="I42" i="9"/>
  <c r="H44" i="9"/>
  <c r="I44" i="9"/>
  <c r="H45" i="9"/>
  <c r="H46" i="9"/>
  <c r="I46" i="9"/>
  <c r="H47" i="9"/>
  <c r="I47" i="9"/>
  <c r="M2" i="15"/>
  <c r="Q2" i="15"/>
  <c r="P2" i="15" s="1"/>
  <c r="B5" i="15"/>
  <c r="D5" i="15"/>
  <c r="D17" i="15"/>
  <c r="D26" i="15"/>
  <c r="E26" i="15"/>
  <c r="F26" i="15"/>
  <c r="G26" i="15"/>
  <c r="H26" i="15"/>
  <c r="C32" i="14" l="1"/>
  <c r="C26" i="9" s="1"/>
  <c r="D40" i="14"/>
  <c r="B41" i="14" s="1"/>
  <c r="C5" i="15"/>
  <c r="B8" i="15"/>
  <c r="B11" i="15" s="1"/>
  <c r="G40" i="11"/>
  <c r="L12" i="11"/>
  <c r="L13" i="11" s="1"/>
  <c r="L14" i="11" s="1"/>
  <c r="L15" i="11" s="1"/>
  <c r="L17" i="11" s="1"/>
  <c r="L18" i="11" s="1"/>
  <c r="L19" i="11" s="1"/>
  <c r="L20" i="11" s="1"/>
  <c r="L21" i="11" s="1"/>
  <c r="L22" i="11" s="1"/>
  <c r="L23" i="11" s="1"/>
  <c r="L24" i="11" s="1"/>
  <c r="O35" i="11"/>
  <c r="O36" i="11" s="1"/>
  <c r="O40" i="11"/>
  <c r="O41" i="11" s="1"/>
  <c r="M22" i="11"/>
  <c r="M23" i="11"/>
  <c r="M24" i="11" s="1"/>
  <c r="E10" i="11"/>
  <c r="I9" i="11"/>
  <c r="M34" i="11"/>
  <c r="E13" i="14"/>
  <c r="E29" i="9"/>
  <c r="D42" i="11"/>
  <c r="C34" i="11"/>
  <c r="D2" i="10"/>
  <c r="B2" i="10" s="1"/>
  <c r="B2" i="9" s="1"/>
  <c r="M27" i="19"/>
  <c r="C27" i="19"/>
  <c r="M34" i="19"/>
  <c r="M30" i="19"/>
  <c r="L10" i="19"/>
  <c r="L11" i="19" s="1"/>
  <c r="L12" i="19" s="1"/>
  <c r="L13" i="19" s="1"/>
  <c r="L14" i="19" s="1"/>
  <c r="G29" i="19"/>
  <c r="B11" i="19"/>
  <c r="B10" i="19"/>
  <c r="N38" i="21"/>
  <c r="N39" i="21" s="1"/>
  <c r="E8" i="15"/>
  <c r="E9" i="10"/>
  <c r="E11" i="10" s="1"/>
  <c r="E12" i="18" s="1"/>
  <c r="D36" i="6"/>
  <c r="N6" i="6"/>
  <c r="N7" i="6" s="1"/>
  <c r="N8" i="6" s="1"/>
  <c r="N9" i="6" s="1"/>
  <c r="I6" i="10"/>
  <c r="L7" i="18"/>
  <c r="H6" i="6"/>
  <c r="H6" i="18"/>
  <c r="H5" i="6"/>
  <c r="H5" i="18"/>
  <c r="E7" i="6"/>
  <c r="E7" i="18"/>
  <c r="I6" i="6"/>
  <c r="I6" i="18"/>
  <c r="E6" i="6"/>
  <c r="E6" i="18"/>
  <c r="I5" i="6"/>
  <c r="I5" i="18"/>
  <c r="B40" i="18"/>
  <c r="B35" i="21" s="1"/>
  <c r="D34" i="21"/>
  <c r="D41" i="21" s="1"/>
  <c r="D44" i="18"/>
  <c r="B45" i="18" s="1"/>
  <c r="D27" i="21"/>
  <c r="N10" i="18"/>
  <c r="N11" i="18" s="1"/>
  <c r="N13" i="18" s="1"/>
  <c r="N14" i="18" s="1"/>
  <c r="N15" i="18" s="1"/>
  <c r="N16" i="18" s="1"/>
  <c r="N17" i="18" s="1"/>
  <c r="N18" i="18" s="1"/>
  <c r="N19" i="18" s="1"/>
  <c r="N20" i="18" s="1"/>
  <c r="N21" i="18" s="1"/>
  <c r="N22" i="18" s="1"/>
  <c r="N23" i="18" s="1"/>
  <c r="N24" i="18" s="1"/>
  <c r="N25" i="18" s="1"/>
  <c r="N26" i="18" s="1"/>
  <c r="N27" i="18" s="1"/>
  <c r="N28" i="18" s="1"/>
  <c r="N29" i="18" s="1"/>
  <c r="N30" i="18" s="1"/>
  <c r="N31" i="18" s="1"/>
  <c r="N32" i="18" s="1"/>
  <c r="N33" i="18" s="1"/>
  <c r="N34" i="18" s="1"/>
  <c r="N35" i="18" s="1"/>
  <c r="N36" i="18" s="1"/>
  <c r="N37" i="18" s="1"/>
  <c r="N38" i="18" s="1"/>
  <c r="N39" i="18" s="1"/>
  <c r="N40" i="18" s="1"/>
  <c r="M10" i="18"/>
  <c r="M11" i="18" s="1"/>
  <c r="M13" i="18" s="1"/>
  <c r="M14" i="18" s="1"/>
  <c r="M15" i="18" s="1"/>
  <c r="M16" i="18" s="1"/>
  <c r="M17" i="18" s="1"/>
  <c r="M18" i="18" s="1"/>
  <c r="M19" i="18" s="1"/>
  <c r="M20" i="18" s="1"/>
  <c r="M21" i="18" s="1"/>
  <c r="M22" i="18" s="1"/>
  <c r="M23" i="18" s="1"/>
  <c r="M24" i="18" s="1"/>
  <c r="M25" i="18" s="1"/>
  <c r="M26" i="18" s="1"/>
  <c r="M27" i="18" s="1"/>
  <c r="M28" i="18" s="1"/>
  <c r="M29" i="18" s="1"/>
  <c r="M30" i="18" s="1"/>
  <c r="M31" i="18" s="1"/>
  <c r="M32" i="18" s="1"/>
  <c r="M33" i="18" s="1"/>
  <c r="M34" i="18" s="1"/>
  <c r="M35" i="18" s="1"/>
  <c r="M36" i="18" s="1"/>
  <c r="M37" i="18" s="1"/>
  <c r="M38" i="18" s="1"/>
  <c r="M39" i="18" s="1"/>
  <c r="B38" i="18"/>
  <c r="B33" i="21" s="1"/>
  <c r="D32" i="21"/>
  <c r="H36" i="18"/>
  <c r="C31" i="21"/>
  <c r="H31" i="21" s="1"/>
  <c r="H34" i="18"/>
  <c r="C29" i="21"/>
  <c r="H29" i="21" s="1"/>
  <c r="H30" i="18"/>
  <c r="C25" i="21"/>
  <c r="H25" i="21" s="1"/>
  <c r="H39" i="18"/>
  <c r="C34" i="21"/>
  <c r="H34" i="21" s="1"/>
  <c r="H38" i="18"/>
  <c r="C33" i="21"/>
  <c r="H33" i="21" s="1"/>
  <c r="H37" i="18"/>
  <c r="C32" i="21"/>
  <c r="H32" i="21" s="1"/>
  <c r="H31" i="18"/>
  <c r="C26" i="21"/>
  <c r="H26" i="21" s="1"/>
  <c r="H29" i="18"/>
  <c r="C24" i="21"/>
  <c r="B30" i="18"/>
  <c r="D24" i="21"/>
  <c r="L22" i="21"/>
  <c r="I9" i="21"/>
  <c r="E10" i="21"/>
  <c r="N45" i="18"/>
  <c r="N47" i="18" s="1"/>
  <c r="F20" i="15" s="1"/>
  <c r="D40" i="18"/>
  <c r="D35" i="21" s="1"/>
  <c r="B18" i="18"/>
  <c r="B19" i="18" s="1"/>
  <c r="B20" i="18" s="1"/>
  <c r="B21" i="18" s="1"/>
  <c r="B23" i="18" s="1"/>
  <c r="B27" i="18" s="1"/>
  <c r="M40" i="18"/>
  <c r="C40" i="18"/>
  <c r="C18" i="9" s="1"/>
  <c r="M24" i="10"/>
  <c r="M6" i="10"/>
  <c r="L6" i="6"/>
  <c r="L7" i="6"/>
  <c r="K27" i="6"/>
  <c r="M27" i="6" s="1"/>
  <c r="N27" i="10"/>
  <c r="N28" i="10" s="1"/>
  <c r="F5" i="15" s="1"/>
  <c r="E5" i="15"/>
  <c r="N30" i="10"/>
  <c r="N31" i="10" s="1"/>
  <c r="N10" i="6"/>
  <c r="N11" i="6" s="1"/>
  <c r="N12" i="6" s="1"/>
  <c r="N13" i="6" s="1"/>
  <c r="N14" i="6" s="1"/>
  <c r="N15" i="6" s="1"/>
  <c r="N16" i="6" s="1"/>
  <c r="N17" i="6" s="1"/>
  <c r="N18" i="6" s="1"/>
  <c r="N19" i="6" s="1"/>
  <c r="C2" i="9"/>
  <c r="C27" i="6"/>
  <c r="H17" i="15" s="1"/>
  <c r="E9" i="6"/>
  <c r="N42" i="18" l="1"/>
  <c r="N43" i="18" s="1"/>
  <c r="F33" i="15" s="1"/>
  <c r="E20" i="15"/>
  <c r="M25" i="11"/>
  <c r="M27" i="11" s="1"/>
  <c r="M28" i="11"/>
  <c r="M29" i="11" s="1"/>
  <c r="M30" i="11" s="1"/>
  <c r="M31" i="11" s="1"/>
  <c r="M32" i="11" s="1"/>
  <c r="M33" i="11" s="1"/>
  <c r="L25" i="11"/>
  <c r="L27" i="11" s="1"/>
  <c r="L28" i="11" s="1"/>
  <c r="L29" i="11" s="1"/>
  <c r="L30" i="11" s="1"/>
  <c r="L31" i="11" s="1"/>
  <c r="L32" i="11" s="1"/>
  <c r="L33" i="11" s="1"/>
  <c r="L34" i="11" s="1"/>
  <c r="G42" i="11" s="1"/>
  <c r="G43" i="11" s="1"/>
  <c r="G41" i="11"/>
  <c r="I10" i="11"/>
  <c r="E12" i="11"/>
  <c r="E40" i="11"/>
  <c r="I13" i="14"/>
  <c r="E14" i="14"/>
  <c r="E15" i="14" s="1"/>
  <c r="C14" i="9"/>
  <c r="C11" i="15"/>
  <c r="D3" i="16"/>
  <c r="B3" i="16" s="1"/>
  <c r="B10" i="9" s="1"/>
  <c r="B14" i="15"/>
  <c r="E10" i="19"/>
  <c r="L36" i="19"/>
  <c r="E29" i="19"/>
  <c r="L16" i="19"/>
  <c r="L17" i="19" s="1"/>
  <c r="G30" i="19"/>
  <c r="G40" i="21"/>
  <c r="L24" i="21"/>
  <c r="N32" i="6"/>
  <c r="N35" i="6" s="1"/>
  <c r="E27" i="10"/>
  <c r="I7" i="6"/>
  <c r="I7" i="18"/>
  <c r="E10" i="18"/>
  <c r="L49" i="18" s="1"/>
  <c r="E18" i="9" s="1"/>
  <c r="N34" i="10"/>
  <c r="D40" i="21"/>
  <c r="B41" i="21" s="1"/>
  <c r="C35" i="21"/>
  <c r="H24" i="21"/>
  <c r="B29" i="18"/>
  <c r="B24" i="21" s="1"/>
  <c r="B22" i="21"/>
  <c r="B31" i="18"/>
  <c r="B25" i="21"/>
  <c r="E11" i="21"/>
  <c r="I10" i="21"/>
  <c r="B24" i="18"/>
  <c r="C23" i="9"/>
  <c r="L9" i="6"/>
  <c r="L10" i="6" s="1"/>
  <c r="L11" i="6" s="1"/>
  <c r="G30" i="6" s="1"/>
  <c r="L9" i="10"/>
  <c r="L10" i="18" s="1"/>
  <c r="M7" i="6"/>
  <c r="I36" i="6"/>
  <c r="E10" i="6"/>
  <c r="F27" i="10"/>
  <c r="E12" i="10"/>
  <c r="E13" i="18" s="1"/>
  <c r="N20" i="6"/>
  <c r="N21" i="6" s="1"/>
  <c r="N22" i="6" s="1"/>
  <c r="N23" i="6" s="1"/>
  <c r="N24" i="6" s="1"/>
  <c r="N25" i="6" s="1"/>
  <c r="N26" i="6" s="1"/>
  <c r="N27" i="6" s="1"/>
  <c r="E17" i="15" s="1"/>
  <c r="L13" i="6"/>
  <c r="C3" i="11" l="1"/>
  <c r="B17" i="15"/>
  <c r="B33" i="15" s="1"/>
  <c r="F40" i="11"/>
  <c r="H40" i="11"/>
  <c r="J40" i="11" s="1"/>
  <c r="I12" i="11"/>
  <c r="E13" i="11"/>
  <c r="I15" i="14"/>
  <c r="E16" i="14"/>
  <c r="C35" i="9"/>
  <c r="I37" i="6"/>
  <c r="H35" i="6"/>
  <c r="C3" i="14"/>
  <c r="B3" i="14" s="1"/>
  <c r="B26" i="9" s="1"/>
  <c r="C14" i="15"/>
  <c r="L19" i="19"/>
  <c r="L20" i="19" s="1"/>
  <c r="L21" i="19" s="1"/>
  <c r="L22" i="19" s="1"/>
  <c r="L23" i="19" s="1"/>
  <c r="L24" i="19" s="1"/>
  <c r="L25" i="19" s="1"/>
  <c r="L26" i="19" s="1"/>
  <c r="G31" i="19"/>
  <c r="F29" i="19"/>
  <c r="H29" i="19"/>
  <c r="J29" i="19" s="1"/>
  <c r="I10" i="19"/>
  <c r="E11" i="19"/>
  <c r="E13" i="21"/>
  <c r="E14" i="21" s="1"/>
  <c r="E15" i="21" s="1"/>
  <c r="E38" i="21"/>
  <c r="I11" i="21"/>
  <c r="I9" i="6"/>
  <c r="E2" i="9"/>
  <c r="B25" i="18"/>
  <c r="B19" i="21"/>
  <c r="B26" i="21"/>
  <c r="B33" i="18"/>
  <c r="B28" i="21" s="1"/>
  <c r="B34" i="18"/>
  <c r="H39" i="9"/>
  <c r="M9" i="6"/>
  <c r="M10" i="6" s="1"/>
  <c r="M11" i="6" s="1"/>
  <c r="M12" i="6" s="1"/>
  <c r="M13" i="6" s="1"/>
  <c r="M14" i="6" s="1"/>
  <c r="M15" i="6" s="1"/>
  <c r="M16" i="6" s="1"/>
  <c r="M17" i="6" s="1"/>
  <c r="M18" i="6" s="1"/>
  <c r="M19" i="6" s="1"/>
  <c r="M20" i="6" s="1"/>
  <c r="M21" i="6" s="1"/>
  <c r="M22" i="6" s="1"/>
  <c r="M23" i="6" s="1"/>
  <c r="M24" i="6" s="1"/>
  <c r="M25" i="6" s="1"/>
  <c r="M26" i="6" s="1"/>
  <c r="M9" i="10"/>
  <c r="M10" i="10" s="1"/>
  <c r="M11" i="10" s="1"/>
  <c r="M12" i="10" s="1"/>
  <c r="M13" i="10" s="1"/>
  <c r="M14" i="10" s="1"/>
  <c r="M15" i="10" s="1"/>
  <c r="M16" i="10" s="1"/>
  <c r="M17" i="10" s="1"/>
  <c r="M18" i="10" s="1"/>
  <c r="M19" i="10" s="1"/>
  <c r="M20" i="10" s="1"/>
  <c r="M21" i="10" s="1"/>
  <c r="M22" i="10" s="1"/>
  <c r="M23" i="10" s="1"/>
  <c r="L11" i="10"/>
  <c r="L12" i="18" s="1"/>
  <c r="G27" i="10"/>
  <c r="I9" i="10"/>
  <c r="I10" i="18" s="1"/>
  <c r="E13" i="10"/>
  <c r="E14" i="18" s="1"/>
  <c r="H48" i="9"/>
  <c r="E23" i="9"/>
  <c r="E11" i="6"/>
  <c r="I10" i="6"/>
  <c r="N30" i="6"/>
  <c r="N31" i="6" s="1"/>
  <c r="F17" i="15" s="1"/>
  <c r="L14" i="6"/>
  <c r="I13" i="11" l="1"/>
  <c r="E14" i="11"/>
  <c r="I16" i="14"/>
  <c r="E17" i="14"/>
  <c r="C33" i="15"/>
  <c r="D3" i="18"/>
  <c r="B3" i="18" s="1"/>
  <c r="B18" i="9" s="1"/>
  <c r="E12" i="19"/>
  <c r="I11" i="19"/>
  <c r="G32" i="19"/>
  <c r="G33" i="19" s="1"/>
  <c r="L27" i="19"/>
  <c r="I13" i="21"/>
  <c r="E16" i="21"/>
  <c r="E39" i="21" s="1"/>
  <c r="H39" i="21" s="1"/>
  <c r="J39" i="21" s="1"/>
  <c r="I15" i="21"/>
  <c r="H38" i="21"/>
  <c r="J38" i="21" s="1"/>
  <c r="F38" i="21"/>
  <c r="B36" i="18"/>
  <c r="B31" i="21" s="1"/>
  <c r="B29" i="21"/>
  <c r="B37" i="18"/>
  <c r="B32" i="21" s="1"/>
  <c r="B35" i="18"/>
  <c r="B30" i="21" s="1"/>
  <c r="B26" i="18"/>
  <c r="B21" i="21" s="1"/>
  <c r="B20" i="21"/>
  <c r="L25" i="21"/>
  <c r="I14" i="21"/>
  <c r="L12" i="10"/>
  <c r="L13" i="18" s="1"/>
  <c r="I11" i="10"/>
  <c r="I12" i="18" s="1"/>
  <c r="H27" i="10"/>
  <c r="E14" i="10"/>
  <c r="E15" i="18" s="1"/>
  <c r="E13" i="6"/>
  <c r="E30" i="6"/>
  <c r="I11" i="6"/>
  <c r="L15" i="6"/>
  <c r="L16" i="6" s="1"/>
  <c r="I14" i="11" l="1"/>
  <c r="E15" i="11"/>
  <c r="I17" i="14"/>
  <c r="E18" i="14"/>
  <c r="E18" i="21"/>
  <c r="I18" i="21" s="1"/>
  <c r="B20" i="15"/>
  <c r="D3" i="6"/>
  <c r="B3" i="6" s="1"/>
  <c r="B23" i="9" s="1"/>
  <c r="C17" i="15"/>
  <c r="I12" i="19"/>
  <c r="E13" i="19"/>
  <c r="I16" i="21"/>
  <c r="F39" i="21"/>
  <c r="E19" i="21"/>
  <c r="L26" i="21"/>
  <c r="L27" i="21" s="1"/>
  <c r="E17" i="18"/>
  <c r="E42" i="18"/>
  <c r="L13" i="10"/>
  <c r="L14" i="18" s="1"/>
  <c r="I12" i="10"/>
  <c r="I13" i="18" s="1"/>
  <c r="E14" i="6"/>
  <c r="I13" i="6"/>
  <c r="F30" i="6"/>
  <c r="H30" i="6"/>
  <c r="J30" i="6" s="1"/>
  <c r="E16" i="10"/>
  <c r="E28" i="10"/>
  <c r="L17" i="6"/>
  <c r="I15" i="11" l="1"/>
  <c r="E17" i="11"/>
  <c r="I18" i="14"/>
  <c r="E20" i="14"/>
  <c r="C20" i="15"/>
  <c r="B3" i="11"/>
  <c r="B14" i="9" s="1"/>
  <c r="B23" i="15"/>
  <c r="I13" i="19"/>
  <c r="E14" i="19"/>
  <c r="E20" i="21"/>
  <c r="I19" i="21"/>
  <c r="E18" i="18"/>
  <c r="F42" i="18"/>
  <c r="L14" i="10"/>
  <c r="L15" i="18" s="1"/>
  <c r="I13" i="10"/>
  <c r="I14" i="18" s="1"/>
  <c r="F28" i="10"/>
  <c r="E15" i="6"/>
  <c r="I14" i="6"/>
  <c r="E17" i="10"/>
  <c r="L18" i="6"/>
  <c r="B26" i="15" l="1"/>
  <c r="C26" i="15" s="1"/>
  <c r="B3" i="22"/>
  <c r="E18" i="11"/>
  <c r="I17" i="11"/>
  <c r="E21" i="14"/>
  <c r="I20" i="14"/>
  <c r="C3" i="13"/>
  <c r="B3" i="13" s="1"/>
  <c r="B31" i="9" s="1"/>
  <c r="C23" i="15"/>
  <c r="B2" i="22" s="1"/>
  <c r="I14" i="19"/>
  <c r="E30" i="19"/>
  <c r="E16" i="19"/>
  <c r="L37" i="19"/>
  <c r="E21" i="21"/>
  <c r="I20" i="21"/>
  <c r="L28" i="21"/>
  <c r="E19" i="18"/>
  <c r="L50" i="18" s="1"/>
  <c r="L16" i="10"/>
  <c r="G28" i="10"/>
  <c r="I14" i="10"/>
  <c r="I15" i="18" s="1"/>
  <c r="E16" i="6"/>
  <c r="I15" i="6"/>
  <c r="E18" i="10"/>
  <c r="L20" i="6"/>
  <c r="G31" i="6"/>
  <c r="I18" i="11" l="1"/>
  <c r="E19" i="11"/>
  <c r="E22" i="14"/>
  <c r="I21" i="14"/>
  <c r="C3" i="21"/>
  <c r="B3" i="21" s="1"/>
  <c r="C8" i="15"/>
  <c r="E17" i="19"/>
  <c r="I16" i="19"/>
  <c r="D34" i="19"/>
  <c r="N2" i="19" s="1"/>
  <c r="L38" i="19"/>
  <c r="H30" i="19"/>
  <c r="J30" i="19" s="1"/>
  <c r="F30" i="19"/>
  <c r="E22" i="21"/>
  <c r="I21" i="21"/>
  <c r="L29" i="21"/>
  <c r="L17" i="18"/>
  <c r="G42" i="18"/>
  <c r="E20" i="18"/>
  <c r="L17" i="10"/>
  <c r="I16" i="10"/>
  <c r="H28" i="10"/>
  <c r="E19" i="10"/>
  <c r="N35" i="10" s="1"/>
  <c r="E29" i="10"/>
  <c r="E17" i="6"/>
  <c r="I16" i="6"/>
  <c r="L21" i="6"/>
  <c r="L22" i="6"/>
  <c r="I19" i="11" l="1"/>
  <c r="E20" i="11"/>
  <c r="I22" i="14"/>
  <c r="E23" i="14"/>
  <c r="F31" i="19"/>
  <c r="I17" i="19"/>
  <c r="E19" i="19"/>
  <c r="E31" i="19"/>
  <c r="E40" i="21"/>
  <c r="F40" i="21" s="1"/>
  <c r="E24" i="21"/>
  <c r="H49" i="9"/>
  <c r="E3" i="9"/>
  <c r="H33" i="10"/>
  <c r="N36" i="10"/>
  <c r="E4" i="9" s="1"/>
  <c r="I22" i="21"/>
  <c r="L30" i="21"/>
  <c r="L31" i="21" s="1"/>
  <c r="L32" i="21" s="1"/>
  <c r="L33" i="21" s="1"/>
  <c r="L34" i="21" s="1"/>
  <c r="L18" i="18"/>
  <c r="I17" i="18"/>
  <c r="H42" i="18"/>
  <c r="J42" i="18" s="1"/>
  <c r="E21" i="18"/>
  <c r="L18" i="10"/>
  <c r="I17" i="10"/>
  <c r="F29" i="10"/>
  <c r="E20" i="10"/>
  <c r="E18" i="6"/>
  <c r="I17" i="6"/>
  <c r="L23" i="6"/>
  <c r="I20" i="11" l="1"/>
  <c r="E21" i="11"/>
  <c r="E24" i="14"/>
  <c r="I23" i="14"/>
  <c r="I19" i="19"/>
  <c r="E20" i="19"/>
  <c r="H31" i="19"/>
  <c r="J31" i="19" s="1"/>
  <c r="G41" i="21"/>
  <c r="L35" i="21"/>
  <c r="N2" i="10"/>
  <c r="I49" i="9" s="1"/>
  <c r="G5" i="15"/>
  <c r="D2" i="9"/>
  <c r="L19" i="18"/>
  <c r="I18" i="18"/>
  <c r="E23" i="18"/>
  <c r="E43" i="18"/>
  <c r="L19" i="10"/>
  <c r="G29" i="10"/>
  <c r="I18" i="10"/>
  <c r="E31" i="6"/>
  <c r="E20" i="6"/>
  <c r="I18" i="6"/>
  <c r="E21" i="10"/>
  <c r="L24" i="6"/>
  <c r="I21" i="11" l="1"/>
  <c r="E22" i="11"/>
  <c r="I24" i="14"/>
  <c r="E40" i="14"/>
  <c r="E26" i="14"/>
  <c r="E21" i="19"/>
  <c r="I20" i="19"/>
  <c r="E25" i="21"/>
  <c r="H40" i="21"/>
  <c r="J40" i="21" s="1"/>
  <c r="I24" i="21"/>
  <c r="G42" i="21"/>
  <c r="L20" i="18"/>
  <c r="I19" i="18"/>
  <c r="F43" i="18"/>
  <c r="E24" i="18"/>
  <c r="L20" i="10"/>
  <c r="I19" i="10"/>
  <c r="H29" i="10"/>
  <c r="E22" i="10"/>
  <c r="F31" i="6"/>
  <c r="H31" i="6"/>
  <c r="J31" i="6" s="1"/>
  <c r="E21" i="6"/>
  <c r="I20" i="6"/>
  <c r="L25" i="6"/>
  <c r="I22" i="11" l="1"/>
  <c r="E23" i="11"/>
  <c r="E27" i="14"/>
  <c r="I26" i="14"/>
  <c r="J40" i="14"/>
  <c r="H40" i="14"/>
  <c r="F40" i="14"/>
  <c r="I21" i="19"/>
  <c r="E22" i="19"/>
  <c r="E26" i="21"/>
  <c r="I25" i="21"/>
  <c r="L21" i="18"/>
  <c r="I20" i="18"/>
  <c r="E25" i="18"/>
  <c r="L21" i="10"/>
  <c r="I20" i="10"/>
  <c r="E23" i="10"/>
  <c r="E22" i="6"/>
  <c r="I21" i="6"/>
  <c r="L26" i="6"/>
  <c r="L27" i="6" s="1"/>
  <c r="I23" i="11" l="1"/>
  <c r="E24" i="11"/>
  <c r="K47" i="11"/>
  <c r="I27" i="14"/>
  <c r="E28" i="14"/>
  <c r="I22" i="19"/>
  <c r="E23" i="19"/>
  <c r="E28" i="21"/>
  <c r="K46" i="21"/>
  <c r="I26" i="21"/>
  <c r="L23" i="18"/>
  <c r="G43" i="18"/>
  <c r="I21" i="18"/>
  <c r="E19" i="9"/>
  <c r="H38" i="9"/>
  <c r="E26" i="18"/>
  <c r="L22" i="10"/>
  <c r="I21" i="10"/>
  <c r="G32" i="6"/>
  <c r="G33" i="6" s="1"/>
  <c r="E23" i="6"/>
  <c r="I22" i="6"/>
  <c r="E24" i="10"/>
  <c r="D44" i="11" l="1"/>
  <c r="E15" i="9"/>
  <c r="H43" i="9"/>
  <c r="I24" i="11"/>
  <c r="E25" i="11"/>
  <c r="E41" i="11"/>
  <c r="E29" i="14"/>
  <c r="I28" i="14"/>
  <c r="E24" i="19"/>
  <c r="I23" i="19"/>
  <c r="K47" i="21"/>
  <c r="D43" i="21"/>
  <c r="L24" i="18"/>
  <c r="I23" i="18"/>
  <c r="H43" i="18"/>
  <c r="J43" i="18" s="1"/>
  <c r="E27" i="18"/>
  <c r="L23" i="10"/>
  <c r="I22" i="10"/>
  <c r="E31" i="10"/>
  <c r="F30" i="10"/>
  <c r="E24" i="6"/>
  <c r="I23" i="6"/>
  <c r="H41" i="11" l="1"/>
  <c r="J41" i="11" s="1"/>
  <c r="F41" i="11"/>
  <c r="I25" i="11"/>
  <c r="E27" i="11"/>
  <c r="O3" i="11"/>
  <c r="I43" i="9"/>
  <c r="I45" i="9"/>
  <c r="D14" i="9"/>
  <c r="G20" i="15"/>
  <c r="I29" i="14"/>
  <c r="E30" i="14"/>
  <c r="I24" i="19"/>
  <c r="E25" i="19"/>
  <c r="N3" i="21"/>
  <c r="G8" i="15"/>
  <c r="E29" i="21"/>
  <c r="I28" i="21"/>
  <c r="L25" i="18"/>
  <c r="I24" i="18"/>
  <c r="E29" i="18"/>
  <c r="L24" i="10"/>
  <c r="G30" i="10" s="1"/>
  <c r="I23" i="10"/>
  <c r="I24" i="10" s="1"/>
  <c r="N32" i="10" s="1"/>
  <c r="E25" i="6"/>
  <c r="I24" i="6"/>
  <c r="I27" i="11" l="1"/>
  <c r="E28" i="11"/>
  <c r="I30" i="14"/>
  <c r="E31" i="14"/>
  <c r="E26" i="19"/>
  <c r="I25" i="19"/>
  <c r="E30" i="21"/>
  <c r="E31" i="21" s="1"/>
  <c r="I29" i="21"/>
  <c r="L26" i="18"/>
  <c r="I25" i="18"/>
  <c r="E30" i="18"/>
  <c r="G31" i="10"/>
  <c r="H31" i="10" s="1"/>
  <c r="H30" i="10"/>
  <c r="E26" i="6"/>
  <c r="I25" i="6"/>
  <c r="I28" i="11" l="1"/>
  <c r="E29" i="11"/>
  <c r="E32" i="14"/>
  <c r="N46" i="14" s="1"/>
  <c r="E41" i="14"/>
  <c r="I31" i="14"/>
  <c r="I32" i="14" s="1"/>
  <c r="N45" i="14" s="1"/>
  <c r="I26" i="19"/>
  <c r="I27" i="19" s="1"/>
  <c r="M33" i="19" s="1"/>
  <c r="E32" i="19"/>
  <c r="E27" i="19"/>
  <c r="E32" i="21"/>
  <c r="I31" i="21"/>
  <c r="I30" i="21"/>
  <c r="L27" i="18"/>
  <c r="I26" i="18"/>
  <c r="E31" i="18"/>
  <c r="E27" i="6"/>
  <c r="E32" i="6" s="1"/>
  <c r="I26" i="6"/>
  <c r="I27" i="6" s="1"/>
  <c r="N36" i="6" s="1"/>
  <c r="I29" i="11" l="1"/>
  <c r="E30" i="11"/>
  <c r="J41" i="14"/>
  <c r="E42" i="14"/>
  <c r="H41" i="14"/>
  <c r="F41" i="14"/>
  <c r="H32" i="19"/>
  <c r="J32" i="19" s="1"/>
  <c r="F32" i="19"/>
  <c r="E33" i="19"/>
  <c r="H33" i="19" s="1"/>
  <c r="J33" i="19" s="1"/>
  <c r="E33" i="21"/>
  <c r="I32" i="21"/>
  <c r="L29" i="18"/>
  <c r="I27" i="18"/>
  <c r="E44" i="18"/>
  <c r="E33" i="18"/>
  <c r="L51" i="18"/>
  <c r="F32" i="6"/>
  <c r="E33" i="6"/>
  <c r="H33" i="6" s="1"/>
  <c r="J33" i="6" s="1"/>
  <c r="H32" i="6"/>
  <c r="J32" i="6" s="1"/>
  <c r="I30" i="11" l="1"/>
  <c r="E31" i="11"/>
  <c r="H42" i="14"/>
  <c r="J42" i="14"/>
  <c r="E34" i="21"/>
  <c r="I33" i="21"/>
  <c r="L30" i="18"/>
  <c r="I29" i="18"/>
  <c r="E34" i="18"/>
  <c r="E20" i="9"/>
  <c r="E21" i="9" s="1"/>
  <c r="H40" i="9"/>
  <c r="L52" i="18"/>
  <c r="D47" i="18"/>
  <c r="F44" i="18"/>
  <c r="E32" i="11" l="1"/>
  <c r="I31" i="11"/>
  <c r="E41" i="21"/>
  <c r="E35" i="21"/>
  <c r="I34" i="21"/>
  <c r="N44" i="21" s="1"/>
  <c r="L31" i="18"/>
  <c r="I30" i="18"/>
  <c r="N3" i="18"/>
  <c r="D18" i="9"/>
  <c r="I38" i="9"/>
  <c r="I39" i="9"/>
  <c r="I40" i="9"/>
  <c r="E35" i="18"/>
  <c r="I32" i="11" l="1"/>
  <c r="E33" i="11"/>
  <c r="N45" i="21"/>
  <c r="H8" i="15" s="1"/>
  <c r="H31" i="15" s="1"/>
  <c r="H41" i="21"/>
  <c r="J41" i="21" s="1"/>
  <c r="F41" i="21"/>
  <c r="E42" i="21"/>
  <c r="H42" i="21" s="1"/>
  <c r="J42" i="21" s="1"/>
  <c r="L33" i="18"/>
  <c r="G44" i="18"/>
  <c r="I31" i="18"/>
  <c r="E36" i="18"/>
  <c r="E34" i="11" l="1"/>
  <c r="I33" i="11"/>
  <c r="I34" i="11" s="1"/>
  <c r="O47" i="11" s="1"/>
  <c r="L34" i="18"/>
  <c r="I33" i="18"/>
  <c r="H44" i="18"/>
  <c r="J44" i="18" s="1"/>
  <c r="E37" i="18"/>
  <c r="O46" i="11" l="1"/>
  <c r="E42" i="11"/>
  <c r="L35" i="18"/>
  <c r="I34" i="18"/>
  <c r="E38" i="18"/>
  <c r="H42" i="11" l="1"/>
  <c r="J42" i="11" s="1"/>
  <c r="E43" i="11"/>
  <c r="H43" i="11" s="1"/>
  <c r="J43" i="11" s="1"/>
  <c r="F42" i="11"/>
  <c r="L36" i="18"/>
  <c r="I35" i="18"/>
  <c r="E39" i="18"/>
  <c r="L37" i="18" l="1"/>
  <c r="I36" i="18"/>
  <c r="E40" i="18"/>
  <c r="H33" i="15" s="1"/>
  <c r="E45" i="18"/>
  <c r="L38" i="18" l="1"/>
  <c r="I37" i="18"/>
  <c r="E46" i="18"/>
  <c r="F45" i="18"/>
  <c r="E24" i="9"/>
  <c r="E35" i="9" s="1"/>
  <c r="D31" i="9"/>
  <c r="L39" i="18" l="1"/>
  <c r="I38" i="18"/>
  <c r="N3" i="6"/>
  <c r="I48" i="9" s="1"/>
  <c r="D23" i="9"/>
  <c r="D35" i="9" s="1"/>
  <c r="G17" i="15"/>
  <c r="G31" i="15" s="1"/>
  <c r="L40" i="18" l="1"/>
  <c r="G45" i="18"/>
  <c r="I39" i="18"/>
  <c r="I40" i="18" s="1"/>
  <c r="N48" i="18" s="1"/>
  <c r="G46" i="18" l="1"/>
  <c r="H46" i="18" s="1"/>
  <c r="J46" i="18" s="1"/>
  <c r="H45" i="18"/>
  <c r="J45" i="18" s="1"/>
</calcChain>
</file>

<file path=xl/comments1.xml><?xml version="1.0" encoding="utf-8"?>
<comments xmlns="http://schemas.openxmlformats.org/spreadsheetml/2006/main">
  <authors>
    <author>internet</author>
  </authors>
  <commentList>
    <comment ref="D17" authorId="0">
      <text>
        <r>
          <rPr>
            <b/>
            <sz val="8"/>
            <color indexed="81"/>
            <rFont val="Tahoma"/>
            <family val="2"/>
          </rPr>
          <t>''9km winding road" sign</t>
        </r>
      </text>
    </comment>
  </commentList>
</comments>
</file>

<file path=xl/comments2.xml><?xml version="1.0" encoding="utf-8"?>
<comments xmlns="http://schemas.openxmlformats.org/spreadsheetml/2006/main">
  <authors>
    <author>internet</author>
  </authors>
  <commentList>
    <comment ref="D14" authorId="0">
      <text>
        <r>
          <rPr>
            <b/>
            <sz val="8"/>
            <color indexed="81"/>
            <rFont val="Tahoma"/>
            <family val="2"/>
          </rPr>
          <t>Barrengarry Nature Reserve` at West side of Trimble's Creek bridge</t>
        </r>
      </text>
    </comment>
    <comment ref="D16" authorId="0">
      <text>
        <r>
          <rPr>
            <b/>
            <sz val="8"/>
            <color indexed="81"/>
            <rFont val="Tahoma"/>
            <family val="2"/>
          </rPr>
          <t>Blue "Welcome to Wingecarribee Shire" sign 610m after shire border sign</t>
        </r>
      </text>
    </comment>
    <comment ref="D24" authorId="0">
      <text>
        <r>
          <rPr>
            <b/>
            <sz val="8"/>
            <color indexed="81"/>
            <rFont val="Tahoma"/>
            <family val="2"/>
          </rPr>
          <t>''9km winding road" sign</t>
        </r>
      </text>
    </comment>
  </commentList>
</comments>
</file>

<file path=xl/comments3.xml><?xml version="1.0" encoding="utf-8"?>
<comments xmlns="http://schemas.openxmlformats.org/spreadsheetml/2006/main">
  <authors>
    <author>internet</author>
  </authors>
  <commentList>
    <comment ref="D14" authorId="0">
      <text>
        <r>
          <rPr>
            <b/>
            <sz val="8"/>
            <color indexed="81"/>
            <rFont val="Tahoma"/>
            <family val="2"/>
          </rPr>
          <t>''9km winding road" sign</t>
        </r>
      </text>
    </comment>
  </commentList>
</comments>
</file>

<file path=xl/comments4.xml><?xml version="1.0" encoding="utf-8"?>
<comments xmlns="http://schemas.openxmlformats.org/spreadsheetml/2006/main">
  <authors>
    <author>internet</author>
  </authors>
  <commentList>
    <comment ref="D15" authorId="0">
      <text>
        <r>
          <rPr>
            <b/>
            <sz val="8"/>
            <color indexed="81"/>
            <rFont val="Tahoma"/>
            <family val="2"/>
          </rPr>
          <t>Barrengarry Nature Reserve` at West side of Trimble's Creek bridge</t>
        </r>
      </text>
    </comment>
    <comment ref="D18" authorId="0">
      <text>
        <r>
          <rPr>
            <b/>
            <sz val="8"/>
            <color indexed="81"/>
            <rFont val="Tahoma"/>
            <family val="2"/>
          </rPr>
          <t>Barrengarry Nature Reserve` at West side of Trimble's Creek bridge</t>
        </r>
      </text>
    </comment>
    <comment ref="D19" authorId="0">
      <text>
        <r>
          <rPr>
            <b/>
            <sz val="8"/>
            <color indexed="81"/>
            <rFont val="Tahoma"/>
            <family val="2"/>
          </rPr>
          <t>Blue "Welcome to Wingecarribee Shire" sign 610m after shire border sign</t>
        </r>
      </text>
    </comment>
    <comment ref="D29" authorId="0">
      <text>
        <r>
          <rPr>
            <b/>
            <sz val="8"/>
            <color indexed="81"/>
            <rFont val="Tahoma"/>
            <family val="2"/>
          </rPr>
          <t>''9km winding road" sign</t>
        </r>
      </text>
    </comment>
  </commentList>
</comments>
</file>

<file path=xl/comments5.xml><?xml version="1.0" encoding="utf-8"?>
<comments xmlns="http://schemas.openxmlformats.org/spreadsheetml/2006/main">
  <authors>
    <author>internet</author>
  </authors>
  <commentList>
    <comment ref="D14" authorId="0">
      <text>
        <r>
          <rPr>
            <b/>
            <sz val="8"/>
            <color indexed="81"/>
            <rFont val="Tahoma"/>
            <family val="2"/>
          </rPr>
          <t>''9km winding road" sign</t>
        </r>
      </text>
    </comment>
  </commentList>
</comments>
</file>

<file path=xl/comments6.xml><?xml version="1.0" encoding="utf-8"?>
<comments xmlns="http://schemas.openxmlformats.org/spreadsheetml/2006/main">
  <authors>
    <author>internet</author>
  </authors>
  <commentList>
    <comment ref="D17" authorId="0">
      <text>
        <r>
          <rPr>
            <b/>
            <sz val="8"/>
            <color indexed="81"/>
            <rFont val="Tahoma"/>
            <family val="2"/>
          </rPr>
          <t>Barrengarry Nature Reserve` at West side of Trimble's Creek bridge</t>
        </r>
      </text>
    </comment>
    <comment ref="D18" authorId="0">
      <text>
        <r>
          <rPr>
            <b/>
            <sz val="8"/>
            <color indexed="81"/>
            <rFont val="Tahoma"/>
            <family val="2"/>
          </rPr>
          <t>Barrengarry Nature Reserve` at West side of Trimble's Creek bridge</t>
        </r>
      </text>
    </comment>
    <comment ref="D19" authorId="0">
      <text>
        <r>
          <rPr>
            <b/>
            <sz val="8"/>
            <color indexed="81"/>
            <rFont val="Tahoma"/>
            <family val="2"/>
          </rPr>
          <t>Blue "Welcome to Wingecarribee Shire" sign 610m after shire border sign</t>
        </r>
      </text>
    </comment>
    <comment ref="D30" authorId="0">
      <text>
        <r>
          <rPr>
            <b/>
            <sz val="8"/>
            <color indexed="81"/>
            <rFont val="Tahoma"/>
            <family val="2"/>
          </rPr>
          <t>''9km winding road" sign</t>
        </r>
      </text>
    </comment>
  </commentList>
</comments>
</file>

<file path=xl/comments7.xml><?xml version="1.0" encoding="utf-8"?>
<comments xmlns="http://schemas.openxmlformats.org/spreadsheetml/2006/main">
  <authors>
    <author>internet</author>
  </authors>
  <commentList>
    <comment ref="D20" authorId="0">
      <text>
        <r>
          <rPr>
            <b/>
            <sz val="8"/>
            <color indexed="81"/>
            <rFont val="Tahoma"/>
            <family val="2"/>
          </rPr>
          <t>''9km winding road" sign</t>
        </r>
      </text>
    </comment>
  </commentList>
</comments>
</file>

<file path=xl/comments8.xml><?xml version="1.0" encoding="utf-8"?>
<comments xmlns="http://schemas.openxmlformats.org/spreadsheetml/2006/main">
  <authors>
    <author>internet</author>
  </authors>
  <commentList>
    <comment ref="D13" authorId="0">
      <text>
        <r>
          <rPr>
            <b/>
            <sz val="8"/>
            <color indexed="81"/>
            <rFont val="Tahoma"/>
            <family val="2"/>
          </rPr>
          <t>''9km winding road" sign</t>
        </r>
      </text>
    </comment>
  </commentList>
</comments>
</file>

<file path=xl/comments9.xml><?xml version="1.0" encoding="utf-8"?>
<comments xmlns="http://schemas.openxmlformats.org/spreadsheetml/2006/main">
  <authors>
    <author>internet</author>
  </authors>
  <commentList>
    <comment ref="B12" authorId="0">
      <text>
        <r>
          <rPr>
            <b/>
            <sz val="8"/>
            <color indexed="81"/>
            <rFont val="Tahoma"/>
            <family val="2"/>
          </rPr>
          <t>Barrengarry Nature Reserve` at West side of Trimble's Creek bridge</t>
        </r>
      </text>
    </comment>
    <comment ref="B13" authorId="0">
      <text>
        <r>
          <rPr>
            <b/>
            <sz val="8"/>
            <color indexed="81"/>
            <rFont val="Tahoma"/>
            <family val="2"/>
          </rPr>
          <t>Barrengarry Nature Reserve` at West side of Trimble's Creek bridge</t>
        </r>
      </text>
    </comment>
    <comment ref="D13" authorId="0">
      <text>
        <r>
          <rPr>
            <b/>
            <sz val="8"/>
            <color indexed="81"/>
            <rFont val="Tahoma"/>
            <family val="2"/>
          </rPr>
          <t>Barrengarry Nature Reserve` at West side of Trimble's Creek bridge</t>
        </r>
      </text>
    </comment>
    <comment ref="D15" authorId="0">
      <text>
        <r>
          <rPr>
            <b/>
            <sz val="8"/>
            <color indexed="81"/>
            <rFont val="Tahoma"/>
            <family val="2"/>
          </rPr>
          <t>Blue "Welcome to Wingecarribee Shire" sign 610m after shire border sign</t>
        </r>
      </text>
    </comment>
    <comment ref="D24" authorId="0">
      <text>
        <r>
          <rPr>
            <b/>
            <sz val="8"/>
            <color indexed="81"/>
            <rFont val="Tahoma"/>
            <family val="2"/>
          </rPr>
          <t>''9km winding road" sign</t>
        </r>
      </text>
    </comment>
  </commentList>
</comments>
</file>

<file path=xl/sharedStrings.xml><?xml version="1.0" encoding="utf-8"?>
<sst xmlns="http://schemas.openxmlformats.org/spreadsheetml/2006/main" count="1555" uniqueCount="345">
  <si>
    <t>Berry</t>
  </si>
  <si>
    <t>S</t>
  </si>
  <si>
    <t xml:space="preserve"> </t>
  </si>
  <si>
    <t>hrs</t>
  </si>
  <si>
    <t>time</t>
  </si>
  <si>
    <t>~</t>
  </si>
  <si>
    <t>/</t>
  </si>
  <si>
    <t>R</t>
  </si>
  <si>
    <t>__</t>
  </si>
  <si>
    <t>L</t>
  </si>
  <si>
    <t>A</t>
  </si>
  <si>
    <t>1st Sag Stop</t>
  </si>
  <si>
    <t>N</t>
  </si>
  <si>
    <t>W</t>
  </si>
  <si>
    <t>E</t>
  </si>
  <si>
    <t>\</t>
  </si>
  <si>
    <t>NW</t>
  </si>
  <si>
    <t>1st Nosh Stop</t>
  </si>
  <si>
    <t>2nd Sag Stop</t>
  </si>
  <si>
    <t xml:space="preserve">  </t>
  </si>
  <si>
    <t>2nd Nosh Stop</t>
  </si>
  <si>
    <t>Ride legs</t>
  </si>
  <si>
    <t>km</t>
  </si>
  <si>
    <t>ave</t>
  </si>
  <si>
    <t>Depart</t>
  </si>
  <si>
    <t>to</t>
  </si>
  <si>
    <t>Return</t>
  </si>
  <si>
    <t xml:space="preserve">Total </t>
  </si>
  <si>
    <t xml:space="preserve">Pedal </t>
  </si>
  <si>
    <t xml:space="preserve">Nosh </t>
  </si>
  <si>
    <t>Sag</t>
  </si>
  <si>
    <t>Destination road</t>
  </si>
  <si>
    <t>km/hr</t>
  </si>
  <si>
    <t>min</t>
  </si>
  <si>
    <t xml:space="preserve">Woodhill Mountain Rd </t>
  </si>
  <si>
    <t xml:space="preserve">Wattamolla Rd </t>
  </si>
  <si>
    <t xml:space="preserve">Kangaroo Valley Rd </t>
  </si>
  <si>
    <t xml:space="preserve">Moss Vale Rd </t>
  </si>
  <si>
    <t>Kangaroo Valley</t>
  </si>
  <si>
    <t>Start of KOM Climb</t>
  </si>
  <si>
    <t>Myra Vale Rd</t>
  </si>
  <si>
    <t>Fitzroy Falls Info Centre</t>
  </si>
  <si>
    <t xml:space="preserve"> Broughton Vale Rd  - Start of KOM Climb</t>
  </si>
  <si>
    <t>Wattamolla Rd - KOM of Climb</t>
  </si>
  <si>
    <t>Tourist Rd</t>
  </si>
  <si>
    <t>SEE</t>
  </si>
  <si>
    <t>SSE</t>
  </si>
  <si>
    <t>SE</t>
  </si>
  <si>
    <t>Start of KOM Climb - 150m past Walker's Lane &amp; Moss Vale Rd</t>
  </si>
  <si>
    <t>3rd Sag Stop</t>
  </si>
  <si>
    <t>Start</t>
  </si>
  <si>
    <t>KOM</t>
  </si>
  <si>
    <t xml:space="preserve">   KOM  Climbs</t>
  </si>
  <si>
    <t>KOM of Cambewarra Climb - Tourist Rd</t>
  </si>
  <si>
    <t>Scanzi Rd</t>
  </si>
  <si>
    <t>From</t>
  </si>
  <si>
    <t>To</t>
  </si>
  <si>
    <t>NEE</t>
  </si>
  <si>
    <t>KOM “Bellawongarah Historical Cemetery", Berry Mtn</t>
  </si>
  <si>
    <t>Climb</t>
  </si>
  <si>
    <t>Wood Kang V, Cambewarra, Bella</t>
  </si>
  <si>
    <t>Climbs</t>
  </si>
  <si>
    <t>Climb km</t>
  </si>
  <si>
    <t>Ride km</t>
  </si>
  <si>
    <t>Climb Names</t>
  </si>
  <si>
    <t>Start Berry Mtn KOM Climb - Bundewalla Rd</t>
  </si>
  <si>
    <t>NWW</t>
  </si>
  <si>
    <t>Wattamolla Rd</t>
  </si>
  <si>
    <t>BerryMtn, KV,FF, BerryMtn</t>
  </si>
  <si>
    <t>Broadsheets</t>
  </si>
  <si>
    <t>in rides</t>
  </si>
  <si>
    <t>Jamberoo Rd</t>
  </si>
  <si>
    <t>Fountaindale Rd</t>
  </si>
  <si>
    <t>Large metal "Saddleback Mountain Lookout" sign</t>
  </si>
  <si>
    <t>Saddleback Mtn Rd</t>
  </si>
  <si>
    <t>Saddleback Mtn Rd in Reserve</t>
  </si>
  <si>
    <t>Clover Hill Rd</t>
  </si>
  <si>
    <t>D</t>
  </si>
  <si>
    <t>Jamberoo Mountain Rd</t>
  </si>
  <si>
    <t>Burra Creek Rd</t>
  </si>
  <si>
    <t>Start of Jamberoo Pass Climb</t>
  </si>
  <si>
    <t>Budderoo Plateau 1st KOM Jamberoo Pass</t>
  </si>
  <si>
    <t>Famous Robertson Pie Shop</t>
  </si>
  <si>
    <t>Illawarra Highway</t>
  </si>
  <si>
    <t>Illawarra Highway - Macquarie Pass</t>
  </si>
  <si>
    <t>KOM Macquarie Pass - Blue/white "Welcome to Capital Country" sign</t>
  </si>
  <si>
    <t>Start of Macquarie Pass - "Steep Gradient" &amp; "Macquarie Pass National Park" sign</t>
  </si>
  <si>
    <t xml:space="preserve">Tongarra Mine Rd </t>
  </si>
  <si>
    <t>Climb Name</t>
  </si>
  <si>
    <t>Princess H'way Albion Park station</t>
  </si>
  <si>
    <t>Tongarra Rd</t>
  </si>
  <si>
    <t xml:space="preserve">Tongarra Rd </t>
  </si>
  <si>
    <t>Albion Park station</t>
  </si>
  <si>
    <t>Start of Macquarie Pass Climb - Steep Gradient &amp; "Macquarie Pass National Park" sign</t>
  </si>
  <si>
    <t>Famous Robertsons Pie Shop</t>
  </si>
  <si>
    <t>Macquarie Pass</t>
  </si>
  <si>
    <t>50m up from last house - 'Grange Stud' sign, opp. Kiama High School</t>
  </si>
  <si>
    <t>Manning St</t>
  </si>
  <si>
    <t>Kiama station</t>
  </si>
  <si>
    <t>Woodhill Mtn from Berry</t>
  </si>
  <si>
    <t>Berry Mountain from Berry</t>
  </si>
  <si>
    <t>Berry Mountain from Kangaroo Valley</t>
  </si>
  <si>
    <t>Eddy St</t>
  </si>
  <si>
    <t>Bong St</t>
  </si>
  <si>
    <t>SSW</t>
  </si>
  <si>
    <t>Start - 200m up from Cnr South Kiama Drive and Saddleback Mountain Rd</t>
  </si>
  <si>
    <t>Cambewarra Mtn from Bombaderry</t>
  </si>
  <si>
    <t>Moss Vale Rd</t>
  </si>
  <si>
    <t>KOM - Cnr Cambewarra Lookout Rd &amp; Moss Vale Rd</t>
  </si>
  <si>
    <t>Cambewarra Mtn from Kangaroo Valley</t>
  </si>
  <si>
    <t>Cambewarra Lookout Rd</t>
  </si>
  <si>
    <t>Cambewarra Mtn from Kang Valley</t>
  </si>
  <si>
    <t>Berry station</t>
  </si>
  <si>
    <t>Cambewarra x2, Bellawongara</t>
  </si>
  <si>
    <r>
      <t xml:space="preserve">Start Berry, climb </t>
    </r>
    <r>
      <rPr>
        <b/>
        <sz val="10"/>
        <rFont val="Arial"/>
        <family val="2"/>
      </rPr>
      <t>Berry Mountain to</t>
    </r>
    <r>
      <rPr>
        <sz val="10"/>
        <rFont val="Arial"/>
        <family val="2"/>
      </rPr>
      <t xml:space="preserve"> Kangaroo Valley, climb </t>
    </r>
    <r>
      <rPr>
        <b/>
        <sz val="10"/>
        <rFont val="Arial"/>
        <family val="2"/>
      </rPr>
      <t>Barrengarry Mtn to</t>
    </r>
    <r>
      <rPr>
        <sz val="10"/>
        <rFont val="Arial"/>
        <family val="2"/>
      </rPr>
      <t xml:space="preserve"> Fitzroy Falls, climb </t>
    </r>
    <r>
      <rPr>
        <b/>
        <sz val="10"/>
        <rFont val="Arial"/>
        <family val="2"/>
      </rPr>
      <t xml:space="preserve">Berry Mountain to </t>
    </r>
    <r>
      <rPr>
        <sz val="10"/>
        <rFont val="Arial"/>
        <family val="2"/>
      </rPr>
      <t>Berry</t>
    </r>
  </si>
  <si>
    <t>Start Fountaindale Rd Climb</t>
  </si>
  <si>
    <t>Saddleback Mtn Reserve Lookout</t>
  </si>
  <si>
    <t>1st Fountaindale Rd</t>
  </si>
  <si>
    <t>2nd Fountaindale Rd</t>
  </si>
  <si>
    <t>Kiama,Saddleback,Jamberoo</t>
  </si>
  <si>
    <t>AlbionPk,MacqPass,Fountaindale</t>
  </si>
  <si>
    <t>waiting for train to Berry</t>
  </si>
  <si>
    <t>Climbs in Ride</t>
  </si>
  <si>
    <t>Total Climbs</t>
  </si>
  <si>
    <t>Total km</t>
  </si>
  <si>
    <t>Train from Berry station:</t>
  </si>
  <si>
    <t>am</t>
  </si>
  <si>
    <t>Depart Berry station:</t>
  </si>
  <si>
    <t>Day 5</t>
  </si>
  <si>
    <t>Day 1</t>
  </si>
  <si>
    <t>Day 4</t>
  </si>
  <si>
    <t>Day 2</t>
  </si>
  <si>
    <t>Day 3</t>
  </si>
  <si>
    <t>Day 6</t>
  </si>
  <si>
    <t>Ride Description Broadsheets in this Excel file</t>
  </si>
  <si>
    <r>
      <t>Climb</t>
    </r>
    <r>
      <rPr>
        <b/>
        <u/>
        <sz val="10"/>
        <rFont val="Arial"/>
        <family val="2"/>
      </rPr>
      <t xml:space="preserve"> #</t>
    </r>
  </si>
  <si>
    <t>Ave Day Ride-km</t>
  </si>
  <si>
    <t>Barrengarry Mountain</t>
  </si>
  <si>
    <t>Fountaindale Rd to metal "Saddleback Mtn. Lookout" sign</t>
  </si>
  <si>
    <t xml:space="preserve">Cambewarra Mountain from Bomaderry </t>
  </si>
  <si>
    <t>train trip to back to Berry</t>
  </si>
  <si>
    <t>Start am</t>
  </si>
  <si>
    <t>Finish pm</t>
  </si>
  <si>
    <t>trip time</t>
  </si>
  <si>
    <t>Hr : Min</t>
  </si>
  <si>
    <t>Cedar View Rd</t>
  </si>
  <si>
    <t>Ben Dooley Rd</t>
  </si>
  <si>
    <t>Bundewalla Rd</t>
  </si>
  <si>
    <t>Princess Highway</t>
  </si>
  <si>
    <t>agg km</t>
  </si>
  <si>
    <t>Saddleback Mtn Rd, at Right turn before tough final 600m to Lookout</t>
  </si>
  <si>
    <t>Railway Pde</t>
  </si>
  <si>
    <t>SWW</t>
  </si>
  <si>
    <t>Churchill St/Jamberoo Rd</t>
  </si>
  <si>
    <t>Cambewarra Mtn from Kang. Valley</t>
  </si>
  <si>
    <r>
      <t xml:space="preserve">Start Berry </t>
    </r>
    <r>
      <rPr>
        <b/>
        <sz val="10"/>
        <rFont val="Arial"/>
        <family val="2"/>
      </rPr>
      <t>climb Woodhill Mountain</t>
    </r>
    <r>
      <rPr>
        <sz val="10"/>
        <rFont val="Arial"/>
        <family val="2"/>
      </rPr>
      <t xml:space="preserve"> to Kangaroo Valley, </t>
    </r>
    <r>
      <rPr>
        <b/>
        <sz val="10"/>
        <rFont val="Arial"/>
        <family val="2"/>
      </rPr>
      <t>climb Cambewarra Mtn</t>
    </r>
    <r>
      <rPr>
        <sz val="10"/>
        <rFont val="Arial"/>
        <family val="2"/>
      </rPr>
      <t>, descend Berry Mtn to Berry</t>
    </r>
  </si>
  <si>
    <r>
      <t xml:space="preserve">Train to Albion Park, </t>
    </r>
    <r>
      <rPr>
        <b/>
        <sz val="10.5"/>
        <rFont val="Arial Narrow"/>
        <family val="2"/>
      </rPr>
      <t>climb</t>
    </r>
    <r>
      <rPr>
        <sz val="10.5"/>
        <rFont val="Arial Narrow"/>
        <family val="2"/>
      </rPr>
      <t xml:space="preserve"> </t>
    </r>
    <r>
      <rPr>
        <b/>
        <sz val="10.5"/>
        <rFont val="Arial Narrow"/>
        <family val="2"/>
      </rPr>
      <t>Macquarie Pass</t>
    </r>
    <r>
      <rPr>
        <sz val="10.5"/>
        <rFont val="Arial Narrow"/>
        <family val="2"/>
      </rPr>
      <t xml:space="preserve"> to Robertson Pie Shop, descend Jamberoo Pass, </t>
    </r>
    <r>
      <rPr>
        <b/>
        <sz val="10.5"/>
        <rFont val="Arial Narrow"/>
        <family val="2"/>
      </rPr>
      <t>climb</t>
    </r>
    <r>
      <rPr>
        <sz val="10.5"/>
        <rFont val="Arial Narrow"/>
        <family val="2"/>
      </rPr>
      <t xml:space="preserve"> </t>
    </r>
    <r>
      <rPr>
        <b/>
        <sz val="10.5"/>
        <rFont val="Arial Narrow"/>
        <family val="2"/>
      </rPr>
      <t>Saddleback Mtn Rd</t>
    </r>
    <r>
      <rPr>
        <sz val="10.5"/>
        <rFont val="Arial Narrow"/>
        <family val="2"/>
      </rPr>
      <t>, descent Saddleback Mtn Rd to Kiama</t>
    </r>
  </si>
  <si>
    <t>Climbs in Ride:</t>
  </si>
  <si>
    <t>Climbs:</t>
  </si>
  <si>
    <t>Arrive Albion Park:</t>
  </si>
  <si>
    <t>Arrive Bombaderry:</t>
  </si>
  <si>
    <t>Ave</t>
  </si>
  <si>
    <t>Dist.</t>
  </si>
  <si>
    <r>
      <t xml:space="preserve">KOM Macquarie Pass - Blue/white </t>
    </r>
    <r>
      <rPr>
        <i/>
        <sz val="8"/>
        <rFont val="Arial Narrow"/>
        <family val="2"/>
      </rPr>
      <t>"Welcome to Capital Country"</t>
    </r>
    <r>
      <rPr>
        <sz val="8"/>
        <rFont val="Arial Narrow"/>
        <family val="2"/>
      </rPr>
      <t xml:space="preserve"> sign</t>
    </r>
  </si>
  <si>
    <t>Dist</t>
  </si>
  <si>
    <t>hr:min</t>
  </si>
  <si>
    <t>dir</t>
  </si>
  <si>
    <t>Berry:</t>
  </si>
  <si>
    <t>Ave.</t>
  </si>
  <si>
    <r>
      <t xml:space="preserve">KOM Berry Mtn - </t>
    </r>
    <r>
      <rPr>
        <i/>
        <sz val="8"/>
        <rFont val="Arial Narrow"/>
        <family val="2"/>
      </rPr>
      <t>"Rockfield Park - Charolaris Stud"</t>
    </r>
    <r>
      <rPr>
        <sz val="8"/>
        <rFont val="Arial Narrow"/>
        <family val="2"/>
      </rPr>
      <t xml:space="preserve"> sign</t>
    </r>
  </si>
  <si>
    <t>hr:m</t>
  </si>
  <si>
    <t xml:space="preserve">Destination </t>
  </si>
  <si>
    <t>leg ave</t>
  </si>
  <si>
    <t>ride ave</t>
  </si>
  <si>
    <t>ride min</t>
  </si>
  <si>
    <t>stop min</t>
  </si>
  <si>
    <t>grad</t>
  </si>
  <si>
    <t>to Kiama station</t>
  </si>
  <si>
    <t>North St</t>
  </si>
  <si>
    <t>Station St</t>
  </si>
  <si>
    <t>Hampden Bridge</t>
  </si>
  <si>
    <t>Bellawongarah Historical Cemetery</t>
  </si>
  <si>
    <t>KOM "12km to Hampton Bridge sign" on RHS</t>
  </si>
  <si>
    <t>Oggi's Café</t>
  </si>
  <si>
    <t>Day 7</t>
  </si>
  <si>
    <t>Woodhill Mounttain from Berry</t>
  </si>
  <si>
    <t>Day 1 &amp; 4</t>
  </si>
  <si>
    <t>Cambewarra Rd</t>
  </si>
  <si>
    <t>Princes Highway</t>
  </si>
  <si>
    <t>Cnr Moss Vale Rd &amp; Main Rd</t>
  </si>
  <si>
    <t xml:space="preserve">Cambewarra Rd </t>
  </si>
  <si>
    <t xml:space="preserve">Cnr Main Rd / Cambewarra Rd </t>
  </si>
  <si>
    <t>Meroo St</t>
  </si>
  <si>
    <t>Start Cambewarra Mtn. Bus shelter - 100m Nth of Cnr Main St and Moss Vale Rd</t>
  </si>
  <si>
    <t>Woodhill Mtn Rd</t>
  </si>
  <si>
    <t>Broughton Vale Rd - Start of KOM</t>
  </si>
  <si>
    <t>Princes Alfred Rd</t>
  </si>
  <si>
    <t>Cnr. Priddles Lane &amp; Wattamolla Rd</t>
  </si>
  <si>
    <t>Woodhill Mtn from Kangaroo Valley</t>
  </si>
  <si>
    <t>agg</t>
  </si>
  <si>
    <t xml:space="preserve"> 5Fri.BerryMtn, KV,WoodhillMtn</t>
  </si>
  <si>
    <t>Jamberoo Pass to Robertson Pie Shop</t>
  </si>
  <si>
    <t>Day 5 &amp; 7</t>
  </si>
  <si>
    <r>
      <t xml:space="preserve">KOM Berry Mtn </t>
    </r>
    <r>
      <rPr>
        <i/>
        <sz val="8"/>
        <rFont val="Arial Narrow"/>
        <family val="2"/>
      </rPr>
      <t>"Rockfield Park Charolaris Stud"</t>
    </r>
    <r>
      <rPr>
        <sz val="8"/>
        <rFont val="Arial Narrow"/>
        <family val="2"/>
      </rPr>
      <t xml:space="preserve"> sign</t>
    </r>
  </si>
  <si>
    <t>Berry Showground</t>
  </si>
  <si>
    <t>Alexandra St</t>
  </si>
  <si>
    <t>Start KOM 55km p/h</t>
  </si>
  <si>
    <t>Walkers Lane</t>
  </si>
  <si>
    <t>Saddleback Mtn Res, timber sign at crest of Reserve</t>
  </si>
  <si>
    <t>Cambewarra Lookout Café</t>
  </si>
  <si>
    <t>Down</t>
  </si>
  <si>
    <t>14 different KOM Climbs</t>
  </si>
  <si>
    <t>SW</t>
  </si>
  <si>
    <t>Café opposite Princes Highway</t>
  </si>
  <si>
    <t>Bolong Rd</t>
  </si>
  <si>
    <t>Back Forest Rd</t>
  </si>
  <si>
    <t>Coolangatta Rd</t>
  </si>
  <si>
    <t>Wharf Rd</t>
  </si>
  <si>
    <t>Princess Alfred St</t>
  </si>
  <si>
    <t xml:space="preserve">Day 7 </t>
  </si>
  <si>
    <t>Day 1 &amp; 5</t>
  </si>
  <si>
    <r>
      <t>Old Cheese Factory,</t>
    </r>
    <r>
      <rPr>
        <sz val="8"/>
        <rFont val="Arial Narrow"/>
        <family val="2"/>
      </rPr>
      <t xml:space="preserve"> Robertson</t>
    </r>
  </si>
  <si>
    <t>of climbing</t>
  </si>
  <si>
    <t>midweek trains</t>
  </si>
  <si>
    <t>AlbPark</t>
  </si>
  <si>
    <r>
      <t xml:space="preserve">Start at Albion Park, </t>
    </r>
    <r>
      <rPr>
        <b/>
        <u/>
        <sz val="12"/>
        <rFont val="Arial"/>
        <family val="2"/>
      </rPr>
      <t>climb Macquarie Pass</t>
    </r>
    <r>
      <rPr>
        <b/>
        <sz val="12"/>
        <rFont val="Arial"/>
        <family val="2"/>
      </rPr>
      <t xml:space="preserve"> to Robertson Pie Shop, descend Jamberoo Pass, </t>
    </r>
  </si>
  <si>
    <r>
      <t xml:space="preserve">Start at Berry, </t>
    </r>
    <r>
      <rPr>
        <b/>
        <u/>
        <sz val="16"/>
        <rFont val="Arial Narrow"/>
        <family val="2"/>
      </rPr>
      <t>climb Berry Mountain</t>
    </r>
    <r>
      <rPr>
        <b/>
        <sz val="16"/>
        <rFont val="Arial Narrow"/>
        <family val="2"/>
      </rPr>
      <t xml:space="preserve"> to Kangaroo Valley, </t>
    </r>
    <r>
      <rPr>
        <b/>
        <u/>
        <sz val="16"/>
        <rFont val="Arial Narrow"/>
        <family val="2"/>
      </rPr>
      <t>climb Barrengarry Mtn</t>
    </r>
    <r>
      <rPr>
        <b/>
        <sz val="16"/>
        <rFont val="Arial Narrow"/>
        <family val="2"/>
      </rPr>
      <t xml:space="preserve"> </t>
    </r>
  </si>
  <si>
    <t>to Fitzroy Falls, climb Berry Mountain to Berry</t>
  </si>
  <si>
    <t>Berry Mtn from Kangaroo Valley</t>
  </si>
  <si>
    <t>Barrengarry Mtn from Kang Valley</t>
  </si>
  <si>
    <t>Bombaderry station café</t>
  </si>
  <si>
    <r>
      <t>Ride Calendar</t>
    </r>
    <r>
      <rPr>
        <b/>
        <u/>
        <sz val="19"/>
        <color indexed="12"/>
        <rFont val="Arial Narrow"/>
        <family val="2"/>
      </rPr>
      <t xml:space="preserve"> - 9th Annual </t>
    </r>
    <r>
      <rPr>
        <b/>
        <i/>
        <u/>
        <sz val="19"/>
        <color indexed="12"/>
        <rFont val="Arial Narrow"/>
        <family val="2"/>
      </rPr>
      <t>King of the Mountain Challenge</t>
    </r>
  </si>
  <si>
    <r>
      <rPr>
        <b/>
        <u/>
        <sz val="12"/>
        <rFont val="Arial"/>
        <family val="2"/>
      </rPr>
      <t>climb Saddleback Mtn Rd</t>
    </r>
    <r>
      <rPr>
        <b/>
        <sz val="12"/>
        <rFont val="Arial"/>
        <family val="2"/>
      </rPr>
      <t>, descend Saddleback Mtn Rd to Kiama station</t>
    </r>
  </si>
  <si>
    <t>Alexandria St</t>
  </si>
  <si>
    <t xml:space="preserve">House No. 1891 (on left) </t>
  </si>
  <si>
    <t>Bomaderry Station Bakery Café</t>
  </si>
  <si>
    <t>Bryces Rd</t>
  </si>
  <si>
    <t>Jamberoo Rd/Churchill St</t>
  </si>
  <si>
    <t>Start Cambewarra Mtn. - 100m Nth of Cnr Main St and Moss Vale Rd</t>
  </si>
  <si>
    <t>descend Tourist Rd to Cambewarra Rd, descend Cambewarra Rd to Bomaderry, return BackForest Rd</t>
  </si>
  <si>
    <t>Berry Mtn to Tourist Rd.</t>
  </si>
  <si>
    <t>Day 8</t>
  </si>
  <si>
    <t>Wattamolla Rd - Start of KOM to Woodhill Mtn</t>
  </si>
  <si>
    <t>Start of KOM Climb Barrengarry Nature Reserve at West side of Trimble's Creek bridge</t>
  </si>
  <si>
    <r>
      <t xml:space="preserve">From Berry, </t>
    </r>
    <r>
      <rPr>
        <b/>
        <u/>
        <sz val="15"/>
        <rFont val="Arial Narrow"/>
        <family val="2"/>
      </rPr>
      <t>climb Berry Mountain</t>
    </r>
    <r>
      <rPr>
        <b/>
        <sz val="15"/>
        <rFont val="Arial Narrow"/>
        <family val="2"/>
      </rPr>
      <t xml:space="preserve"> to Tourist Rd, climb Tourist Rd to </t>
    </r>
    <r>
      <rPr>
        <b/>
        <i/>
        <sz val="15"/>
        <rFont val="Arial Narrow"/>
        <family val="2"/>
      </rPr>
      <t>Cambewarra Lookout Café,</t>
    </r>
  </si>
  <si>
    <t>2. Mon. Wood,KV,Cambewa,Bomader</t>
  </si>
  <si>
    <t>1.Sun. BerryMtn, KV,WoodhillMtn</t>
  </si>
  <si>
    <t>3.Tues. AlbionPk,MacqP,Fountaindale</t>
  </si>
  <si>
    <t>4.Wed. BerryMtn, KV,FF, BerryMtn</t>
  </si>
  <si>
    <t>5.Thurs. Wood, Kang Valley, TouristR</t>
  </si>
  <si>
    <t>6. Fri. Kiama,Saddleback,Jamb</t>
  </si>
  <si>
    <t xml:space="preserve">7.Sat. Cambewarra x 2 </t>
  </si>
  <si>
    <t>KOM  Climbs</t>
  </si>
  <si>
    <r>
      <t xml:space="preserve">Start Berry, </t>
    </r>
    <r>
      <rPr>
        <b/>
        <sz val="10"/>
        <rFont val="Arial"/>
        <family val="2"/>
      </rPr>
      <t>climb Berry Mountain</t>
    </r>
    <r>
      <rPr>
        <sz val="10"/>
        <rFont val="Arial"/>
        <family val="2"/>
      </rPr>
      <t xml:space="preserve"> to Kangaroo Valley, return climbing Woodhill Mtn</t>
    </r>
  </si>
  <si>
    <r>
      <t xml:space="preserve">Start Berry, </t>
    </r>
    <r>
      <rPr>
        <b/>
        <sz val="10"/>
        <rFont val="Arial"/>
        <family val="2"/>
      </rPr>
      <t>climb Woodhill Mountain</t>
    </r>
    <r>
      <rPr>
        <sz val="10"/>
        <rFont val="Arial"/>
        <family val="2"/>
      </rPr>
      <t xml:space="preserve"> to Kangaroo Valley, </t>
    </r>
    <r>
      <rPr>
        <b/>
        <sz val="10"/>
        <rFont val="Arial"/>
        <family val="2"/>
      </rPr>
      <t>climb Cambewarra Mtn</t>
    </r>
    <r>
      <rPr>
        <sz val="10"/>
        <rFont val="Arial"/>
        <family val="2"/>
      </rPr>
      <t>, descend Moss Vale Rd to Bomaderry, return Back Forest Rd</t>
    </r>
  </si>
  <si>
    <r>
      <t xml:space="preserve">Train to Kiama, </t>
    </r>
    <r>
      <rPr>
        <b/>
        <sz val="10.5"/>
        <rFont val="Arial Narrow"/>
        <family val="2"/>
      </rPr>
      <t>climb Fountaindale Rd to Saddleback Mtn</t>
    </r>
    <r>
      <rPr>
        <sz val="10.5"/>
        <rFont val="Arial Narrow"/>
        <family val="2"/>
      </rPr>
      <t xml:space="preserve">, </t>
    </r>
    <r>
      <rPr>
        <b/>
        <sz val="10.5"/>
        <rFont val="Arial Narrow"/>
        <family val="2"/>
      </rPr>
      <t xml:space="preserve">climb Jamberoo Pass to Budderoo Plateau, to Robertson Pie Shop </t>
    </r>
    <r>
      <rPr>
        <sz val="10.5"/>
        <rFont val="Arial Narrow"/>
        <family val="2"/>
      </rPr>
      <t>descend Macq Pass to Albion Park</t>
    </r>
  </si>
  <si>
    <r>
      <t xml:space="preserve">Cycle to Bombaderry, </t>
    </r>
    <r>
      <rPr>
        <b/>
        <sz val="10"/>
        <rFont val="Arial"/>
        <family val="2"/>
      </rPr>
      <t xml:space="preserve">climb Cambewarra Mtn. </t>
    </r>
    <r>
      <rPr>
        <sz val="10"/>
        <rFont val="Arial"/>
        <family val="2"/>
      </rPr>
      <t xml:space="preserve">to Kangaroo Valley, </t>
    </r>
    <r>
      <rPr>
        <b/>
        <sz val="10"/>
        <rFont val="Arial"/>
        <family val="2"/>
      </rPr>
      <t>climb Cambewarra Mtn. from Kangaroo Valley, climb Bellawongara</t>
    </r>
    <r>
      <rPr>
        <sz val="10"/>
        <rFont val="Arial"/>
        <family val="2"/>
      </rPr>
      <t xml:space="preserve"> to Berry</t>
    </r>
  </si>
  <si>
    <t>Kangaroo Valley Rd</t>
  </si>
  <si>
    <r>
      <t xml:space="preserve">Ride to Bombaderry or catch 8:32am Berry train to Bombaderry, </t>
    </r>
    <r>
      <rPr>
        <b/>
        <sz val="16"/>
        <color theme="5"/>
        <rFont val="Arial Narrow"/>
        <family val="2"/>
      </rPr>
      <t xml:space="preserve">climb Cambewarra Mtn </t>
    </r>
    <r>
      <rPr>
        <b/>
        <sz val="16"/>
        <color indexed="61"/>
        <rFont val="Arial Narrow"/>
        <family val="2"/>
      </rPr>
      <t/>
    </r>
  </si>
  <si>
    <r>
      <t xml:space="preserve">to Kangaroo Valley, </t>
    </r>
    <r>
      <rPr>
        <b/>
        <sz val="16"/>
        <color theme="5"/>
        <rFont val="Arial Narrow"/>
        <family val="2"/>
      </rPr>
      <t>climb Cambewarra Mtn</t>
    </r>
    <r>
      <rPr>
        <b/>
        <sz val="16"/>
        <rFont val="Arial Narrow"/>
        <family val="2"/>
      </rPr>
      <t>, return to Berry along Tourist Rd &amp; Berry Mtn.</t>
    </r>
  </si>
  <si>
    <t>Old Cheese Factory, Robertson</t>
  </si>
  <si>
    <t>Pearsons Lane</t>
  </si>
  <si>
    <t>Nowra Rd/Moss Vale Rd</t>
  </si>
  <si>
    <t>Fitzroy Falls Café</t>
  </si>
  <si>
    <r>
      <t xml:space="preserve">Start at Albion Park, climb Macquarie Pass to </t>
    </r>
    <r>
      <rPr>
        <b/>
        <i/>
        <sz val="12"/>
        <rFont val="Arial"/>
        <family val="2"/>
      </rPr>
      <t>'Old Cheese Factory'</t>
    </r>
    <r>
      <rPr>
        <b/>
        <sz val="12"/>
        <rFont val="Arial"/>
        <family val="2"/>
      </rPr>
      <t xml:space="preserve"> Robertson </t>
    </r>
  </si>
  <si>
    <t>SSW to Fitzroy Falls, descend Moss Vale Rd to Kangaroo Valley, climb Berry Mtn to Berry</t>
  </si>
  <si>
    <t>KOM Cnr. Wattamolla Rd &amp; Woodhill Mtn Rd</t>
  </si>
  <si>
    <t>3rd Nosh Stop</t>
  </si>
  <si>
    <t>Start of Macquarie Pass Climb - "Steep Gradient" &amp; "Macquarie Pass National Park" signs</t>
  </si>
  <si>
    <t>Berry Mtn from K.V.</t>
  </si>
  <si>
    <t>Start Albion Park, climb Macquarie Pass to Robertson Pie Shop, descend Jamberoo Pass, climb Saddleback Mtn Rd, descend Saddleback Mtn Rd to Kiama</t>
  </si>
  <si>
    <r>
      <t xml:space="preserve">Start at Albion Park, climb Macquarie Pass to </t>
    </r>
    <r>
      <rPr>
        <i/>
        <sz val="10"/>
        <rFont val="Arial Narrow"/>
        <family val="2"/>
      </rPr>
      <t>'Old Cheese Factory'</t>
    </r>
    <r>
      <rPr>
        <sz val="10"/>
        <rFont val="Arial Narrow"/>
        <family val="2"/>
      </rPr>
      <t xml:space="preserve"> Robertson. </t>
    </r>
  </si>
  <si>
    <t>Climb Berry Mtn to Kangaroo Valley.  Climb Woodhill Mountain to Berry</t>
  </si>
  <si>
    <t>Climb Woodhill Mountain to Kangaroo Valley.  Climb Cambewarra Mtn to Lookout.</t>
  </si>
  <si>
    <t>Descend Cambewarra Mtn to Bomaderry station café.  Return via Back Forest Rd.</t>
  </si>
  <si>
    <t>Climb Berry Mountain to Kangaroo Valley. Climb Woodhill Mountain to Berry</t>
  </si>
  <si>
    <t>Climb Woodhill Mountain to Kangaroo Valley. Climb Cambewarra Mtn to Lookout. Descend Cambewarra Mtn to Bomaderry station café. Return via Back Forest Rd.</t>
  </si>
  <si>
    <t>Climb Berry Mountain to Kangaroo Valley.  Climb Barrengarry Mtn to Fitzroy Falls. Descend to Kangaroo Valley. Climb Berry Mountain to Berry</t>
  </si>
  <si>
    <t>Climb Woodhill Mountain to Kangaroo Valley, climb Cambewarra Mtn.  Descend Tourist Rd to Berry</t>
  </si>
  <si>
    <t>Ride to Bomaderry.  Climb Cambewarra to Kangaroo Valley, climb Cambewarra from Kangaroo Valley, climb Bellawongara to Berry</t>
  </si>
  <si>
    <t xml:space="preserve">Climb Berry Mtn, climb Cambewarra Mtn, Left up Tourist Rd to Lookout. </t>
  </si>
  <si>
    <t>Return Tourist Rd to Berry</t>
  </si>
  <si>
    <t>Turn right onto Foxground Rd</t>
  </si>
  <si>
    <t>Turn left onto Princes Hwy/National Route 1 (signs for Nowra)</t>
  </si>
  <si>
    <t>Turn right onto Belinda St</t>
  </si>
  <si>
    <t>Exit the roundabout onto Belinda St</t>
  </si>
  <si>
    <t>Enter the roundabout</t>
  </si>
  <si>
    <t>Continue straight onto Fern St</t>
  </si>
  <si>
    <t>Slight left toward Fern St</t>
  </si>
  <si>
    <t>Turn right to merge onto Princes Hwy/National Route 1 toward Nowra</t>
  </si>
  <si>
    <t>Turn right onto South Kiama Drive</t>
  </si>
  <si>
    <t>Take the exit toward Kiama</t>
  </si>
  <si>
    <t>Slight right onto Princes Hwy</t>
  </si>
  <si>
    <t>Turn right to stay on Fern St</t>
  </si>
  <si>
    <t>At the roundabout, take the 3rd exit and stay on Fern St</t>
  </si>
  <si>
    <t>Merge onto Princes Hwy/National Route 1 via the ramp to Nowra</t>
  </si>
  <si>
    <t>Turn left to stay on Hillview Circuit</t>
  </si>
  <si>
    <t>Turn left onto Hillview Circuit</t>
  </si>
  <si>
    <t>Turn right to stay on South Kiama Drive</t>
  </si>
  <si>
    <t>Turn right onto Saddleback Mountain Rd</t>
  </si>
  <si>
    <t>Slight right onto South Kiama Drive</t>
  </si>
  <si>
    <t>Turn left</t>
  </si>
  <si>
    <t>At the roundabout, take the 4th exit and stay on Manning St</t>
  </si>
  <si>
    <t>At the roundabout, take the 2nd exit onto Manning St</t>
  </si>
  <si>
    <t>Continue onto Terralong St</t>
  </si>
  <si>
    <t>Slight right onto Jamberoo Rd</t>
  </si>
  <si>
    <t>Turn right onto Jerrara Rd</t>
  </si>
  <si>
    <t>Turn left onto Long Brush Rd</t>
  </si>
  <si>
    <t>Continue onto Old Saddleback Rd</t>
  </si>
  <si>
    <t>Turn left to stay on Saddleback Mountain Rd</t>
  </si>
  <si>
    <t>Continue onto Saddleback Mountain Rd</t>
  </si>
  <si>
    <t>Turn right onto Fountaindale Rd</t>
  </si>
  <si>
    <t>Continue onto Clover Hill Rd</t>
  </si>
  <si>
    <t>Turn left onto Fountaindale Rd</t>
  </si>
  <si>
    <t>Turn left onto Jamberoo Rd</t>
  </si>
  <si>
    <t>Continue onto Jerrara Rd</t>
  </si>
  <si>
    <t>Turn left onto Mount Brandon Rd</t>
  </si>
  <si>
    <t>Jamberoo Rd turns slightly left and becomes Jerrara Rd</t>
  </si>
  <si>
    <t>Continue onto Jamberoo Rd</t>
  </si>
  <si>
    <t>Exit the roundabout onto Terralong St</t>
  </si>
  <si>
    <t>Agg.</t>
  </si>
  <si>
    <t>Section</t>
  </si>
  <si>
    <t>Catch train to Kiama to climb Jerrara Mtn and Fountaindale Rd to Saddleback Mtn Lookout entrance.  Descend Saddleback Mtn Rd thru Kiama Heights and Gerringong for train back to Berry</t>
  </si>
  <si>
    <t>"80km Speed Limit" sign -  KOM Jamberoo Pass</t>
  </si>
  <si>
    <t>Saddleback Mountain</t>
  </si>
  <si>
    <t>Jamberoo Pass KOM</t>
  </si>
  <si>
    <t>Saddleback Mountain to Lookout entrance</t>
  </si>
  <si>
    <t>Fountaindale Rd to Saddleback Mtn. Lookout entrance</t>
  </si>
  <si>
    <t>2.Mon. Macq Pass, Fitzroy Falls, Kang Valley, Berry Mtn</t>
  </si>
  <si>
    <t>4.Wed. Kiama, Saddleback Mtn, Jamberoo Pass</t>
  </si>
  <si>
    <r>
      <t xml:space="preserve">From Kiama, </t>
    </r>
    <r>
      <rPr>
        <b/>
        <sz val="14"/>
        <color indexed="61"/>
        <rFont val="Arial"/>
        <family val="2"/>
      </rPr>
      <t>climb Saddleback Mtn Rd to entrance of Lookout</t>
    </r>
    <r>
      <rPr>
        <b/>
        <sz val="14"/>
        <rFont val="Arial"/>
        <family val="2"/>
      </rPr>
      <t xml:space="preserve">, descend Fountaindale Rd, </t>
    </r>
    <r>
      <rPr>
        <b/>
        <sz val="13.5"/>
        <color indexed="61"/>
        <rFont val="Arial Narrow"/>
        <family val="2"/>
      </rPr>
      <t/>
    </r>
  </si>
  <si>
    <r>
      <t>climb Jamberoo Pass to Robertson Pie Shop</t>
    </r>
    <r>
      <rPr>
        <b/>
        <sz val="14"/>
        <rFont val="Arial"/>
        <family val="2"/>
      </rPr>
      <t>, descend Macq Pass to Albion Park station</t>
    </r>
  </si>
  <si>
    <t xml:space="preserve">            Arrive Kiama</t>
  </si>
  <si>
    <t>Kiama</t>
  </si>
  <si>
    <t>Start from Kiama, climb Saddleback Mtn Rd, descend Fountaindale Rd, climb Jamberoo Pass to Robertson Pie Shop, descend Macq Pass to Albion Pk station</t>
  </si>
  <si>
    <t>Start Kiama climb Jerrara Mtn and Fountaindale Rd to Saddleback Mtn Lookout entrance. Descend Saddleback Mtn Rd thru Kiama Heights and Gerringong for train back to Berry</t>
  </si>
  <si>
    <t>Arrive Kiama at &gt;&gt;&gt;</t>
  </si>
  <si>
    <t>Catch train from Berry at  &gt;&gt;&gt;</t>
  </si>
  <si>
    <t>Start riding &gt;&gt;&gt;</t>
  </si>
  <si>
    <t>3.Tues. Wood, KV, Camb, Bomad, BackForest Rd</t>
  </si>
  <si>
    <t>6.Fri. BerryMtn, KV,FF, Berry</t>
  </si>
  <si>
    <t>7.Sat. Jerrara Fountaindale Rd, Kiama, Gerringong</t>
  </si>
  <si>
    <t xml:space="preserve">8. Sun. Cambewarra x 2 </t>
  </si>
  <si>
    <t>Finish riding &gt;&gt;&gt;</t>
  </si>
  <si>
    <t>Ride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</si>
</sst>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0.0"/>
    <numFmt numFmtId="165" formatCode="[$-C09]dd\-mmm\-yy;@"/>
    <numFmt numFmtId="166" formatCode="#,##0.00_ ;\-#,##0.00\ "/>
  </numFmts>
  <fonts count="93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20"/>
      <name val="Arial"/>
      <family val="2"/>
    </font>
    <font>
      <sz val="13"/>
      <name val="Arial Narrow"/>
      <family val="2"/>
    </font>
    <font>
      <b/>
      <sz val="13"/>
      <name val="Arial Narrow"/>
      <family val="2"/>
    </font>
    <font>
      <b/>
      <sz val="8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b/>
      <sz val="11"/>
      <name val="Arial Narrow"/>
      <family val="2"/>
    </font>
    <font>
      <i/>
      <sz val="10"/>
      <name val="Arial"/>
      <family val="2"/>
    </font>
    <font>
      <sz val="13"/>
      <name val="Arial"/>
      <family val="2"/>
    </font>
    <font>
      <b/>
      <sz val="10"/>
      <name val="Arial Narrow"/>
      <family val="2"/>
    </font>
    <font>
      <b/>
      <i/>
      <sz val="10"/>
      <name val="Arial Narrow"/>
      <family val="2"/>
    </font>
    <font>
      <b/>
      <sz val="8"/>
      <color indexed="81"/>
      <name val="Tahoma"/>
      <family val="2"/>
    </font>
    <font>
      <b/>
      <u/>
      <sz val="10"/>
      <name val="Arial Narrow"/>
      <family val="2"/>
    </font>
    <font>
      <b/>
      <u/>
      <sz val="10"/>
      <name val="Arial"/>
      <family val="2"/>
    </font>
    <font>
      <b/>
      <sz val="10"/>
      <color indexed="12"/>
      <name val="Arial Narrow"/>
      <family val="2"/>
    </font>
    <font>
      <b/>
      <sz val="12"/>
      <name val="Arial"/>
      <family val="2"/>
    </font>
    <font>
      <u/>
      <sz val="10"/>
      <name val="Arial"/>
      <family val="2"/>
    </font>
    <font>
      <b/>
      <sz val="16"/>
      <name val="Arial Narrow"/>
      <family val="2"/>
    </font>
    <font>
      <b/>
      <u/>
      <sz val="8"/>
      <name val="Arial Narrow"/>
      <family val="2"/>
    </font>
    <font>
      <sz val="10.5"/>
      <name val="Arial Narrow"/>
      <family val="2"/>
    </font>
    <font>
      <b/>
      <sz val="10.5"/>
      <name val="Arial Narrow"/>
      <family val="2"/>
    </font>
    <font>
      <sz val="8"/>
      <name val="Arial Narrow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2"/>
      <name val="Arial Narrow"/>
      <family val="2"/>
    </font>
    <font>
      <sz val="11"/>
      <name val="Arial Narrow"/>
      <family val="2"/>
    </font>
    <font>
      <u/>
      <sz val="11"/>
      <color indexed="12"/>
      <name val="Arial Narrow"/>
      <family val="2"/>
    </font>
    <font>
      <b/>
      <i/>
      <sz val="12"/>
      <name val="Arial"/>
      <family val="2"/>
    </font>
    <font>
      <b/>
      <sz val="12.5"/>
      <name val="Arial Narrow"/>
      <family val="2"/>
    </font>
    <font>
      <b/>
      <sz val="11.5"/>
      <name val="Arial Narrow"/>
      <family val="2"/>
    </font>
    <font>
      <sz val="11"/>
      <color indexed="10"/>
      <name val="Arial Narrow"/>
      <family val="2"/>
    </font>
    <font>
      <b/>
      <sz val="11"/>
      <color indexed="10"/>
      <name val="Arial Narrow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u/>
      <sz val="14"/>
      <name val="Arial"/>
      <family val="2"/>
    </font>
    <font>
      <b/>
      <sz val="12"/>
      <name val="Arial Narrow"/>
      <family val="2"/>
    </font>
    <font>
      <b/>
      <u/>
      <sz val="9"/>
      <name val="Arial Narrow"/>
      <family val="2"/>
    </font>
    <font>
      <b/>
      <u/>
      <sz val="11"/>
      <name val="Arial Narrow"/>
      <family val="2"/>
    </font>
    <font>
      <b/>
      <sz val="14"/>
      <name val="Arial Narrow"/>
      <family val="2"/>
    </font>
    <font>
      <vertAlign val="superscript"/>
      <sz val="8"/>
      <name val="Arial Narrow"/>
      <family val="2"/>
    </font>
    <font>
      <b/>
      <i/>
      <sz val="8"/>
      <name val="Arial Narrow"/>
      <family val="2"/>
    </font>
    <font>
      <b/>
      <sz val="8"/>
      <name val="Arial"/>
      <family val="2"/>
    </font>
    <font>
      <b/>
      <sz val="8"/>
      <color indexed="12"/>
      <name val="Arial Narrow"/>
      <family val="2"/>
    </font>
    <font>
      <i/>
      <sz val="8"/>
      <name val="Arial Narrow"/>
      <family val="2"/>
    </font>
    <font>
      <b/>
      <sz val="7"/>
      <name val="Arial Narrow"/>
      <family val="2"/>
    </font>
    <font>
      <vertAlign val="superscript"/>
      <sz val="10"/>
      <name val="Arial"/>
      <family val="2"/>
    </font>
    <font>
      <b/>
      <sz val="9"/>
      <name val="Arial Narrow"/>
      <family val="2"/>
    </font>
    <font>
      <sz val="10"/>
      <name val="Arial"/>
      <family val="2"/>
    </font>
    <font>
      <sz val="18"/>
      <color indexed="12"/>
      <name val="Arial"/>
      <family val="2"/>
    </font>
    <font>
      <b/>
      <sz val="18"/>
      <color indexed="12"/>
      <name val="Arial Narrow"/>
      <family val="2"/>
    </font>
    <font>
      <sz val="18"/>
      <name val="Arial"/>
      <family val="2"/>
    </font>
    <font>
      <b/>
      <i/>
      <u/>
      <sz val="19"/>
      <color indexed="12"/>
      <name val="Arial Narrow"/>
      <family val="2"/>
    </font>
    <font>
      <b/>
      <u/>
      <sz val="19"/>
      <color indexed="12"/>
      <name val="Arial Narrow"/>
      <family val="2"/>
    </font>
    <font>
      <b/>
      <sz val="12"/>
      <color indexed="10"/>
      <name val="Arial Narrow"/>
      <family val="2"/>
    </font>
    <font>
      <b/>
      <sz val="13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3.5"/>
      <color indexed="61"/>
      <name val="Arial Narrow"/>
      <family val="2"/>
    </font>
    <font>
      <b/>
      <sz val="14"/>
      <color indexed="61"/>
      <name val="Arial"/>
      <family val="2"/>
    </font>
    <font>
      <b/>
      <sz val="16"/>
      <color indexed="61"/>
      <name val="Arial Narrow"/>
      <family val="2"/>
    </font>
    <font>
      <sz val="9"/>
      <name val="Arial Narrow"/>
      <family val="2"/>
    </font>
    <font>
      <b/>
      <u/>
      <sz val="12"/>
      <name val="Arial Narrow"/>
      <family val="2"/>
    </font>
    <font>
      <b/>
      <u/>
      <sz val="16"/>
      <name val="Arial Narrow"/>
      <family val="2"/>
    </font>
    <font>
      <b/>
      <u/>
      <sz val="9"/>
      <name val="Arial"/>
      <family val="2"/>
    </font>
    <font>
      <sz val="9"/>
      <name val="Arial"/>
      <family val="2"/>
    </font>
    <font>
      <sz val="11"/>
      <color indexed="12"/>
      <name val="Arial Narrow"/>
      <family val="2"/>
    </font>
    <font>
      <b/>
      <i/>
      <sz val="9"/>
      <name val="Arial Narrow"/>
      <family val="2"/>
    </font>
    <font>
      <i/>
      <sz val="9"/>
      <name val="Arial Narrow"/>
      <family val="2"/>
    </font>
    <font>
      <sz val="9"/>
      <name val="Arial"/>
      <family val="2"/>
    </font>
    <font>
      <b/>
      <sz val="15"/>
      <name val="Arial Narrow"/>
      <family val="2"/>
    </font>
    <font>
      <b/>
      <u/>
      <sz val="15"/>
      <name val="Arial Narrow"/>
      <family val="2"/>
    </font>
    <font>
      <sz val="15"/>
      <name val="Arial Narrow"/>
      <family val="2"/>
    </font>
    <font>
      <b/>
      <i/>
      <sz val="15"/>
      <name val="Arial Narrow"/>
      <family val="2"/>
    </font>
    <font>
      <b/>
      <u/>
      <sz val="10"/>
      <color indexed="12"/>
      <name val="Arial"/>
      <family val="2"/>
    </font>
    <font>
      <b/>
      <sz val="16"/>
      <color theme="5"/>
      <name val="Arial Narrow"/>
      <family val="2"/>
    </font>
    <font>
      <i/>
      <sz val="10"/>
      <name val="Arial Narrow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b/>
      <sz val="13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i/>
      <sz val="12"/>
      <name val="Arial Narrow"/>
      <family val="2"/>
    </font>
  </fonts>
  <fills count="18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53"/>
      </patternFill>
    </fill>
    <fill>
      <patternFill patternType="solid">
        <fgColor rgb="FFFF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165" fontId="0" fillId="0" borderId="0"/>
    <xf numFmtId="43" fontId="2" fillId="0" borderId="0" applyFont="0" applyFill="0" applyBorder="0" applyAlignment="0" applyProtection="0"/>
    <xf numFmtId="165" fontId="4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754">
    <xf numFmtId="165" fontId="0" fillId="0" borderId="0" xfId="0"/>
    <xf numFmtId="165" fontId="5" fillId="0" borderId="0" xfId="0" applyFont="1"/>
    <xf numFmtId="165" fontId="0" fillId="0" borderId="0" xfId="0" applyAlignment="1">
      <alignment horizontal="center" vertical="center"/>
    </xf>
    <xf numFmtId="165" fontId="0" fillId="0" borderId="0" xfId="0" applyBorder="1"/>
    <xf numFmtId="165" fontId="7" fillId="0" borderId="0" xfId="0" applyFont="1" applyBorder="1"/>
    <xf numFmtId="164" fontId="9" fillId="0" borderId="0" xfId="0" applyNumberFormat="1" applyFont="1" applyBorder="1"/>
    <xf numFmtId="165" fontId="8" fillId="0" borderId="0" xfId="0" applyFont="1" applyBorder="1" applyAlignment="1">
      <alignment horizontal="center" vertical="center"/>
    </xf>
    <xf numFmtId="164" fontId="8" fillId="0" borderId="0" xfId="0" applyNumberFormat="1" applyFont="1" applyBorder="1" applyAlignment="1">
      <alignment horizontal="right" vertical="center"/>
    </xf>
    <xf numFmtId="164" fontId="8" fillId="0" borderId="0" xfId="0" applyNumberFormat="1" applyFont="1" applyBorder="1" applyAlignment="1">
      <alignment horizontal="center" vertical="center"/>
    </xf>
    <xf numFmtId="164" fontId="8" fillId="0" borderId="0" xfId="0" applyNumberFormat="1" applyFont="1" applyBorder="1" applyAlignment="1" applyProtection="1">
      <alignment horizontal="center" vertical="center"/>
      <protection locked="0"/>
    </xf>
    <xf numFmtId="1" fontId="8" fillId="0" borderId="0" xfId="0" applyNumberFormat="1" applyFont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20" fontId="8" fillId="0" borderId="0" xfId="0" applyNumberFormat="1" applyFont="1" applyBorder="1" applyAlignment="1">
      <alignment horizontal="center" vertical="center"/>
    </xf>
    <xf numFmtId="165" fontId="14" fillId="0" borderId="0" xfId="0" applyFont="1" applyAlignment="1">
      <alignment horizontal="center" vertical="center"/>
    </xf>
    <xf numFmtId="165" fontId="0" fillId="0" borderId="0" xfId="0" applyAlignment="1">
      <alignment horizontal="center"/>
    </xf>
    <xf numFmtId="2" fontId="0" fillId="0" borderId="0" xfId="0" applyNumberFormat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5" fontId="8" fillId="0" borderId="0" xfId="0" applyFont="1" applyBorder="1" applyAlignment="1">
      <alignment vertical="justify"/>
    </xf>
    <xf numFmtId="165" fontId="0" fillId="0" borderId="0" xfId="0" applyAlignment="1">
      <alignment horizontal="right"/>
    </xf>
    <xf numFmtId="165" fontId="8" fillId="0" borderId="0" xfId="0" applyFont="1"/>
    <xf numFmtId="165" fontId="0" fillId="0" borderId="0" xfId="0" applyAlignment="1">
      <alignment vertical="justify"/>
    </xf>
    <xf numFmtId="165" fontId="0" fillId="0" borderId="0" xfId="0" applyAlignment="1">
      <alignment horizontal="right" vertical="justify"/>
    </xf>
    <xf numFmtId="165" fontId="0" fillId="0" borderId="0" xfId="0" applyBorder="1" applyAlignment="1">
      <alignment vertical="justify"/>
    </xf>
    <xf numFmtId="1" fontId="0" fillId="0" borderId="0" xfId="0" applyNumberFormat="1" applyBorder="1" applyAlignment="1">
      <alignment vertical="justify"/>
    </xf>
    <xf numFmtId="2" fontId="0" fillId="0" borderId="0" xfId="0" applyNumberFormat="1" applyBorder="1" applyAlignment="1">
      <alignment vertical="justify"/>
    </xf>
    <xf numFmtId="2" fontId="0" fillId="0" borderId="0" xfId="0" applyNumberFormat="1" applyBorder="1" applyAlignment="1">
      <alignment horizontal="center"/>
    </xf>
    <xf numFmtId="2" fontId="15" fillId="0" borderId="0" xfId="0" applyNumberFormat="1" applyFont="1" applyBorder="1" applyAlignment="1">
      <alignment vertical="justify"/>
    </xf>
    <xf numFmtId="165" fontId="5" fillId="0" borderId="0" xfId="0" applyFont="1" applyBorder="1" applyAlignment="1">
      <alignment vertical="justify"/>
    </xf>
    <xf numFmtId="1" fontId="5" fillId="0" borderId="0" xfId="0" applyNumberFormat="1" applyFont="1" applyBorder="1" applyAlignment="1">
      <alignment vertical="justify"/>
    </xf>
    <xf numFmtId="2" fontId="5" fillId="0" borderId="0" xfId="0" applyNumberFormat="1" applyFont="1" applyBorder="1" applyAlignment="1">
      <alignment vertical="justify"/>
    </xf>
    <xf numFmtId="2" fontId="5" fillId="0" borderId="0" xfId="0" applyNumberFormat="1" applyFont="1" applyBorder="1" applyAlignment="1">
      <alignment horizontal="center"/>
    </xf>
    <xf numFmtId="165" fontId="16" fillId="0" borderId="0" xfId="0" applyFont="1" applyBorder="1" applyAlignment="1">
      <alignment vertical="justify"/>
    </xf>
    <xf numFmtId="165" fontId="0" fillId="0" borderId="0" xfId="0" applyBorder="1" applyAlignment="1">
      <alignment vertical="justify" wrapText="1"/>
    </xf>
    <xf numFmtId="165" fontId="17" fillId="0" borderId="0" xfId="0" applyFont="1"/>
    <xf numFmtId="165" fontId="17" fillId="0" borderId="0" xfId="0" applyFont="1" applyAlignment="1">
      <alignment vertical="justify"/>
    </xf>
    <xf numFmtId="165" fontId="16" fillId="0" borderId="0" xfId="0" applyFont="1" applyBorder="1" applyAlignment="1">
      <alignment vertical="justify" wrapText="1"/>
    </xf>
    <xf numFmtId="2" fontId="0" fillId="0" borderId="0" xfId="0" applyNumberFormat="1" applyAlignment="1">
      <alignment vertical="justify"/>
    </xf>
    <xf numFmtId="165" fontId="18" fillId="2" borderId="1" xfId="0" applyFont="1" applyFill="1" applyBorder="1" applyAlignment="1">
      <alignment horizontal="center" vertical="center"/>
    </xf>
    <xf numFmtId="165" fontId="11" fillId="3" borderId="1" xfId="0" applyFont="1" applyFill="1" applyBorder="1" applyAlignment="1">
      <alignment horizontal="center" vertical="center"/>
    </xf>
    <xf numFmtId="165" fontId="19" fillId="3" borderId="1" xfId="0" applyFont="1" applyFill="1" applyBorder="1" applyAlignment="1">
      <alignment horizontal="center" vertical="center"/>
    </xf>
    <xf numFmtId="165" fontId="18" fillId="4" borderId="1" xfId="0" applyFont="1" applyFill="1" applyBorder="1" applyAlignment="1">
      <alignment horizontal="center" vertical="center"/>
    </xf>
    <xf numFmtId="165" fontId="11" fillId="0" borderId="0" xfId="0" applyFont="1" applyAlignment="1">
      <alignment horizontal="center"/>
    </xf>
    <xf numFmtId="165" fontId="19" fillId="5" borderId="1" xfId="0" applyFont="1" applyFill="1" applyBorder="1" applyAlignment="1">
      <alignment horizontal="center" vertical="center"/>
    </xf>
    <xf numFmtId="165" fontId="11" fillId="5" borderId="1" xfId="0" applyFont="1" applyFill="1" applyBorder="1" applyAlignment="1">
      <alignment horizontal="center" vertical="center"/>
    </xf>
    <xf numFmtId="165" fontId="11" fillId="0" borderId="0" xfId="0" applyFont="1" applyBorder="1" applyAlignment="1">
      <alignment horizontal="center" vertical="center"/>
    </xf>
    <xf numFmtId="165" fontId="18" fillId="0" borderId="0" xfId="0" applyFont="1" applyBorder="1" applyAlignment="1">
      <alignment horizontal="center" vertical="center"/>
    </xf>
    <xf numFmtId="165" fontId="11" fillId="0" borderId="0" xfId="0" applyFont="1" applyAlignment="1">
      <alignment horizontal="center" vertical="center"/>
    </xf>
    <xf numFmtId="165" fontId="21" fillId="0" borderId="0" xfId="0" applyFont="1" applyBorder="1" applyAlignment="1">
      <alignment horizontal="center" vertical="center"/>
    </xf>
    <xf numFmtId="165" fontId="22" fillId="0" borderId="0" xfId="0" applyFont="1" applyAlignment="1">
      <alignment horizontal="center" vertical="center"/>
    </xf>
    <xf numFmtId="165" fontId="21" fillId="0" borderId="0" xfId="0" applyFont="1" applyAlignment="1">
      <alignment horizontal="center" vertical="center"/>
    </xf>
    <xf numFmtId="165" fontId="18" fillId="0" borderId="0" xfId="0" applyFont="1" applyBorder="1" applyAlignment="1">
      <alignment horizontal="left" vertical="center"/>
    </xf>
    <xf numFmtId="20" fontId="18" fillId="0" borderId="0" xfId="0" applyNumberFormat="1" applyFont="1" applyBorder="1" applyAlignment="1">
      <alignment horizontal="center" vertical="center"/>
    </xf>
    <xf numFmtId="165" fontId="18" fillId="0" borderId="0" xfId="0" applyFont="1" applyAlignment="1">
      <alignment horizontal="center" vertical="center"/>
    </xf>
    <xf numFmtId="164" fontId="18" fillId="0" borderId="0" xfId="0" applyNumberFormat="1" applyFont="1" applyBorder="1" applyAlignment="1">
      <alignment horizontal="center" vertical="center"/>
    </xf>
    <xf numFmtId="164" fontId="18" fillId="0" borderId="0" xfId="0" applyNumberFormat="1" applyFont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20" fontId="21" fillId="0" borderId="0" xfId="0" applyNumberFormat="1" applyFont="1" applyBorder="1" applyAlignment="1">
      <alignment horizontal="center" vertical="center"/>
    </xf>
    <xf numFmtId="20" fontId="23" fillId="6" borderId="0" xfId="0" applyNumberFormat="1" applyFont="1" applyFill="1" applyBorder="1" applyAlignment="1">
      <alignment horizontal="center" vertical="center"/>
    </xf>
    <xf numFmtId="20" fontId="18" fillId="0" borderId="0" xfId="0" applyNumberFormat="1" applyFont="1" applyAlignment="1">
      <alignment horizontal="center" vertical="center"/>
    </xf>
    <xf numFmtId="164" fontId="21" fillId="0" borderId="0" xfId="0" applyNumberFormat="1" applyFont="1" applyBorder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165" fontId="18" fillId="0" borderId="0" xfId="0" applyFont="1" applyAlignment="1">
      <alignment horizontal="left" vertical="center"/>
    </xf>
    <xf numFmtId="20" fontId="21" fillId="0" borderId="0" xfId="0" applyNumberFormat="1" applyFont="1" applyAlignment="1">
      <alignment horizontal="center" vertical="center"/>
    </xf>
    <xf numFmtId="1" fontId="18" fillId="0" borderId="0" xfId="0" applyNumberFormat="1" applyFont="1" applyBorder="1" applyAlignment="1">
      <alignment horizontal="center" vertical="center"/>
    </xf>
    <xf numFmtId="20" fontId="18" fillId="0" borderId="0" xfId="0" applyNumberFormat="1" applyFont="1" applyAlignment="1">
      <alignment horizontal="center"/>
    </xf>
    <xf numFmtId="165" fontId="5" fillId="0" borderId="0" xfId="0" applyFont="1" applyBorder="1" applyAlignment="1">
      <alignment horizontal="right" vertical="center"/>
    </xf>
    <xf numFmtId="20" fontId="23" fillId="6" borderId="0" xfId="0" applyNumberFormat="1" applyFont="1" applyFill="1" applyAlignment="1">
      <alignment horizontal="center" vertical="center"/>
    </xf>
    <xf numFmtId="165" fontId="18" fillId="0" borderId="0" xfId="0" applyFont="1" applyAlignment="1">
      <alignment horizontal="right" vertical="center"/>
    </xf>
    <xf numFmtId="2" fontId="18" fillId="0" borderId="0" xfId="0" applyNumberFormat="1" applyFont="1" applyAlignment="1">
      <alignment horizontal="center" vertical="center"/>
    </xf>
    <xf numFmtId="165" fontId="24" fillId="0" borderId="0" xfId="0" applyFont="1" applyAlignment="1">
      <alignment horizontal="right" vertical="center"/>
    </xf>
    <xf numFmtId="165" fontId="18" fillId="0" borderId="0" xfId="0" applyFont="1" applyBorder="1" applyAlignment="1">
      <alignment vertical="center"/>
    </xf>
    <xf numFmtId="165" fontId="5" fillId="0" borderId="0" xfId="0" applyFont="1" applyAlignment="1"/>
    <xf numFmtId="165" fontId="5" fillId="0" borderId="0" xfId="0" applyFont="1" applyAlignment="1">
      <alignment horizontal="center" vertical="center"/>
    </xf>
    <xf numFmtId="165" fontId="5" fillId="0" borderId="0" xfId="0" applyFont="1" applyAlignment="1">
      <alignment horizontal="center"/>
    </xf>
    <xf numFmtId="165" fontId="13" fillId="0" borderId="0" xfId="0" applyFont="1" applyAlignment="1">
      <alignment horizontal="center"/>
    </xf>
    <xf numFmtId="165" fontId="5" fillId="0" borderId="0" xfId="0" applyFont="1" applyAlignment="1">
      <alignment horizontal="center" vertical="center" wrapText="1"/>
    </xf>
    <xf numFmtId="164" fontId="5" fillId="0" borderId="0" xfId="0" applyNumberFormat="1" applyFont="1"/>
    <xf numFmtId="165" fontId="13" fillId="0" borderId="0" xfId="0" applyFont="1" applyAlignment="1">
      <alignment horizontal="right" vertical="center"/>
    </xf>
    <xf numFmtId="165" fontId="2" fillId="0" borderId="0" xfId="0" applyFont="1"/>
    <xf numFmtId="165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165" fontId="2" fillId="0" borderId="0" xfId="0" applyFont="1" applyAlignment="1">
      <alignment horizontal="center"/>
    </xf>
    <xf numFmtId="165" fontId="22" fillId="0" borderId="0" xfId="0" applyFont="1" applyAlignment="1">
      <alignment horizontal="center"/>
    </xf>
    <xf numFmtId="165" fontId="18" fillId="0" borderId="0" xfId="0" applyFont="1" applyAlignment="1">
      <alignment horizontal="center" vertical="center" wrapText="1"/>
    </xf>
    <xf numFmtId="165" fontId="22" fillId="0" borderId="0" xfId="0" applyFont="1" applyBorder="1" applyAlignment="1">
      <alignment horizontal="center" vertical="center"/>
    </xf>
    <xf numFmtId="164" fontId="5" fillId="0" borderId="0" xfId="0" applyNumberFormat="1" applyFont="1" applyAlignment="1">
      <alignment horizontal="center"/>
    </xf>
    <xf numFmtId="165" fontId="5" fillId="0" borderId="0" xfId="0" applyFont="1" applyAlignment="1">
      <alignment horizontal="left" vertical="center"/>
    </xf>
    <xf numFmtId="165" fontId="0" fillId="0" borderId="0" xfId="0" applyAlignment="1">
      <alignment horizontal="left" vertical="center"/>
    </xf>
    <xf numFmtId="165" fontId="13" fillId="0" borderId="0" xfId="0" applyFont="1"/>
    <xf numFmtId="165" fontId="22" fillId="0" borderId="0" xfId="0" applyFont="1"/>
    <xf numFmtId="165" fontId="25" fillId="0" borderId="0" xfId="0" applyFont="1"/>
    <xf numFmtId="165" fontId="12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/>
    </xf>
    <xf numFmtId="165" fontId="26" fillId="0" borderId="0" xfId="0" applyFont="1" applyAlignment="1">
      <alignment horizontal="left" vertical="center"/>
    </xf>
    <xf numFmtId="165" fontId="18" fillId="0" borderId="0" xfId="0" applyFont="1" applyBorder="1" applyAlignment="1">
      <alignment horizontal="center" vertical="center" wrapText="1"/>
    </xf>
    <xf numFmtId="165" fontId="11" fillId="0" borderId="0" xfId="0" applyFont="1"/>
    <xf numFmtId="165" fontId="27" fillId="0" borderId="0" xfId="0" applyFont="1" applyAlignment="1">
      <alignment horizontal="center"/>
    </xf>
    <xf numFmtId="165" fontId="28" fillId="0" borderId="0" xfId="0" applyFont="1"/>
    <xf numFmtId="165" fontId="28" fillId="0" borderId="0" xfId="0" applyFont="1" applyAlignment="1">
      <alignment horizontal="left" vertical="center"/>
    </xf>
    <xf numFmtId="43" fontId="0" fillId="0" borderId="0" xfId="0" applyNumberFormat="1"/>
    <xf numFmtId="43" fontId="12" fillId="0" borderId="0" xfId="0" applyNumberFormat="1" applyFont="1"/>
    <xf numFmtId="165" fontId="19" fillId="0" borderId="0" xfId="0" applyFont="1" applyAlignment="1">
      <alignment horizontal="center" vertical="center" wrapText="1"/>
    </xf>
    <xf numFmtId="165" fontId="19" fillId="0" borderId="0" xfId="0" applyFont="1" applyBorder="1" applyAlignment="1">
      <alignment horizontal="center" vertical="center" wrapText="1"/>
    </xf>
    <xf numFmtId="165" fontId="21" fillId="0" borderId="0" xfId="0" applyFont="1"/>
    <xf numFmtId="165" fontId="31" fillId="0" borderId="0" xfId="0" applyFont="1" applyAlignment="1">
      <alignment horizontal="center"/>
    </xf>
    <xf numFmtId="165" fontId="24" fillId="0" borderId="0" xfId="0" applyFont="1" applyAlignment="1">
      <alignment horizontal="center"/>
    </xf>
    <xf numFmtId="165" fontId="32" fillId="0" borderId="0" xfId="0" applyFont="1"/>
    <xf numFmtId="165" fontId="33" fillId="0" borderId="0" xfId="0" applyFont="1"/>
    <xf numFmtId="165" fontId="34" fillId="0" borderId="0" xfId="0" applyFont="1"/>
    <xf numFmtId="165" fontId="35" fillId="0" borderId="0" xfId="2" quotePrefix="1" applyFont="1" applyAlignment="1" applyProtection="1"/>
    <xf numFmtId="165" fontId="36" fillId="0" borderId="0" xfId="0" applyFont="1"/>
    <xf numFmtId="16" fontId="33" fillId="0" borderId="0" xfId="0" applyNumberFormat="1" applyFont="1"/>
    <xf numFmtId="165" fontId="24" fillId="0" borderId="0" xfId="0" applyFont="1"/>
    <xf numFmtId="165" fontId="24" fillId="0" borderId="0" xfId="0" applyFont="1" applyAlignment="1">
      <alignment horizontal="right"/>
    </xf>
    <xf numFmtId="165" fontId="31" fillId="0" borderId="0" xfId="0" applyFont="1" applyAlignment="1">
      <alignment horizontal="center" vertical="center"/>
    </xf>
    <xf numFmtId="165" fontId="39" fillId="0" borderId="0" xfId="0" applyFont="1"/>
    <xf numFmtId="165" fontId="40" fillId="0" borderId="0" xfId="0" applyFont="1"/>
    <xf numFmtId="164" fontId="18" fillId="0" borderId="0" xfId="0" applyNumberFormat="1" applyFont="1" applyAlignment="1">
      <alignment horizontal="center"/>
    </xf>
    <xf numFmtId="165" fontId="18" fillId="0" borderId="0" xfId="0" applyFont="1" applyAlignment="1">
      <alignment horizontal="center"/>
    </xf>
    <xf numFmtId="165" fontId="41" fillId="0" borderId="0" xfId="0" applyFont="1"/>
    <xf numFmtId="1" fontId="18" fillId="0" borderId="0" xfId="0" applyNumberFormat="1" applyFont="1" applyAlignment="1">
      <alignment horizontal="center"/>
    </xf>
    <xf numFmtId="165" fontId="10" fillId="0" borderId="0" xfId="0" applyFont="1" applyAlignment="1">
      <alignment horizontal="center"/>
    </xf>
    <xf numFmtId="165" fontId="30" fillId="0" borderId="0" xfId="0" applyFont="1" applyAlignment="1">
      <alignment horizontal="left"/>
    </xf>
    <xf numFmtId="165" fontId="43" fillId="0" borderId="0" xfId="0" applyFont="1"/>
    <xf numFmtId="16" fontId="44" fillId="0" borderId="0" xfId="0" applyNumberFormat="1" applyFont="1"/>
    <xf numFmtId="165" fontId="44" fillId="0" borderId="0" xfId="0" applyFont="1" applyAlignment="1">
      <alignment horizontal="center"/>
    </xf>
    <xf numFmtId="165" fontId="14" fillId="0" borderId="0" xfId="0" applyFont="1"/>
    <xf numFmtId="165" fontId="44" fillId="0" borderId="0" xfId="0" applyFont="1"/>
    <xf numFmtId="165" fontId="44" fillId="0" borderId="0" xfId="0" applyFont="1" applyAlignment="1">
      <alignment horizontal="center" wrapText="1"/>
    </xf>
    <xf numFmtId="164" fontId="44" fillId="0" borderId="0" xfId="0" applyNumberFormat="1" applyFont="1" applyAlignment="1">
      <alignment horizontal="center"/>
    </xf>
    <xf numFmtId="165" fontId="45" fillId="0" borderId="0" xfId="0" applyFont="1" applyAlignment="1">
      <alignment horizontal="center" vertical="center" wrapText="1"/>
    </xf>
    <xf numFmtId="165" fontId="18" fillId="0" borderId="0" xfId="0" applyFont="1"/>
    <xf numFmtId="2" fontId="18" fillId="0" borderId="0" xfId="0" applyNumberFormat="1" applyFont="1" applyAlignment="1">
      <alignment horizontal="center"/>
    </xf>
    <xf numFmtId="164" fontId="34" fillId="0" borderId="0" xfId="0" applyNumberFormat="1" applyFont="1" applyAlignment="1">
      <alignment horizontal="left"/>
    </xf>
    <xf numFmtId="165" fontId="46" fillId="0" borderId="0" xfId="0" applyFont="1"/>
    <xf numFmtId="165" fontId="10" fillId="0" borderId="0" xfId="0" applyFont="1" applyAlignment="1">
      <alignment horizontal="center" vertical="center" wrapText="1"/>
    </xf>
    <xf numFmtId="20" fontId="44" fillId="0" borderId="0" xfId="0" applyNumberFormat="1" applyFont="1" applyAlignment="1">
      <alignment horizontal="center"/>
    </xf>
    <xf numFmtId="164" fontId="30" fillId="6" borderId="1" xfId="0" applyNumberFormat="1" applyFont="1" applyFill="1" applyBorder="1" applyAlignment="1">
      <alignment horizontal="center" vertical="center"/>
    </xf>
    <xf numFmtId="165" fontId="12" fillId="0" borderId="0" xfId="0" applyFont="1"/>
    <xf numFmtId="165" fontId="6" fillId="0" borderId="0" xfId="0" applyFont="1" applyAlignment="1">
      <alignment horizontal="center" vertical="center"/>
    </xf>
    <xf numFmtId="165" fontId="0" fillId="0" borderId="0" xfId="0" applyAlignment="1">
      <alignment horizontal="right" vertical="center"/>
    </xf>
    <xf numFmtId="165" fontId="10" fillId="2" borderId="1" xfId="0" applyFont="1" applyFill="1" applyBorder="1" applyAlignment="1">
      <alignment horizontal="center" vertical="center"/>
    </xf>
    <xf numFmtId="164" fontId="10" fillId="2" borderId="1" xfId="0" applyNumberFormat="1" applyFont="1" applyFill="1" applyBorder="1" applyAlignment="1" applyProtection="1">
      <alignment horizontal="center" vertical="center"/>
      <protection locked="0"/>
    </xf>
    <xf numFmtId="1" fontId="10" fillId="2" borderId="1" xfId="0" applyNumberFormat="1" applyFont="1" applyFill="1" applyBorder="1" applyAlignment="1">
      <alignment horizontal="center" vertical="center"/>
    </xf>
    <xf numFmtId="2" fontId="10" fillId="2" borderId="1" xfId="0" applyNumberFormat="1" applyFont="1" applyFill="1" applyBorder="1" applyAlignment="1">
      <alignment horizontal="center" vertical="center"/>
    </xf>
    <xf numFmtId="20" fontId="10" fillId="2" borderId="1" xfId="0" applyNumberFormat="1" applyFont="1" applyFill="1" applyBorder="1" applyAlignment="1" applyProtection="1">
      <alignment horizontal="center" vertical="center"/>
      <protection locked="0"/>
    </xf>
    <xf numFmtId="165" fontId="30" fillId="0" borderId="1" xfId="0" applyFont="1" applyBorder="1" applyAlignment="1">
      <alignment horizontal="center" vertical="center"/>
    </xf>
    <xf numFmtId="165" fontId="30" fillId="0" borderId="1" xfId="0" applyFont="1" applyBorder="1" applyAlignment="1">
      <alignment horizontal="center"/>
    </xf>
    <xf numFmtId="164" fontId="30" fillId="0" borderId="1" xfId="0" applyNumberFormat="1" applyFont="1" applyBorder="1" applyAlignment="1">
      <alignment horizontal="center" vertical="center"/>
    </xf>
    <xf numFmtId="165" fontId="48" fillId="0" borderId="1" xfId="0" applyFont="1" applyBorder="1" applyAlignment="1">
      <alignment horizontal="center" vertical="center"/>
    </xf>
    <xf numFmtId="164" fontId="30" fillId="0" borderId="1" xfId="0" applyNumberFormat="1" applyFont="1" applyBorder="1" applyAlignment="1" applyProtection="1">
      <alignment horizontal="center" vertical="center"/>
      <protection locked="0"/>
    </xf>
    <xf numFmtId="1" fontId="30" fillId="0" borderId="1" xfId="0" applyNumberFormat="1" applyFont="1" applyBorder="1" applyAlignment="1">
      <alignment horizontal="center" vertical="center"/>
    </xf>
    <xf numFmtId="20" fontId="30" fillId="0" borderId="1" xfId="0" applyNumberFormat="1" applyFont="1" applyBorder="1" applyAlignment="1" applyProtection="1">
      <alignment horizontal="center" vertical="center"/>
      <protection locked="0"/>
    </xf>
    <xf numFmtId="20" fontId="30" fillId="0" borderId="1" xfId="0" applyNumberFormat="1" applyFont="1" applyBorder="1" applyAlignment="1">
      <alignment horizontal="center" vertical="center"/>
    </xf>
    <xf numFmtId="165" fontId="30" fillId="0" borderId="0" xfId="0" applyFont="1" applyAlignment="1">
      <alignment horizontal="center"/>
    </xf>
    <xf numFmtId="165" fontId="30" fillId="0" borderId="3" xfId="0" applyFont="1" applyBorder="1" applyAlignment="1">
      <alignment horizontal="center" vertical="center"/>
    </xf>
    <xf numFmtId="165" fontId="30" fillId="3" borderId="1" xfId="0" applyFont="1" applyFill="1" applyBorder="1" applyAlignment="1">
      <alignment horizontal="center" vertical="center"/>
    </xf>
    <xf numFmtId="165" fontId="49" fillId="3" borderId="1" xfId="0" applyFont="1" applyFill="1" applyBorder="1" applyAlignment="1">
      <alignment horizontal="center" vertical="center"/>
    </xf>
    <xf numFmtId="164" fontId="30" fillId="3" borderId="1" xfId="0" applyNumberFormat="1" applyFont="1" applyFill="1" applyBorder="1" applyAlignment="1">
      <alignment horizontal="center" vertical="center"/>
    </xf>
    <xf numFmtId="165" fontId="10" fillId="3" borderId="1" xfId="0" applyFont="1" applyFill="1" applyBorder="1" applyAlignment="1">
      <alignment horizontal="center" vertical="center"/>
    </xf>
    <xf numFmtId="1" fontId="10" fillId="3" borderId="1" xfId="0" applyNumberFormat="1" applyFont="1" applyFill="1" applyBorder="1" applyAlignment="1" applyProtection="1">
      <alignment horizontal="center" vertical="center"/>
      <protection locked="0"/>
    </xf>
    <xf numFmtId="1" fontId="10" fillId="3" borderId="1" xfId="0" applyNumberFormat="1" applyFont="1" applyFill="1" applyBorder="1" applyAlignment="1">
      <alignment horizontal="center" vertical="center"/>
    </xf>
    <xf numFmtId="20" fontId="10" fillId="3" borderId="1" xfId="0" applyNumberFormat="1" applyFont="1" applyFill="1" applyBorder="1" applyAlignment="1" applyProtection="1">
      <alignment horizontal="center" vertical="center"/>
      <protection locked="0"/>
    </xf>
    <xf numFmtId="20" fontId="10" fillId="3" borderId="1" xfId="0" applyNumberFormat="1" applyFont="1" applyFill="1" applyBorder="1" applyAlignment="1">
      <alignment horizontal="center" vertical="center"/>
    </xf>
    <xf numFmtId="165" fontId="30" fillId="0" borderId="1" xfId="0" applyFont="1" applyBorder="1" applyAlignment="1">
      <alignment horizontal="center" vertical="center" wrapText="1"/>
    </xf>
    <xf numFmtId="165" fontId="30" fillId="5" borderId="1" xfId="0" applyFont="1" applyFill="1" applyBorder="1" applyAlignment="1">
      <alignment horizontal="center" vertical="center"/>
    </xf>
    <xf numFmtId="165" fontId="49" fillId="5" borderId="1" xfId="0" applyFont="1" applyFill="1" applyBorder="1" applyAlignment="1">
      <alignment horizontal="center" vertical="center"/>
    </xf>
    <xf numFmtId="164" fontId="30" fillId="5" borderId="1" xfId="0" applyNumberFormat="1" applyFont="1" applyFill="1" applyBorder="1" applyAlignment="1" applyProtection="1">
      <alignment horizontal="center" vertical="center"/>
      <protection locked="0"/>
    </xf>
    <xf numFmtId="165" fontId="10" fillId="5" borderId="1" xfId="0" applyFont="1" applyFill="1" applyBorder="1" applyAlignment="1">
      <alignment horizontal="center" vertical="center" wrapText="1"/>
    </xf>
    <xf numFmtId="164" fontId="30" fillId="5" borderId="1" xfId="0" applyNumberFormat="1" applyFont="1" applyFill="1" applyBorder="1" applyAlignment="1">
      <alignment horizontal="center" vertical="center"/>
    </xf>
    <xf numFmtId="165" fontId="48" fillId="5" borderId="1" xfId="0" applyFont="1" applyFill="1" applyBorder="1" applyAlignment="1">
      <alignment horizontal="center" vertical="center"/>
    </xf>
    <xf numFmtId="1" fontId="10" fillId="5" borderId="1" xfId="0" applyNumberFormat="1" applyFont="1" applyFill="1" applyBorder="1" applyAlignment="1" applyProtection="1">
      <alignment horizontal="center" vertical="center"/>
      <protection locked="0"/>
    </xf>
    <xf numFmtId="1" fontId="10" fillId="5" borderId="1" xfId="0" applyNumberFormat="1" applyFont="1" applyFill="1" applyBorder="1" applyAlignment="1">
      <alignment horizontal="center" vertical="center"/>
    </xf>
    <xf numFmtId="20" fontId="10" fillId="5" borderId="1" xfId="0" applyNumberFormat="1" applyFont="1" applyFill="1" applyBorder="1" applyAlignment="1" applyProtection="1">
      <alignment horizontal="center" vertical="center"/>
      <protection locked="0"/>
    </xf>
    <xf numFmtId="20" fontId="10" fillId="5" borderId="1" xfId="0" applyNumberFormat="1" applyFont="1" applyFill="1" applyBorder="1" applyAlignment="1">
      <alignment horizontal="center" vertical="center"/>
    </xf>
    <xf numFmtId="165" fontId="30" fillId="6" borderId="1" xfId="0" applyFont="1" applyFill="1" applyBorder="1" applyAlignment="1">
      <alignment horizontal="center" vertical="center"/>
    </xf>
    <xf numFmtId="164" fontId="30" fillId="6" borderId="1" xfId="0" applyNumberFormat="1" applyFont="1" applyFill="1" applyBorder="1" applyAlignment="1" applyProtection="1">
      <alignment horizontal="center" vertical="center"/>
      <protection locked="0"/>
    </xf>
    <xf numFmtId="165" fontId="10" fillId="4" borderId="1" xfId="0" applyFont="1" applyFill="1" applyBorder="1" applyAlignment="1">
      <alignment horizontal="center" vertical="center"/>
    </xf>
    <xf numFmtId="164" fontId="10" fillId="4" borderId="1" xfId="0" applyNumberFormat="1" applyFont="1" applyFill="1" applyBorder="1" applyAlignment="1" applyProtection="1">
      <alignment horizontal="center" vertical="center"/>
      <protection locked="0"/>
    </xf>
    <xf numFmtId="164" fontId="10" fillId="4" borderId="1" xfId="0" applyNumberFormat="1" applyFont="1" applyFill="1" applyBorder="1" applyAlignment="1">
      <alignment horizontal="center" vertical="center"/>
    </xf>
    <xf numFmtId="1" fontId="10" fillId="4" borderId="1" xfId="0" applyNumberFormat="1" applyFont="1" applyFill="1" applyBorder="1" applyAlignment="1" applyProtection="1">
      <alignment horizontal="center" vertical="center"/>
      <protection locked="0"/>
    </xf>
    <xf numFmtId="1" fontId="10" fillId="4" borderId="1" xfId="0" applyNumberFormat="1" applyFont="1" applyFill="1" applyBorder="1" applyAlignment="1">
      <alignment horizontal="center" vertical="center"/>
    </xf>
    <xf numFmtId="20" fontId="10" fillId="4" borderId="1" xfId="0" applyNumberFormat="1" applyFont="1" applyFill="1" applyBorder="1" applyAlignment="1" applyProtection="1">
      <alignment horizontal="center" vertical="center"/>
      <protection locked="0"/>
    </xf>
    <xf numFmtId="20" fontId="10" fillId="4" borderId="1" xfId="0" applyNumberFormat="1" applyFont="1" applyFill="1" applyBorder="1" applyAlignment="1">
      <alignment horizontal="center" vertical="center"/>
    </xf>
    <xf numFmtId="165" fontId="30" fillId="0" borderId="0" xfId="0" applyFont="1" applyBorder="1" applyAlignment="1">
      <alignment horizontal="center" vertical="center"/>
    </xf>
    <xf numFmtId="165" fontId="50" fillId="0" borderId="0" xfId="0" applyFont="1" applyAlignment="1">
      <alignment horizontal="right" vertical="center"/>
    </xf>
    <xf numFmtId="164" fontId="30" fillId="0" borderId="0" xfId="0" applyNumberFormat="1" applyFont="1" applyBorder="1" applyAlignment="1">
      <alignment horizontal="right" vertical="center"/>
    </xf>
    <xf numFmtId="164" fontId="30" fillId="0" borderId="0" xfId="0" applyNumberFormat="1" applyFont="1" applyBorder="1" applyAlignment="1">
      <alignment horizontal="center" vertical="center"/>
    </xf>
    <xf numFmtId="164" fontId="30" fillId="0" borderId="0" xfId="0" applyNumberFormat="1" applyFont="1" applyBorder="1" applyAlignment="1" applyProtection="1">
      <alignment horizontal="center" vertical="center"/>
      <protection locked="0"/>
    </xf>
    <xf numFmtId="1" fontId="30" fillId="0" borderId="0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/>
    </xf>
    <xf numFmtId="20" fontId="30" fillId="0" borderId="0" xfId="0" applyNumberFormat="1" applyFont="1" applyBorder="1" applyAlignment="1">
      <alignment horizontal="center" vertical="center"/>
    </xf>
    <xf numFmtId="165" fontId="27" fillId="0" borderId="0" xfId="0" applyFont="1" applyBorder="1" applyAlignment="1">
      <alignment horizontal="center" vertical="center"/>
    </xf>
    <xf numFmtId="165" fontId="27" fillId="0" borderId="0" xfId="0" applyFont="1" applyAlignment="1">
      <alignment horizontal="center" vertical="center"/>
    </xf>
    <xf numFmtId="20" fontId="10" fillId="0" borderId="0" xfId="0" applyNumberFormat="1" applyFont="1" applyBorder="1" applyAlignment="1">
      <alignment horizontal="center" vertical="center"/>
    </xf>
    <xf numFmtId="165" fontId="10" fillId="0" borderId="0" xfId="0" applyFont="1" applyBorder="1" applyAlignment="1">
      <alignment horizontal="center" vertical="center"/>
    </xf>
    <xf numFmtId="165" fontId="10" fillId="0" borderId="0" xfId="0" applyFont="1" applyAlignment="1">
      <alignment horizontal="center" vertical="center"/>
    </xf>
    <xf numFmtId="164" fontId="10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20" fontId="51" fillId="6" borderId="0" xfId="0" applyNumberFormat="1" applyFont="1" applyFill="1" applyBorder="1" applyAlignment="1">
      <alignment horizontal="center" vertical="center"/>
    </xf>
    <xf numFmtId="165" fontId="30" fillId="0" borderId="0" xfId="0" applyFont="1" applyAlignment="1">
      <alignment horizontal="center" vertical="center"/>
    </xf>
    <xf numFmtId="20" fontId="10" fillId="0" borderId="0" xfId="0" applyNumberFormat="1" applyFont="1" applyAlignment="1">
      <alignment horizontal="center" vertical="center"/>
    </xf>
    <xf numFmtId="165" fontId="10" fillId="0" borderId="0" xfId="0" applyFont="1" applyBorder="1" applyAlignment="1">
      <alignment vertical="center"/>
    </xf>
    <xf numFmtId="20" fontId="10" fillId="0" borderId="0" xfId="0" applyNumberFormat="1" applyFont="1" applyAlignment="1">
      <alignment horizontal="center"/>
    </xf>
    <xf numFmtId="20" fontId="51" fillId="6" borderId="0" xfId="0" applyNumberFormat="1" applyFont="1" applyFill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165" fontId="50" fillId="0" borderId="0" xfId="0" applyFont="1" applyAlignment="1">
      <alignment horizontal="left" vertical="center"/>
    </xf>
    <xf numFmtId="165" fontId="50" fillId="0" borderId="0" xfId="0" applyFont="1" applyBorder="1" applyAlignment="1">
      <alignment horizontal="left" vertical="center"/>
    </xf>
    <xf numFmtId="1" fontId="30" fillId="0" borderId="1" xfId="0" applyNumberFormat="1" applyFont="1" applyBorder="1" applyAlignment="1" applyProtection="1">
      <alignment horizontal="center" vertical="center"/>
      <protection locked="0"/>
    </xf>
    <xf numFmtId="1" fontId="30" fillId="6" borderId="1" xfId="0" applyNumberFormat="1" applyFont="1" applyFill="1" applyBorder="1" applyAlignment="1" applyProtection="1">
      <alignment horizontal="center" vertical="center"/>
      <protection locked="0"/>
    </xf>
    <xf numFmtId="165" fontId="10" fillId="2" borderId="1" xfId="0" applyFont="1" applyFill="1" applyBorder="1" applyAlignment="1">
      <alignment horizontal="center" vertical="center" wrapText="1"/>
    </xf>
    <xf numFmtId="165" fontId="30" fillId="6" borderId="1" xfId="0" applyFont="1" applyFill="1" applyBorder="1" applyAlignment="1">
      <alignment horizontal="center" vertical="center" wrapText="1"/>
    </xf>
    <xf numFmtId="2" fontId="30" fillId="6" borderId="1" xfId="0" applyNumberFormat="1" applyFont="1" applyFill="1" applyBorder="1" applyAlignment="1">
      <alignment horizontal="center" vertical="center"/>
    </xf>
    <xf numFmtId="165" fontId="30" fillId="4" borderId="1" xfId="0" applyFont="1" applyFill="1" applyBorder="1" applyAlignment="1">
      <alignment horizontal="center" vertical="center"/>
    </xf>
    <xf numFmtId="165" fontId="49" fillId="4" borderId="1" xfId="0" applyFont="1" applyFill="1" applyBorder="1" applyAlignment="1">
      <alignment horizontal="center" vertical="center" wrapText="1"/>
    </xf>
    <xf numFmtId="164" fontId="30" fillId="4" borderId="1" xfId="0" applyNumberFormat="1" applyFont="1" applyFill="1" applyBorder="1" applyAlignment="1">
      <alignment horizontal="center" vertical="center"/>
    </xf>
    <xf numFmtId="165" fontId="48" fillId="4" borderId="1" xfId="0" applyFont="1" applyFill="1" applyBorder="1" applyAlignment="1">
      <alignment horizontal="center" vertical="center"/>
    </xf>
    <xf numFmtId="165" fontId="10" fillId="4" borderId="4" xfId="0" applyFont="1" applyFill="1" applyBorder="1" applyAlignment="1">
      <alignment horizontal="center" vertical="center"/>
    </xf>
    <xf numFmtId="165" fontId="10" fillId="4" borderId="5" xfId="0" applyFont="1" applyFill="1" applyBorder="1" applyAlignment="1">
      <alignment horizontal="center" vertical="center"/>
    </xf>
    <xf numFmtId="2" fontId="10" fillId="4" borderId="5" xfId="0" applyNumberFormat="1" applyFont="1" applyFill="1" applyBorder="1" applyAlignment="1" applyProtection="1">
      <alignment horizontal="center" vertical="center"/>
      <protection locked="0"/>
    </xf>
    <xf numFmtId="164" fontId="10" fillId="4" borderId="5" xfId="0" applyNumberFormat="1" applyFont="1" applyFill="1" applyBorder="1" applyAlignment="1">
      <alignment horizontal="center" vertical="center"/>
    </xf>
    <xf numFmtId="1" fontId="10" fillId="4" borderId="6" xfId="0" applyNumberFormat="1" applyFont="1" applyFill="1" applyBorder="1" applyAlignment="1" applyProtection="1">
      <alignment horizontal="center" vertical="center"/>
      <protection locked="0"/>
    </xf>
    <xf numFmtId="1" fontId="10" fillId="4" borderId="5" xfId="0" applyNumberFormat="1" applyFont="1" applyFill="1" applyBorder="1" applyAlignment="1">
      <alignment horizontal="center" vertical="center"/>
    </xf>
    <xf numFmtId="20" fontId="10" fillId="4" borderId="5" xfId="0" applyNumberFormat="1" applyFont="1" applyFill="1" applyBorder="1" applyAlignment="1" applyProtection="1">
      <alignment horizontal="center" vertical="center"/>
      <protection locked="0"/>
    </xf>
    <xf numFmtId="1" fontId="10" fillId="4" borderId="6" xfId="0" applyNumberFormat="1" applyFont="1" applyFill="1" applyBorder="1" applyAlignment="1">
      <alignment horizontal="center" vertical="center"/>
    </xf>
    <xf numFmtId="1" fontId="30" fillId="6" borderId="1" xfId="0" applyNumberFormat="1" applyFont="1" applyFill="1" applyBorder="1" applyAlignment="1">
      <alignment horizontal="center" vertical="center"/>
    </xf>
    <xf numFmtId="165" fontId="10" fillId="4" borderId="0" xfId="0" applyFont="1" applyFill="1" applyBorder="1" applyAlignment="1">
      <alignment horizontal="center" vertical="center"/>
    </xf>
    <xf numFmtId="164" fontId="10" fillId="4" borderId="0" xfId="0" applyNumberFormat="1" applyFont="1" applyFill="1" applyBorder="1" applyAlignment="1">
      <alignment horizontal="center" vertical="center"/>
    </xf>
    <xf numFmtId="1" fontId="10" fillId="4" borderId="0" xfId="0" applyNumberFormat="1" applyFont="1" applyFill="1" applyBorder="1" applyAlignment="1" applyProtection="1">
      <alignment horizontal="center" vertical="center"/>
      <protection locked="0"/>
    </xf>
    <xf numFmtId="164" fontId="10" fillId="4" borderId="0" xfId="0" applyNumberFormat="1" applyFont="1" applyFill="1" applyBorder="1" applyAlignment="1" applyProtection="1">
      <alignment horizontal="center" vertical="center"/>
      <protection locked="0"/>
    </xf>
    <xf numFmtId="1" fontId="10" fillId="4" borderId="0" xfId="0" applyNumberFormat="1" applyFont="1" applyFill="1" applyBorder="1" applyAlignment="1">
      <alignment horizontal="center" vertical="center"/>
    </xf>
    <xf numFmtId="20" fontId="10" fillId="4" borderId="0" xfId="0" applyNumberFormat="1" applyFont="1" applyFill="1" applyBorder="1" applyAlignment="1" applyProtection="1">
      <alignment horizontal="center" vertical="center"/>
      <protection locked="0"/>
    </xf>
    <xf numFmtId="20" fontId="10" fillId="4" borderId="0" xfId="0" applyNumberFormat="1" applyFont="1" applyFill="1" applyBorder="1" applyAlignment="1">
      <alignment horizontal="center" vertical="center"/>
    </xf>
    <xf numFmtId="164" fontId="10" fillId="5" borderId="1" xfId="0" applyNumberFormat="1" applyFont="1" applyFill="1" applyBorder="1" applyAlignment="1" applyProtection="1">
      <alignment horizontal="center" vertical="center"/>
      <protection locked="0"/>
    </xf>
    <xf numFmtId="1" fontId="10" fillId="4" borderId="5" xfId="0" applyNumberFormat="1" applyFont="1" applyFill="1" applyBorder="1" applyAlignment="1">
      <alignment horizontal="left" vertical="center"/>
    </xf>
    <xf numFmtId="164" fontId="10" fillId="4" borderId="0" xfId="0" applyNumberFormat="1" applyFont="1" applyFill="1" applyBorder="1" applyAlignment="1">
      <alignment horizontal="left" vertical="center"/>
    </xf>
    <xf numFmtId="165" fontId="30" fillId="0" borderId="1" xfId="0" applyFont="1" applyBorder="1" applyAlignment="1">
      <alignment horizontal="center" wrapText="1"/>
    </xf>
    <xf numFmtId="164" fontId="10" fillId="3" borderId="1" xfId="0" applyNumberFormat="1" applyFont="1" applyFill="1" applyBorder="1" applyAlignment="1" applyProtection="1">
      <alignment horizontal="center" vertical="center"/>
      <protection locked="0"/>
    </xf>
    <xf numFmtId="164" fontId="10" fillId="2" borderId="1" xfId="0" applyNumberFormat="1" applyFont="1" applyFill="1" applyBorder="1" applyAlignment="1">
      <alignment horizontal="center" vertical="center" wrapText="1"/>
    </xf>
    <xf numFmtId="165" fontId="53" fillId="0" borderId="0" xfId="0" applyFont="1" applyBorder="1" applyAlignment="1">
      <alignment horizontal="left" vertical="center"/>
    </xf>
    <xf numFmtId="165" fontId="53" fillId="0" borderId="0" xfId="0" applyFont="1" applyAlignment="1">
      <alignment horizontal="left" vertical="center"/>
    </xf>
    <xf numFmtId="165" fontId="47" fillId="0" borderId="0" xfId="0" applyFont="1" applyAlignment="1">
      <alignment horizontal="right" vertical="center"/>
    </xf>
    <xf numFmtId="2" fontId="10" fillId="6" borderId="1" xfId="0" applyNumberFormat="1" applyFont="1" applyFill="1" applyBorder="1" applyAlignment="1">
      <alignment horizontal="center" vertical="center"/>
    </xf>
    <xf numFmtId="164" fontId="30" fillId="3" borderId="1" xfId="0" applyNumberFormat="1" applyFont="1" applyFill="1" applyBorder="1" applyAlignment="1" applyProtection="1">
      <alignment horizontal="center" vertical="center"/>
      <protection locked="0"/>
    </xf>
    <xf numFmtId="165" fontId="49" fillId="5" borderId="1" xfId="0" applyFont="1" applyFill="1" applyBorder="1" applyAlignment="1">
      <alignment horizontal="center" vertical="center" wrapText="1"/>
    </xf>
    <xf numFmtId="165" fontId="21" fillId="0" borderId="0" xfId="0" applyFont="1" applyBorder="1" applyAlignment="1">
      <alignment horizontal="center" vertical="center" wrapText="1"/>
    </xf>
    <xf numFmtId="165" fontId="24" fillId="0" borderId="0" xfId="0" applyFont="1" applyAlignment="1">
      <alignment horizontal="center" vertical="center" wrapText="1"/>
    </xf>
    <xf numFmtId="165" fontId="21" fillId="0" borderId="0" xfId="0" applyFont="1" applyAlignment="1">
      <alignment horizontal="center" vertical="center" wrapText="1"/>
    </xf>
    <xf numFmtId="164" fontId="30" fillId="6" borderId="1" xfId="0" applyNumberFormat="1" applyFont="1" applyFill="1" applyBorder="1" applyAlignment="1" applyProtection="1">
      <alignment horizontal="center" vertical="center" wrapText="1"/>
      <protection locked="0"/>
    </xf>
    <xf numFmtId="164" fontId="30" fillId="0" borderId="1" xfId="0" applyNumberFormat="1" applyFont="1" applyBorder="1" applyAlignment="1">
      <alignment horizontal="center" vertical="center" wrapText="1"/>
    </xf>
    <xf numFmtId="164" fontId="30" fillId="5" borderId="1" xfId="0" applyNumberFormat="1" applyFont="1" applyFill="1" applyBorder="1" applyAlignment="1" applyProtection="1">
      <alignment horizontal="center" vertical="center" wrapText="1"/>
      <protection locked="0"/>
    </xf>
    <xf numFmtId="165" fontId="30" fillId="0" borderId="0" xfId="0" applyFont="1" applyBorder="1" applyAlignment="1">
      <alignment horizontal="center" vertical="center" wrapText="1"/>
    </xf>
    <xf numFmtId="164" fontId="30" fillId="0" borderId="1" xfId="0" applyNumberFormat="1" applyFont="1" applyBorder="1" applyAlignment="1" applyProtection="1">
      <alignment horizontal="center" vertical="center" wrapText="1"/>
      <protection locked="0"/>
    </xf>
    <xf numFmtId="165" fontId="52" fillId="0" borderId="1" xfId="0" applyFont="1" applyBorder="1" applyAlignment="1">
      <alignment horizontal="center" vertical="center" wrapText="1"/>
    </xf>
    <xf numFmtId="164" fontId="30" fillId="4" borderId="1" xfId="0" applyNumberFormat="1" applyFont="1" applyFill="1" applyBorder="1" applyAlignment="1" applyProtection="1">
      <alignment horizontal="center" vertical="center" wrapText="1"/>
      <protection locked="0"/>
    </xf>
    <xf numFmtId="165" fontId="10" fillId="4" borderId="1" xfId="0" applyFont="1" applyFill="1" applyBorder="1" applyAlignment="1">
      <alignment horizontal="center" vertical="center" wrapText="1"/>
    </xf>
    <xf numFmtId="164" fontId="10" fillId="4" borderId="1" xfId="0" applyNumberFormat="1" applyFont="1" applyFill="1" applyBorder="1" applyAlignment="1" applyProtection="1">
      <alignment horizontal="center" vertical="center" wrapText="1"/>
      <protection locked="0"/>
    </xf>
    <xf numFmtId="165" fontId="10" fillId="4" borderId="5" xfId="0" applyFont="1" applyFill="1" applyBorder="1" applyAlignment="1">
      <alignment horizontal="center" vertical="center" wrapText="1"/>
    </xf>
    <xf numFmtId="2" fontId="10" fillId="4" borderId="5" xfId="0" applyNumberFormat="1" applyFont="1" applyFill="1" applyBorder="1" applyAlignment="1" applyProtection="1">
      <alignment horizontal="center" vertical="center" wrapText="1"/>
      <protection locked="0"/>
    </xf>
    <xf numFmtId="164" fontId="5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/>
    </xf>
    <xf numFmtId="165" fontId="15" fillId="0" borderId="0" xfId="0" applyFont="1" applyAlignment="1">
      <alignment horizontal="left" vertical="center"/>
    </xf>
    <xf numFmtId="165" fontId="15" fillId="0" borderId="0" xfId="0" applyFont="1" applyBorder="1" applyAlignment="1">
      <alignment horizontal="left" vertical="center"/>
    </xf>
    <xf numFmtId="165" fontId="34" fillId="0" borderId="0" xfId="0" applyFont="1" applyBorder="1" applyAlignment="1">
      <alignment horizontal="center" vertical="center"/>
    </xf>
    <xf numFmtId="165" fontId="34" fillId="0" borderId="0" xfId="0" applyFont="1" applyAlignment="1">
      <alignment horizontal="center"/>
    </xf>
    <xf numFmtId="2" fontId="34" fillId="0" borderId="0" xfId="0" applyNumberFormat="1" applyFont="1" applyAlignment="1">
      <alignment horizontal="center"/>
    </xf>
    <xf numFmtId="165" fontId="34" fillId="0" borderId="0" xfId="0" applyFont="1" applyAlignment="1">
      <alignment horizontal="center" vertical="center"/>
    </xf>
    <xf numFmtId="165" fontId="12" fillId="0" borderId="1" xfId="0" applyFont="1" applyBorder="1" applyAlignment="1">
      <alignment horizontal="center" vertical="center"/>
    </xf>
    <xf numFmtId="165" fontId="12" fillId="0" borderId="3" xfId="0" applyFont="1" applyBorder="1" applyAlignment="1">
      <alignment horizontal="center" vertical="center"/>
    </xf>
    <xf numFmtId="165" fontId="54" fillId="5" borderId="1" xfId="0" applyFont="1" applyFill="1" applyBorder="1" applyAlignment="1">
      <alignment horizontal="center" vertical="center"/>
    </xf>
    <xf numFmtId="164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10" fillId="2" borderId="1" xfId="0" applyNumberFormat="1" applyFont="1" applyFill="1" applyBorder="1" applyAlignment="1">
      <alignment horizontal="center" vertical="center" wrapText="1"/>
    </xf>
    <xf numFmtId="2" fontId="10" fillId="2" borderId="1" xfId="0" applyNumberFormat="1" applyFont="1" applyFill="1" applyBorder="1" applyAlignment="1">
      <alignment horizontal="center" vertical="center" wrapText="1"/>
    </xf>
    <xf numFmtId="20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165" fontId="12" fillId="3" borderId="1" xfId="0" applyFont="1" applyFill="1" applyBorder="1" applyAlignment="1">
      <alignment horizontal="center" vertical="center"/>
    </xf>
    <xf numFmtId="165" fontId="54" fillId="3" borderId="1" xfId="0" applyFont="1" applyFill="1" applyBorder="1" applyAlignment="1">
      <alignment horizontal="center" vertical="center"/>
    </xf>
    <xf numFmtId="165" fontId="54" fillId="0" borderId="1" xfId="0" applyFont="1" applyBorder="1" applyAlignment="1">
      <alignment horizontal="center" vertical="center"/>
    </xf>
    <xf numFmtId="165" fontId="5" fillId="4" borderId="1" xfId="0" applyFont="1" applyFill="1" applyBorder="1" applyAlignment="1">
      <alignment horizontal="center" vertical="center"/>
    </xf>
    <xf numFmtId="2" fontId="2" fillId="0" borderId="0" xfId="0" applyNumberFormat="1" applyFont="1" applyFill="1" applyAlignment="1">
      <alignment horizontal="center"/>
    </xf>
    <xf numFmtId="20" fontId="18" fillId="0" borderId="0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Border="1"/>
    <xf numFmtId="20" fontId="21" fillId="0" borderId="0" xfId="0" applyNumberFormat="1" applyFont="1" applyFill="1" applyBorder="1" applyAlignment="1">
      <alignment horizontal="center" vertical="center"/>
    </xf>
    <xf numFmtId="20" fontId="23" fillId="0" borderId="0" xfId="0" applyNumberFormat="1" applyFont="1" applyFill="1" applyBorder="1" applyAlignment="1">
      <alignment horizontal="center" vertical="center"/>
    </xf>
    <xf numFmtId="20" fontId="18" fillId="0" borderId="0" xfId="0" applyNumberFormat="1" applyFont="1" applyFill="1" applyAlignment="1">
      <alignment horizontal="center" vertical="center"/>
    </xf>
    <xf numFmtId="43" fontId="18" fillId="0" borderId="0" xfId="1" applyFont="1" applyBorder="1"/>
    <xf numFmtId="2" fontId="18" fillId="0" borderId="0" xfId="0" applyNumberFormat="1" applyFont="1" applyFill="1" applyBorder="1" applyAlignment="1">
      <alignment horizontal="center" vertical="center"/>
    </xf>
    <xf numFmtId="2" fontId="11" fillId="0" borderId="0" xfId="0" applyNumberFormat="1" applyFont="1" applyFill="1" applyBorder="1" applyAlignment="1">
      <alignment horizontal="center" vertical="center"/>
    </xf>
    <xf numFmtId="165" fontId="11" fillId="0" borderId="0" xfId="0" applyFont="1" applyFill="1" applyAlignment="1">
      <alignment horizontal="center" vertical="center"/>
    </xf>
    <xf numFmtId="20" fontId="21" fillId="0" borderId="0" xfId="0" applyNumberFormat="1" applyFont="1" applyFill="1" applyAlignment="1">
      <alignment horizontal="center" vertical="center"/>
    </xf>
    <xf numFmtId="20" fontId="18" fillId="0" borderId="0" xfId="0" applyNumberFormat="1" applyFont="1" applyFill="1" applyAlignment="1">
      <alignment horizontal="center"/>
    </xf>
    <xf numFmtId="20" fontId="23" fillId="0" borderId="0" xfId="0" applyNumberFormat="1" applyFont="1" applyFill="1" applyAlignment="1">
      <alignment horizontal="center" vertical="center"/>
    </xf>
    <xf numFmtId="165" fontId="30" fillId="0" borderId="1" xfId="0" applyFont="1" applyFill="1" applyBorder="1" applyAlignment="1">
      <alignment horizontal="center" vertical="center"/>
    </xf>
    <xf numFmtId="165" fontId="30" fillId="0" borderId="1" xfId="0" applyFont="1" applyFill="1" applyBorder="1" applyAlignment="1">
      <alignment horizontal="center" vertical="center" wrapText="1"/>
    </xf>
    <xf numFmtId="164" fontId="30" fillId="0" borderId="1" xfId="0" applyNumberFormat="1" applyFont="1" applyFill="1" applyBorder="1" applyAlignment="1" applyProtection="1">
      <alignment horizontal="center" vertical="center"/>
      <protection locked="0"/>
    </xf>
    <xf numFmtId="164" fontId="30" fillId="0" borderId="1" xfId="0" applyNumberFormat="1" applyFont="1" applyFill="1" applyBorder="1" applyAlignment="1">
      <alignment horizontal="center" vertical="center"/>
    </xf>
    <xf numFmtId="2" fontId="30" fillId="0" borderId="1" xfId="0" applyNumberFormat="1" applyFont="1" applyFill="1" applyBorder="1" applyAlignment="1">
      <alignment horizontal="center" vertical="center"/>
    </xf>
    <xf numFmtId="1" fontId="30" fillId="0" borderId="1" xfId="0" applyNumberFormat="1" applyFont="1" applyFill="1" applyBorder="1" applyAlignment="1">
      <alignment horizontal="center" vertical="center"/>
    </xf>
    <xf numFmtId="20" fontId="30" fillId="0" borderId="1" xfId="0" applyNumberFormat="1" applyFont="1" applyFill="1" applyBorder="1" applyAlignment="1" applyProtection="1">
      <alignment horizontal="center" vertical="center"/>
      <protection locked="0"/>
    </xf>
    <xf numFmtId="20" fontId="30" fillId="0" borderId="1" xfId="0" applyNumberFormat="1" applyFont="1" applyFill="1" applyBorder="1" applyAlignment="1">
      <alignment horizontal="center" vertical="center"/>
    </xf>
    <xf numFmtId="165" fontId="12" fillId="0" borderId="1" xfId="0" applyFont="1" applyFill="1" applyBorder="1" applyAlignment="1">
      <alignment horizontal="center" vertical="center"/>
    </xf>
    <xf numFmtId="165" fontId="30" fillId="0" borderId="1" xfId="0" applyFont="1" applyFill="1" applyBorder="1" applyAlignment="1">
      <alignment horizontal="center"/>
    </xf>
    <xf numFmtId="165" fontId="30" fillId="0" borderId="0" xfId="0" applyFont="1" applyFill="1" applyBorder="1" applyAlignment="1">
      <alignment horizontal="center" wrapText="1"/>
    </xf>
    <xf numFmtId="165" fontId="52" fillId="0" borderId="1" xfId="0" applyFont="1" applyFill="1" applyBorder="1" applyAlignment="1">
      <alignment horizontal="center" vertical="center"/>
    </xf>
    <xf numFmtId="165" fontId="12" fillId="0" borderId="3" xfId="0" applyFont="1" applyFill="1" applyBorder="1" applyAlignment="1">
      <alignment horizontal="center" vertical="center"/>
    </xf>
    <xf numFmtId="2" fontId="30" fillId="0" borderId="1" xfId="0" applyNumberFormat="1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/>
    </xf>
    <xf numFmtId="165" fontId="55" fillId="0" borderId="0" xfId="0" applyFont="1" applyFill="1" applyBorder="1" applyAlignment="1">
      <alignment horizontal="left" vertical="center"/>
    </xf>
    <xf numFmtId="165" fontId="55" fillId="0" borderId="0" xfId="0" applyFont="1" applyAlignment="1">
      <alignment horizontal="left" vertical="center"/>
    </xf>
    <xf numFmtId="2" fontId="42" fillId="0" borderId="0" xfId="0" applyNumberFormat="1" applyFont="1" applyAlignment="1">
      <alignment horizontal="left" vertical="center"/>
    </xf>
    <xf numFmtId="165" fontId="55" fillId="0" borderId="0" xfId="0" applyFont="1" applyBorder="1" applyAlignment="1">
      <alignment horizontal="left" vertical="center"/>
    </xf>
    <xf numFmtId="2" fontId="18" fillId="0" borderId="0" xfId="0" applyNumberFormat="1" applyFont="1" applyFill="1" applyAlignment="1">
      <alignment horizontal="center" vertical="center"/>
    </xf>
    <xf numFmtId="164" fontId="18" fillId="0" borderId="0" xfId="0" applyNumberFormat="1" applyFont="1" applyFill="1" applyAlignment="1">
      <alignment horizontal="center" vertical="center"/>
    </xf>
    <xf numFmtId="165" fontId="11" fillId="0" borderId="1" xfId="0" applyFont="1" applyFill="1" applyBorder="1" applyAlignment="1">
      <alignment horizontal="center" vertical="center"/>
    </xf>
    <xf numFmtId="2" fontId="30" fillId="0" borderId="1" xfId="0" applyNumberFormat="1" applyFont="1" applyFill="1" applyBorder="1" applyAlignment="1" applyProtection="1">
      <alignment horizontal="center" vertical="center"/>
      <protection locked="0"/>
    </xf>
    <xf numFmtId="1" fontId="30" fillId="0" borderId="1" xfId="0" applyNumberFormat="1" applyFont="1" applyFill="1" applyBorder="1" applyAlignment="1" applyProtection="1">
      <alignment horizontal="center" vertical="center"/>
      <protection locked="0"/>
    </xf>
    <xf numFmtId="165" fontId="11" fillId="0" borderId="1" xfId="0" applyFont="1" applyFill="1" applyBorder="1" applyAlignment="1">
      <alignment horizontal="center" vertical="center" wrapText="1"/>
    </xf>
    <xf numFmtId="165" fontId="30" fillId="0" borderId="1" xfId="0" applyFont="1" applyFill="1" applyBorder="1" applyAlignment="1">
      <alignment horizontal="center" wrapText="1"/>
    </xf>
    <xf numFmtId="2" fontId="0" fillId="0" borderId="0" xfId="0" applyNumberFormat="1" applyFill="1" applyAlignment="1">
      <alignment horizontal="center"/>
    </xf>
    <xf numFmtId="164" fontId="30" fillId="0" borderId="1" xfId="0" applyNumberFormat="1" applyFont="1" applyFill="1" applyBorder="1" applyAlignment="1">
      <alignment horizontal="center" vertical="center" wrapText="1"/>
    </xf>
    <xf numFmtId="164" fontId="18" fillId="0" borderId="0" xfId="0" applyNumberFormat="1" applyFont="1" applyFill="1" applyBorder="1" applyAlignment="1">
      <alignment horizontal="center" vertical="center"/>
    </xf>
    <xf numFmtId="1" fontId="18" fillId="0" borderId="0" xfId="0" applyNumberFormat="1" applyFont="1" applyFill="1" applyBorder="1" applyAlignment="1">
      <alignment horizontal="center" vertical="center"/>
    </xf>
    <xf numFmtId="1" fontId="18" fillId="0" borderId="0" xfId="0" applyNumberFormat="1" applyFont="1" applyFill="1" applyAlignment="1">
      <alignment horizontal="center" vertical="center"/>
    </xf>
    <xf numFmtId="165" fontId="18" fillId="0" borderId="0" xfId="0" applyFont="1" applyFill="1" applyBorder="1" applyAlignment="1">
      <alignment horizontal="center" vertical="center"/>
    </xf>
    <xf numFmtId="165" fontId="18" fillId="0" borderId="0" xfId="0" applyFont="1" applyFill="1" applyAlignment="1">
      <alignment horizontal="center" vertical="center"/>
    </xf>
    <xf numFmtId="165" fontId="18" fillId="0" borderId="0" xfId="0" applyFont="1" applyFill="1" applyAlignment="1">
      <alignment horizontal="center" vertical="center" wrapText="1"/>
    </xf>
    <xf numFmtId="164" fontId="21" fillId="0" borderId="0" xfId="0" applyNumberFormat="1" applyFont="1" applyFill="1" applyBorder="1" applyAlignment="1">
      <alignment horizontal="center" vertical="center"/>
    </xf>
    <xf numFmtId="164" fontId="8" fillId="0" borderId="0" xfId="0" applyNumberFormat="1" applyFont="1" applyFill="1" applyBorder="1" applyAlignment="1">
      <alignment horizontal="center" vertical="center"/>
    </xf>
    <xf numFmtId="1" fontId="21" fillId="0" borderId="0" xfId="0" applyNumberFormat="1" applyFont="1" applyFill="1" applyAlignment="1">
      <alignment horizontal="center" vertical="center"/>
    </xf>
    <xf numFmtId="16" fontId="58" fillId="0" borderId="0" xfId="0" applyNumberFormat="1" applyFont="1"/>
    <xf numFmtId="165" fontId="59" fillId="0" borderId="0" xfId="0" applyFont="1"/>
    <xf numFmtId="165" fontId="57" fillId="0" borderId="0" xfId="0" applyFont="1"/>
    <xf numFmtId="165" fontId="58" fillId="0" borderId="0" xfId="0" applyFont="1" applyAlignment="1">
      <alignment horizontal="center"/>
    </xf>
    <xf numFmtId="165" fontId="60" fillId="0" borderId="0" xfId="0" applyFont="1"/>
    <xf numFmtId="165" fontId="62" fillId="0" borderId="0" xfId="0" applyFont="1"/>
    <xf numFmtId="165" fontId="15" fillId="0" borderId="0" xfId="0" applyFont="1"/>
    <xf numFmtId="165" fontId="9" fillId="0" borderId="0" xfId="0" applyFont="1" applyAlignment="1">
      <alignment horizontal="center" vertical="center"/>
    </xf>
    <xf numFmtId="16" fontId="0" fillId="0" borderId="0" xfId="0" applyNumberFormat="1" applyBorder="1" applyAlignment="1">
      <alignment horizontal="center" vertical="center"/>
    </xf>
    <xf numFmtId="165" fontId="63" fillId="0" borderId="0" xfId="0" applyFont="1" applyAlignment="1">
      <alignment horizontal="center" vertical="center"/>
    </xf>
    <xf numFmtId="16" fontId="9" fillId="0" borderId="0" xfId="0" applyNumberFormat="1" applyFont="1" applyAlignment="1">
      <alignment horizontal="center" vertical="center"/>
    </xf>
    <xf numFmtId="165" fontId="24" fillId="0" borderId="0" xfId="0" applyFont="1" applyAlignment="1">
      <alignment horizontal="center" vertical="center"/>
    </xf>
    <xf numFmtId="2" fontId="44" fillId="0" borderId="0" xfId="0" applyNumberFormat="1" applyFont="1" applyAlignment="1">
      <alignment horizontal="center" vertical="center"/>
    </xf>
    <xf numFmtId="165" fontId="24" fillId="0" borderId="0" xfId="0" applyFont="1" applyAlignment="1">
      <alignment vertical="center"/>
    </xf>
    <xf numFmtId="165" fontId="0" fillId="0" borderId="0" xfId="0" applyAlignment="1">
      <alignment vertical="center"/>
    </xf>
    <xf numFmtId="2" fontId="47" fillId="0" borderId="0" xfId="0" applyNumberFormat="1" applyFont="1" applyAlignment="1">
      <alignment horizontal="right" vertical="center"/>
    </xf>
    <xf numFmtId="1" fontId="24" fillId="0" borderId="0" xfId="0" applyNumberFormat="1" applyFont="1" applyAlignment="1">
      <alignment horizontal="center" vertical="center"/>
    </xf>
    <xf numFmtId="165" fontId="64" fillId="0" borderId="0" xfId="0" applyFont="1" applyAlignment="1">
      <alignment horizontal="right"/>
    </xf>
    <xf numFmtId="165" fontId="23" fillId="0" borderId="0" xfId="0" applyFont="1"/>
    <xf numFmtId="164" fontId="44" fillId="0" borderId="2" xfId="0" applyNumberFormat="1" applyFont="1" applyBorder="1" applyAlignment="1">
      <alignment horizontal="center"/>
    </xf>
    <xf numFmtId="165" fontId="46" fillId="0" borderId="0" xfId="0" applyFont="1" applyBorder="1" applyAlignment="1">
      <alignment horizontal="center" vertical="center"/>
    </xf>
    <xf numFmtId="2" fontId="65" fillId="0" borderId="0" xfId="0" applyNumberFormat="1" applyFont="1" applyAlignment="1">
      <alignment horizontal="center"/>
    </xf>
    <xf numFmtId="2" fontId="56" fillId="0" borderId="0" xfId="0" applyNumberFormat="1" applyFont="1" applyAlignment="1">
      <alignment horizontal="center"/>
    </xf>
    <xf numFmtId="2" fontId="56" fillId="0" borderId="0" xfId="0" applyNumberFormat="1" applyFont="1" applyAlignment="1">
      <alignment horizontal="center" vertical="center"/>
    </xf>
    <xf numFmtId="165" fontId="6" fillId="0" borderId="0" xfId="0" applyFont="1" applyAlignment="1">
      <alignment horizontal="left" vertical="center"/>
    </xf>
    <xf numFmtId="165" fontId="67" fillId="0" borderId="0" xfId="0" applyFont="1" applyAlignment="1">
      <alignment horizontal="left" vertical="center"/>
    </xf>
    <xf numFmtId="1" fontId="30" fillId="4" borderId="1" xfId="0" applyNumberFormat="1" applyFont="1" applyFill="1" applyBorder="1" applyAlignment="1" applyProtection="1">
      <alignment horizontal="center" vertical="center"/>
      <protection locked="0"/>
    </xf>
    <xf numFmtId="1" fontId="30" fillId="4" borderId="1" xfId="0" applyNumberFormat="1" applyFont="1" applyFill="1" applyBorder="1" applyAlignment="1">
      <alignment horizontal="center" vertical="center"/>
    </xf>
    <xf numFmtId="20" fontId="30" fillId="4" borderId="1" xfId="0" applyNumberFormat="1" applyFont="1" applyFill="1" applyBorder="1" applyAlignment="1" applyProtection="1">
      <alignment horizontal="center" vertical="center"/>
      <protection locked="0"/>
    </xf>
    <xf numFmtId="15" fontId="58" fillId="0" borderId="0" xfId="0" applyNumberFormat="1" applyFont="1"/>
    <xf numFmtId="165" fontId="47" fillId="0" borderId="0" xfId="0" applyFont="1" applyAlignment="1">
      <alignment horizontal="center" vertical="center"/>
    </xf>
    <xf numFmtId="164" fontId="21" fillId="0" borderId="0" xfId="0" applyNumberFormat="1" applyFont="1" applyAlignment="1">
      <alignment horizontal="center"/>
    </xf>
    <xf numFmtId="2" fontId="0" fillId="0" borderId="0" xfId="0" applyNumberFormat="1"/>
    <xf numFmtId="2" fontId="18" fillId="0" borderId="0" xfId="0" applyNumberFormat="1" applyFont="1" applyAlignment="1">
      <alignment horizontal="right"/>
    </xf>
    <xf numFmtId="165" fontId="5" fillId="0" borderId="0" xfId="0" applyFont="1" applyAlignment="1">
      <alignment horizontal="right"/>
    </xf>
    <xf numFmtId="165" fontId="69" fillId="0" borderId="0" xfId="0" applyFont="1" applyFill="1" applyAlignment="1">
      <alignment horizontal="center"/>
    </xf>
    <xf numFmtId="165" fontId="69" fillId="0" borderId="1" xfId="0" applyFont="1" applyFill="1" applyBorder="1" applyAlignment="1">
      <alignment horizontal="center"/>
    </xf>
    <xf numFmtId="165" fontId="69" fillId="0" borderId="1" xfId="0" applyFont="1" applyFill="1" applyBorder="1" applyAlignment="1">
      <alignment horizontal="center" vertical="center"/>
    </xf>
    <xf numFmtId="165" fontId="69" fillId="0" borderId="1" xfId="0" applyFont="1" applyFill="1" applyBorder="1" applyAlignment="1">
      <alignment horizontal="center" vertical="center" wrapText="1"/>
    </xf>
    <xf numFmtId="165" fontId="55" fillId="4" borderId="1" xfId="0" applyFont="1" applyFill="1" applyBorder="1" applyAlignment="1">
      <alignment horizontal="center" vertical="center"/>
    </xf>
    <xf numFmtId="165" fontId="69" fillId="0" borderId="0" xfId="0" applyFont="1" applyFill="1" applyAlignment="1">
      <alignment horizontal="center" wrapText="1"/>
    </xf>
    <xf numFmtId="165" fontId="55" fillId="5" borderId="1" xfId="0" applyFont="1" applyFill="1" applyBorder="1" applyAlignment="1">
      <alignment horizontal="center" vertical="center" wrapText="1"/>
    </xf>
    <xf numFmtId="165" fontId="55" fillId="2" borderId="1" xfId="0" applyFont="1" applyFill="1" applyBorder="1" applyAlignment="1">
      <alignment horizontal="center" vertical="center" wrapText="1"/>
    </xf>
    <xf numFmtId="165" fontId="69" fillId="0" borderId="1" xfId="0" applyFont="1" applyFill="1" applyBorder="1" applyAlignment="1">
      <alignment horizontal="center" wrapText="1"/>
    </xf>
    <xf numFmtId="165" fontId="55" fillId="3" borderId="1" xfId="0" applyFont="1" applyFill="1" applyBorder="1" applyAlignment="1">
      <alignment horizontal="center" vertical="center"/>
    </xf>
    <xf numFmtId="165" fontId="10" fillId="0" borderId="0" xfId="0" applyFont="1" applyBorder="1" applyAlignment="1">
      <alignment horizontal="center" vertical="center" wrapText="1"/>
    </xf>
    <xf numFmtId="2" fontId="30" fillId="0" borderId="0" xfId="0" applyNumberFormat="1" applyFont="1" applyAlignment="1">
      <alignment horizontal="center"/>
    </xf>
    <xf numFmtId="2" fontId="53" fillId="0" borderId="0" xfId="0" applyNumberFormat="1" applyFont="1" applyAlignment="1">
      <alignment horizontal="left" vertical="center"/>
    </xf>
    <xf numFmtId="165" fontId="10" fillId="0" borderId="0" xfId="0" applyFont="1" applyBorder="1" applyAlignment="1">
      <alignment horizontal="right" vertical="center"/>
    </xf>
    <xf numFmtId="164" fontId="55" fillId="0" borderId="0" xfId="0" applyNumberFormat="1" applyFont="1" applyBorder="1" applyAlignment="1">
      <alignment horizontal="center" vertical="center"/>
    </xf>
    <xf numFmtId="165" fontId="69" fillId="0" borderId="0" xfId="0" applyFont="1"/>
    <xf numFmtId="1" fontId="55" fillId="0" borderId="0" xfId="0" applyNumberFormat="1" applyFont="1" applyAlignment="1">
      <alignment horizontal="center" vertical="center"/>
    </xf>
    <xf numFmtId="164" fontId="55" fillId="0" borderId="0" xfId="0" applyNumberFormat="1" applyFont="1" applyAlignment="1">
      <alignment horizontal="center" vertical="center"/>
    </xf>
    <xf numFmtId="164" fontId="55" fillId="0" borderId="0" xfId="0" applyNumberFormat="1" applyFont="1" applyAlignment="1">
      <alignment horizontal="center"/>
    </xf>
    <xf numFmtId="1" fontId="55" fillId="0" borderId="0" xfId="0" applyNumberFormat="1" applyFont="1" applyAlignment="1">
      <alignment horizontal="center"/>
    </xf>
    <xf numFmtId="164" fontId="45" fillId="0" borderId="0" xfId="0" applyNumberFormat="1" applyFont="1" applyBorder="1" applyAlignment="1">
      <alignment horizontal="center" vertical="center"/>
    </xf>
    <xf numFmtId="1" fontId="45" fillId="0" borderId="0" xfId="0" applyNumberFormat="1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2" fontId="55" fillId="0" borderId="0" xfId="0" applyNumberFormat="1" applyFont="1" applyAlignment="1">
      <alignment horizontal="center" vertical="center"/>
    </xf>
    <xf numFmtId="165" fontId="42" fillId="0" borderId="0" xfId="0" applyFont="1" applyAlignment="1">
      <alignment horizontal="right" vertical="center"/>
    </xf>
    <xf numFmtId="165" fontId="70" fillId="0" borderId="0" xfId="0" applyFont="1" applyAlignment="1">
      <alignment horizontal="center"/>
    </xf>
    <xf numFmtId="165" fontId="70" fillId="0" borderId="0" xfId="0" applyFont="1"/>
    <xf numFmtId="165" fontId="11" fillId="0" borderId="0" xfId="0" applyFont="1" applyAlignment="1">
      <alignment horizontal="left" vertical="center"/>
    </xf>
    <xf numFmtId="2" fontId="11" fillId="0" borderId="0" xfId="0" applyNumberFormat="1" applyFont="1" applyAlignment="1">
      <alignment horizontal="center"/>
    </xf>
    <xf numFmtId="2" fontId="18" fillId="0" borderId="0" xfId="0" applyNumberFormat="1" applyFont="1" applyBorder="1" applyAlignment="1">
      <alignment horizontal="center" vertical="center"/>
    </xf>
    <xf numFmtId="165" fontId="11" fillId="0" borderId="0" xfId="0" applyFont="1" applyAlignment="1">
      <alignment horizontal="right"/>
    </xf>
    <xf numFmtId="165" fontId="21" fillId="0" borderId="0" xfId="0" applyFont="1" applyFill="1" applyBorder="1" applyAlignment="1">
      <alignment horizontal="center" vertical="center"/>
    </xf>
    <xf numFmtId="165" fontId="11" fillId="0" borderId="0" xfId="0" applyFont="1" applyFill="1"/>
    <xf numFmtId="165" fontId="45" fillId="0" borderId="0" xfId="0" applyFont="1" applyBorder="1" applyAlignment="1">
      <alignment horizontal="center" vertical="center"/>
    </xf>
    <xf numFmtId="165" fontId="45" fillId="0" borderId="0" xfId="0" applyFont="1" applyFill="1" applyBorder="1" applyAlignment="1">
      <alignment horizontal="center" vertical="center"/>
    </xf>
    <xf numFmtId="165" fontId="45" fillId="0" borderId="0" xfId="0" applyFont="1" applyAlignment="1">
      <alignment horizontal="center" vertical="center"/>
    </xf>
    <xf numFmtId="165" fontId="73" fillId="0" borderId="0" xfId="0" applyFont="1"/>
    <xf numFmtId="165" fontId="69" fillId="0" borderId="0" xfId="0" applyFont="1" applyBorder="1" applyAlignment="1">
      <alignment horizontal="center" vertical="center"/>
    </xf>
    <xf numFmtId="165" fontId="72" fillId="0" borderId="0" xfId="0" applyFont="1" applyAlignment="1">
      <alignment horizontal="center"/>
    </xf>
    <xf numFmtId="165" fontId="72" fillId="0" borderId="0" xfId="0" applyFont="1"/>
    <xf numFmtId="165" fontId="73" fillId="0" borderId="0" xfId="0" applyFont="1" applyAlignment="1">
      <alignment horizontal="center"/>
    </xf>
    <xf numFmtId="2" fontId="73" fillId="0" borderId="0" xfId="0" applyNumberFormat="1" applyFont="1" applyAlignment="1">
      <alignment horizontal="center"/>
    </xf>
    <xf numFmtId="165" fontId="55" fillId="0" borderId="0" xfId="0" applyFont="1" applyAlignment="1">
      <alignment horizontal="center" vertical="center"/>
    </xf>
    <xf numFmtId="165" fontId="42" fillId="0" borderId="0" xfId="0" applyFont="1" applyAlignment="1">
      <alignment horizontal="left" vertical="center"/>
    </xf>
    <xf numFmtId="165" fontId="42" fillId="0" borderId="0" xfId="0" applyFont="1" applyBorder="1" applyAlignment="1">
      <alignment horizontal="left" vertical="center"/>
    </xf>
    <xf numFmtId="165" fontId="73" fillId="0" borderId="0" xfId="0" applyFont="1" applyBorder="1" applyAlignment="1">
      <alignment horizontal="center" vertical="center"/>
    </xf>
    <xf numFmtId="165" fontId="55" fillId="0" borderId="0" xfId="0" applyFont="1" applyAlignment="1">
      <alignment horizontal="center" vertical="center" wrapText="1"/>
    </xf>
    <xf numFmtId="165" fontId="73" fillId="0" borderId="0" xfId="0" applyFont="1" applyAlignment="1">
      <alignment horizontal="center" vertical="center"/>
    </xf>
    <xf numFmtId="2" fontId="18" fillId="0" borderId="0" xfId="0" applyNumberFormat="1" applyFont="1"/>
    <xf numFmtId="165" fontId="5" fillId="0" borderId="0" xfId="0" applyFont="1" applyAlignment="1">
      <alignment horizontal="center" wrapText="1"/>
    </xf>
    <xf numFmtId="165" fontId="5" fillId="0" borderId="7" xfId="0" applyFont="1" applyBorder="1" applyAlignment="1">
      <alignment horizontal="center" wrapText="1"/>
    </xf>
    <xf numFmtId="165" fontId="74" fillId="0" borderId="0" xfId="0" applyFont="1"/>
    <xf numFmtId="2" fontId="30" fillId="0" borderId="1" xfId="0" applyNumberFormat="1" applyFont="1" applyBorder="1" applyAlignment="1">
      <alignment horizontal="center" vertical="center"/>
    </xf>
    <xf numFmtId="2" fontId="18" fillId="0" borderId="0" xfId="0" applyNumberFormat="1" applyFont="1" applyBorder="1"/>
    <xf numFmtId="164" fontId="30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55" fillId="0" borderId="0" xfId="0" applyNumberFormat="1" applyFont="1" applyFill="1" applyBorder="1" applyAlignment="1">
      <alignment horizontal="center" vertical="center"/>
    </xf>
    <xf numFmtId="164" fontId="69" fillId="0" borderId="0" xfId="0" applyNumberFormat="1" applyFont="1" applyFill="1" applyBorder="1" applyAlignment="1">
      <alignment horizontal="right" vertical="center"/>
    </xf>
    <xf numFmtId="2" fontId="34" fillId="0" borderId="0" xfId="0" applyNumberFormat="1" applyFont="1" applyAlignment="1">
      <alignment horizontal="center" vertical="center"/>
    </xf>
    <xf numFmtId="16" fontId="15" fillId="0" borderId="0" xfId="0" applyNumberFormat="1" applyFont="1" applyAlignment="1">
      <alignment horizontal="center" vertical="center"/>
    </xf>
    <xf numFmtId="164" fontId="21" fillId="0" borderId="0" xfId="0" applyNumberFormat="1" applyFont="1" applyAlignment="1">
      <alignment horizontal="center" vertical="center"/>
    </xf>
    <xf numFmtId="165" fontId="47" fillId="0" borderId="0" xfId="0" applyFont="1" applyAlignment="1">
      <alignment horizontal="left" vertical="center"/>
    </xf>
    <xf numFmtId="165" fontId="56" fillId="0" borderId="1" xfId="0" applyFont="1" applyFill="1" applyBorder="1" applyAlignment="1">
      <alignment horizontal="center" vertical="center"/>
    </xf>
    <xf numFmtId="20" fontId="15" fillId="7" borderId="0" xfId="0" applyNumberFormat="1" applyFont="1" applyFill="1" applyAlignment="1">
      <alignment horizontal="right" vertical="center"/>
    </xf>
    <xf numFmtId="20" fontId="15" fillId="7" borderId="0" xfId="0" applyNumberFormat="1" applyFont="1" applyFill="1" applyAlignment="1">
      <alignment vertical="center"/>
    </xf>
    <xf numFmtId="20" fontId="55" fillId="2" borderId="1" xfId="0" applyNumberFormat="1" applyFont="1" applyFill="1" applyBorder="1" applyAlignment="1" applyProtection="1">
      <alignment horizontal="center" vertical="center"/>
      <protection locked="0"/>
    </xf>
    <xf numFmtId="165" fontId="11" fillId="8" borderId="1" xfId="0" applyFont="1" applyFill="1" applyBorder="1" applyAlignment="1">
      <alignment horizontal="center" vertical="center"/>
    </xf>
    <xf numFmtId="165" fontId="19" fillId="8" borderId="1" xfId="0" applyFont="1" applyFill="1" applyBorder="1" applyAlignment="1">
      <alignment horizontal="center" vertical="center"/>
    </xf>
    <xf numFmtId="164" fontId="30" fillId="8" borderId="1" xfId="0" applyNumberFormat="1" applyFont="1" applyFill="1" applyBorder="1" applyAlignment="1" applyProtection="1">
      <alignment horizontal="center" vertical="center"/>
      <protection locked="0"/>
    </xf>
    <xf numFmtId="164" fontId="30" fillId="8" borderId="1" xfId="0" applyNumberFormat="1" applyFont="1" applyFill="1" applyBorder="1" applyAlignment="1">
      <alignment horizontal="center" vertical="center" wrapText="1"/>
    </xf>
    <xf numFmtId="165" fontId="12" fillId="8" borderId="1" xfId="0" applyFont="1" applyFill="1" applyBorder="1" applyAlignment="1">
      <alignment horizontal="center" vertical="center"/>
    </xf>
    <xf numFmtId="165" fontId="30" fillId="8" borderId="1" xfId="0" applyFont="1" applyFill="1" applyBorder="1" applyAlignment="1">
      <alignment horizontal="center" vertical="center" wrapText="1"/>
    </xf>
    <xf numFmtId="164" fontId="30" fillId="8" borderId="1" xfId="0" applyNumberFormat="1" applyFont="1" applyFill="1" applyBorder="1" applyAlignment="1">
      <alignment horizontal="center" vertical="center"/>
    </xf>
    <xf numFmtId="2" fontId="30" fillId="8" borderId="1" xfId="0" applyNumberFormat="1" applyFont="1" applyFill="1" applyBorder="1" applyAlignment="1">
      <alignment horizontal="center" vertical="center" wrapText="1"/>
    </xf>
    <xf numFmtId="1" fontId="30" fillId="8" borderId="1" xfId="0" applyNumberFormat="1" applyFont="1" applyFill="1" applyBorder="1" applyAlignment="1">
      <alignment horizontal="center" vertical="center"/>
    </xf>
    <xf numFmtId="165" fontId="55" fillId="8" borderId="1" xfId="0" applyFont="1" applyFill="1" applyBorder="1" applyAlignment="1">
      <alignment horizontal="center" vertical="center" wrapText="1"/>
    </xf>
    <xf numFmtId="1" fontId="10" fillId="8" borderId="1" xfId="0" applyNumberFormat="1" applyFont="1" applyFill="1" applyBorder="1" applyAlignment="1">
      <alignment horizontal="center" vertical="center" wrapText="1"/>
    </xf>
    <xf numFmtId="20" fontId="38" fillId="7" borderId="0" xfId="0" applyNumberFormat="1" applyFont="1" applyFill="1" applyAlignment="1">
      <alignment horizontal="center" vertical="center"/>
    </xf>
    <xf numFmtId="20" fontId="44" fillId="7" borderId="0" xfId="0" applyNumberFormat="1" applyFont="1" applyFill="1" applyAlignment="1">
      <alignment horizontal="center" vertical="center"/>
    </xf>
    <xf numFmtId="20" fontId="37" fillId="7" borderId="0" xfId="0" applyNumberFormat="1" applyFont="1" applyFill="1" applyAlignment="1">
      <alignment horizontal="center"/>
    </xf>
    <xf numFmtId="20" fontId="15" fillId="7" borderId="0" xfId="0" applyNumberFormat="1" applyFont="1" applyFill="1"/>
    <xf numFmtId="2" fontId="21" fillId="0" borderId="0" xfId="0" applyNumberFormat="1" applyFont="1" applyAlignment="1">
      <alignment horizontal="center"/>
    </xf>
    <xf numFmtId="20" fontId="34" fillId="7" borderId="0" xfId="0" applyNumberFormat="1" applyFont="1" applyFill="1" applyBorder="1" applyAlignment="1">
      <alignment horizontal="center"/>
    </xf>
    <xf numFmtId="20" fontId="34" fillId="7" borderId="0" xfId="0" applyNumberFormat="1" applyFont="1" applyFill="1" applyBorder="1" applyAlignment="1">
      <alignment horizontal="center" vertical="center"/>
    </xf>
    <xf numFmtId="165" fontId="52" fillId="0" borderId="1" xfId="0" applyFont="1" applyFill="1" applyBorder="1" applyAlignment="1">
      <alignment horizontal="center" vertical="center" wrapText="1"/>
    </xf>
    <xf numFmtId="165" fontId="77" fillId="0" borderId="0" xfId="0" applyFont="1" applyBorder="1" applyAlignment="1">
      <alignment horizontal="left"/>
    </xf>
    <xf numFmtId="165" fontId="78" fillId="0" borderId="0" xfId="0" applyFont="1" applyAlignment="1">
      <alignment horizontal="left" vertical="center"/>
    </xf>
    <xf numFmtId="165" fontId="5" fillId="0" borderId="0" xfId="0" applyFont="1" applyAlignment="1">
      <alignment horizontal="right" vertical="center"/>
    </xf>
    <xf numFmtId="165" fontId="12" fillId="0" borderId="0" xfId="0" applyFont="1" applyBorder="1" applyAlignment="1">
      <alignment horizontal="center" vertical="center"/>
    </xf>
    <xf numFmtId="165" fontId="44" fillId="7" borderId="0" xfId="0" applyFont="1" applyFill="1"/>
    <xf numFmtId="16" fontId="44" fillId="7" borderId="0" xfId="0" applyNumberFormat="1" applyFont="1" applyFill="1"/>
    <xf numFmtId="165" fontId="44" fillId="7" borderId="0" xfId="0" applyFont="1" applyFill="1" applyAlignment="1">
      <alignment horizontal="center"/>
    </xf>
    <xf numFmtId="20" fontId="44" fillId="7" borderId="0" xfId="0" applyNumberFormat="1" applyFont="1" applyFill="1" applyAlignment="1">
      <alignment horizontal="center"/>
    </xf>
    <xf numFmtId="1" fontId="44" fillId="7" borderId="0" xfId="0" applyNumberFormat="1" applyFont="1" applyFill="1" applyAlignment="1">
      <alignment horizontal="center"/>
    </xf>
    <xf numFmtId="164" fontId="44" fillId="7" borderId="0" xfId="0" applyNumberFormat="1" applyFont="1" applyFill="1" applyAlignment="1">
      <alignment horizontal="center"/>
    </xf>
    <xf numFmtId="165" fontId="18" fillId="7" borderId="0" xfId="0" applyFont="1" applyFill="1"/>
    <xf numFmtId="164" fontId="18" fillId="7" borderId="0" xfId="0" applyNumberFormat="1" applyFont="1" applyFill="1" applyAlignment="1">
      <alignment horizontal="center"/>
    </xf>
    <xf numFmtId="20" fontId="10" fillId="4" borderId="6" xfId="0" applyNumberFormat="1" applyFont="1" applyFill="1" applyBorder="1" applyAlignment="1" applyProtection="1">
      <alignment horizontal="center" vertical="center"/>
      <protection locked="0"/>
    </xf>
    <xf numFmtId="165" fontId="64" fillId="0" borderId="0" xfId="0" applyFont="1" applyAlignment="1">
      <alignment horizontal="right" vertical="center"/>
    </xf>
    <xf numFmtId="20" fontId="53" fillId="4" borderId="0" xfId="0" applyNumberFormat="1" applyFont="1" applyFill="1" applyBorder="1" applyAlignment="1">
      <alignment horizontal="center" vertical="center"/>
    </xf>
    <xf numFmtId="2" fontId="44" fillId="0" borderId="0" xfId="0" applyNumberFormat="1" applyFont="1" applyAlignment="1">
      <alignment horizontal="center"/>
    </xf>
    <xf numFmtId="165" fontId="47" fillId="0" borderId="0" xfId="0" applyFont="1" applyAlignment="1">
      <alignment horizontal="right"/>
    </xf>
    <xf numFmtId="1" fontId="47" fillId="0" borderId="0" xfId="0" applyNumberFormat="1" applyFont="1" applyAlignment="1">
      <alignment horizontal="center"/>
    </xf>
    <xf numFmtId="165" fontId="24" fillId="0" borderId="0" xfId="0" applyFont="1" applyAlignment="1">
      <alignment horizontal="left" vertical="center"/>
    </xf>
    <xf numFmtId="165" fontId="80" fillId="0" borderId="0" xfId="0" applyFont="1" applyAlignment="1">
      <alignment horizontal="center" vertical="center"/>
    </xf>
    <xf numFmtId="2" fontId="18" fillId="0" borderId="0" xfId="0" applyNumberFormat="1" applyFont="1" applyAlignment="1">
      <alignment horizontal="left" vertical="center"/>
    </xf>
    <xf numFmtId="165" fontId="63" fillId="0" borderId="0" xfId="0" applyNumberFormat="1" applyFont="1" applyAlignment="1">
      <alignment horizontal="center" vertical="center"/>
    </xf>
    <xf numFmtId="165" fontId="47" fillId="0" borderId="0" xfId="0" applyNumberFormat="1" applyFont="1" applyAlignment="1">
      <alignment horizontal="center" vertical="center"/>
    </xf>
    <xf numFmtId="165" fontId="44" fillId="0" borderId="0" xfId="0" applyFont="1" applyAlignment="1">
      <alignment horizontal="center" vertical="center"/>
    </xf>
    <xf numFmtId="165" fontId="52" fillId="0" borderId="1" xfId="0" applyFont="1" applyBorder="1" applyAlignment="1">
      <alignment horizontal="center" vertical="center"/>
    </xf>
    <xf numFmtId="165" fontId="30" fillId="9" borderId="1" xfId="0" applyFont="1" applyFill="1" applyBorder="1" applyAlignment="1">
      <alignment horizontal="center" vertical="center"/>
    </xf>
    <xf numFmtId="164" fontId="30" fillId="9" borderId="1" xfId="0" applyNumberFormat="1" applyFont="1" applyFill="1" applyBorder="1" applyAlignment="1" applyProtection="1">
      <alignment horizontal="center" vertical="center"/>
      <protection locked="0"/>
    </xf>
    <xf numFmtId="164" fontId="30" fillId="9" borderId="1" xfId="0" applyNumberFormat="1" applyFont="1" applyFill="1" applyBorder="1" applyAlignment="1">
      <alignment horizontal="center" vertical="center"/>
    </xf>
    <xf numFmtId="1" fontId="30" fillId="9" borderId="1" xfId="0" applyNumberFormat="1" applyFont="1" applyFill="1" applyBorder="1" applyAlignment="1">
      <alignment horizontal="center" vertical="center"/>
    </xf>
    <xf numFmtId="165" fontId="10" fillId="9" borderId="1" xfId="0" applyFont="1" applyFill="1" applyBorder="1" applyAlignment="1">
      <alignment horizontal="center" vertical="center"/>
    </xf>
    <xf numFmtId="165" fontId="49" fillId="9" borderId="1" xfId="0" applyFont="1" applyFill="1" applyBorder="1" applyAlignment="1">
      <alignment horizontal="center" vertical="center"/>
    </xf>
    <xf numFmtId="164" fontId="10" fillId="9" borderId="1" xfId="0" applyNumberFormat="1" applyFont="1" applyFill="1" applyBorder="1" applyAlignment="1" applyProtection="1">
      <alignment horizontal="center" vertical="center"/>
      <protection locked="0"/>
    </xf>
    <xf numFmtId="164" fontId="10" fillId="9" borderId="1" xfId="0" applyNumberFormat="1" applyFont="1" applyFill="1" applyBorder="1" applyAlignment="1">
      <alignment horizontal="center" vertical="center"/>
    </xf>
    <xf numFmtId="1" fontId="10" fillId="9" borderId="1" xfId="0" applyNumberFormat="1" applyFont="1" applyFill="1" applyBorder="1" applyAlignment="1" applyProtection="1">
      <alignment horizontal="center" vertical="center"/>
      <protection locked="0"/>
    </xf>
    <xf numFmtId="1" fontId="10" fillId="9" borderId="1" xfId="0" applyNumberFormat="1" applyFont="1" applyFill="1" applyBorder="1" applyAlignment="1">
      <alignment horizontal="center" vertical="center"/>
    </xf>
    <xf numFmtId="20" fontId="10" fillId="9" borderId="1" xfId="0" applyNumberFormat="1" applyFont="1" applyFill="1" applyBorder="1" applyAlignment="1" applyProtection="1">
      <alignment horizontal="center" vertical="center"/>
      <protection locked="0"/>
    </xf>
    <xf numFmtId="20" fontId="10" fillId="9" borderId="1" xfId="0" applyNumberFormat="1" applyFont="1" applyFill="1" applyBorder="1" applyAlignment="1">
      <alignment horizontal="center" vertical="center"/>
    </xf>
    <xf numFmtId="165" fontId="49" fillId="9" borderId="1" xfId="0" applyFont="1" applyFill="1" applyBorder="1" applyAlignment="1">
      <alignment horizontal="center" vertical="center" wrapText="1"/>
    </xf>
    <xf numFmtId="165" fontId="12" fillId="9" borderId="1" xfId="0" applyFont="1" applyFill="1" applyBorder="1" applyAlignment="1">
      <alignment horizontal="center" vertical="center"/>
    </xf>
    <xf numFmtId="165" fontId="54" fillId="9" borderId="1" xfId="0" applyFont="1" applyFill="1" applyBorder="1" applyAlignment="1">
      <alignment horizontal="center" vertical="center"/>
    </xf>
    <xf numFmtId="164" fontId="15" fillId="0" borderId="0" xfId="0" applyNumberFormat="1" applyFont="1" applyBorder="1"/>
    <xf numFmtId="165" fontId="52" fillId="0" borderId="0" xfId="0" applyFont="1" applyAlignment="1">
      <alignment horizontal="center"/>
    </xf>
    <xf numFmtId="164" fontId="30" fillId="10" borderId="1" xfId="0" applyNumberFormat="1" applyFont="1" applyFill="1" applyBorder="1" applyAlignment="1">
      <alignment horizontal="center" vertical="center"/>
    </xf>
    <xf numFmtId="165" fontId="30" fillId="11" borderId="1" xfId="0" applyFont="1" applyFill="1" applyBorder="1" applyAlignment="1">
      <alignment horizontal="center" vertical="center"/>
    </xf>
    <xf numFmtId="165" fontId="49" fillId="11" borderId="1" xfId="0" applyFont="1" applyFill="1" applyBorder="1" applyAlignment="1">
      <alignment horizontal="center" vertical="center" wrapText="1"/>
    </xf>
    <xf numFmtId="164" fontId="30" fillId="11" borderId="1" xfId="0" applyNumberFormat="1" applyFont="1" applyFill="1" applyBorder="1" applyAlignment="1">
      <alignment horizontal="center" vertical="center"/>
    </xf>
    <xf numFmtId="2" fontId="10" fillId="4" borderId="1" xfId="0" applyNumberFormat="1" applyFont="1" applyFill="1" applyBorder="1" applyAlignment="1">
      <alignment horizontal="center" vertical="center"/>
    </xf>
    <xf numFmtId="2" fontId="55" fillId="0" borderId="0" xfId="0" applyNumberFormat="1" applyFont="1" applyFill="1" applyBorder="1" applyAlignment="1">
      <alignment horizontal="center" vertical="center"/>
    </xf>
    <xf numFmtId="1" fontId="44" fillId="0" borderId="0" xfId="0" applyNumberFormat="1" applyFont="1" applyAlignment="1">
      <alignment horizontal="center"/>
    </xf>
    <xf numFmtId="2" fontId="27" fillId="0" borderId="0" xfId="0" applyNumberFormat="1" applyFont="1" applyAlignment="1">
      <alignment horizontal="center"/>
    </xf>
    <xf numFmtId="2" fontId="18" fillId="0" borderId="0" xfId="0" applyNumberFormat="1" applyFont="1" applyAlignment="1">
      <alignment horizontal="left" indent="1"/>
    </xf>
    <xf numFmtId="2" fontId="42" fillId="0" borderId="0" xfId="0" applyNumberFormat="1" applyFont="1" applyAlignment="1">
      <alignment horizontal="center"/>
    </xf>
    <xf numFmtId="166" fontId="12" fillId="0" borderId="0" xfId="0" applyNumberFormat="1" applyFont="1"/>
    <xf numFmtId="1" fontId="42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 vertical="center"/>
    </xf>
    <xf numFmtId="1" fontId="44" fillId="0" borderId="2" xfId="0" applyNumberFormat="1" applyFont="1" applyBorder="1" applyAlignment="1">
      <alignment horizontal="center"/>
    </xf>
    <xf numFmtId="165" fontId="82" fillId="0" borderId="0" xfId="2" applyFont="1" applyAlignment="1" applyProtection="1"/>
    <xf numFmtId="0" fontId="18" fillId="0" borderId="0" xfId="0" applyNumberFormat="1" applyFont="1" applyBorder="1" applyAlignment="1">
      <alignment horizontal="center" vertical="center"/>
    </xf>
    <xf numFmtId="1" fontId="24" fillId="0" borderId="0" xfId="0" applyNumberFormat="1" applyFont="1" applyAlignment="1">
      <alignment horizontal="center"/>
    </xf>
    <xf numFmtId="0" fontId="30" fillId="0" borderId="1" xfId="0" applyNumberFormat="1" applyFont="1" applyFill="1" applyBorder="1" applyAlignment="1">
      <alignment horizontal="center" vertical="center"/>
    </xf>
    <xf numFmtId="0" fontId="30" fillId="12" borderId="1" xfId="0" applyNumberFormat="1" applyFont="1" applyFill="1" applyBorder="1" applyAlignment="1">
      <alignment horizontal="center" vertical="center"/>
    </xf>
    <xf numFmtId="165" fontId="49" fillId="12" borderId="1" xfId="0" applyFont="1" applyFill="1" applyBorder="1" applyAlignment="1">
      <alignment horizontal="center" vertical="center"/>
    </xf>
    <xf numFmtId="164" fontId="49" fillId="12" borderId="1" xfId="0" applyNumberFormat="1" applyFont="1" applyFill="1" applyBorder="1" applyAlignment="1" applyProtection="1">
      <alignment horizontal="center" vertical="center"/>
      <protection locked="0"/>
    </xf>
    <xf numFmtId="20" fontId="30" fillId="12" borderId="1" xfId="0" applyNumberFormat="1" applyFont="1" applyFill="1" applyBorder="1" applyAlignment="1">
      <alignment horizontal="center" vertical="center"/>
    </xf>
    <xf numFmtId="2" fontId="18" fillId="0" borderId="7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65" fontId="49" fillId="14" borderId="1" xfId="0" applyFont="1" applyFill="1" applyBorder="1" applyAlignment="1">
      <alignment horizontal="center" vertical="center"/>
    </xf>
    <xf numFmtId="165" fontId="10" fillId="14" borderId="1" xfId="0" applyFont="1" applyFill="1" applyBorder="1" applyAlignment="1">
      <alignment horizontal="center" vertical="center"/>
    </xf>
    <xf numFmtId="164" fontId="10" fillId="14" borderId="1" xfId="0" applyNumberFormat="1" applyFont="1" applyFill="1" applyBorder="1" applyAlignment="1" applyProtection="1">
      <alignment horizontal="center" vertical="center"/>
      <protection locked="0"/>
    </xf>
    <xf numFmtId="164" fontId="10" fillId="14" borderId="1" xfId="0" applyNumberFormat="1" applyFont="1" applyFill="1" applyBorder="1" applyAlignment="1">
      <alignment horizontal="center" vertical="center"/>
    </xf>
    <xf numFmtId="165" fontId="5" fillId="14" borderId="1" xfId="0" applyFont="1" applyFill="1" applyBorder="1" applyAlignment="1">
      <alignment horizontal="center" vertical="center"/>
    </xf>
    <xf numFmtId="1" fontId="10" fillId="14" borderId="1" xfId="0" applyNumberFormat="1" applyFont="1" applyFill="1" applyBorder="1" applyAlignment="1">
      <alignment horizontal="center" vertical="center"/>
    </xf>
    <xf numFmtId="20" fontId="10" fillId="14" borderId="1" xfId="0" applyNumberFormat="1" applyFont="1" applyFill="1" applyBorder="1" applyAlignment="1" applyProtection="1">
      <alignment horizontal="center" vertical="center"/>
      <protection locked="0"/>
    </xf>
    <xf numFmtId="20" fontId="10" fillId="14" borderId="1" xfId="0" applyNumberFormat="1" applyFont="1" applyFill="1" applyBorder="1" applyAlignment="1">
      <alignment horizontal="center" vertical="center"/>
    </xf>
    <xf numFmtId="165" fontId="10" fillId="10" borderId="1" xfId="0" applyFont="1" applyFill="1" applyBorder="1" applyAlignment="1">
      <alignment horizontal="center" vertical="center"/>
    </xf>
    <xf numFmtId="165" fontId="10" fillId="12" borderId="1" xfId="0" applyFont="1" applyFill="1" applyBorder="1" applyAlignment="1">
      <alignment horizontal="center" vertical="center"/>
    </xf>
    <xf numFmtId="164" fontId="30" fillId="12" borderId="1" xfId="0" applyNumberFormat="1" applyFont="1" applyFill="1" applyBorder="1" applyAlignment="1">
      <alignment horizontal="center" vertical="center"/>
    </xf>
    <xf numFmtId="165" fontId="30" fillId="12" borderId="1" xfId="0" applyFont="1" applyFill="1" applyBorder="1" applyAlignment="1">
      <alignment horizontal="center" vertical="center"/>
    </xf>
    <xf numFmtId="165" fontId="12" fillId="12" borderId="3" xfId="0" applyFont="1" applyFill="1" applyBorder="1" applyAlignment="1">
      <alignment horizontal="center" vertical="center"/>
    </xf>
    <xf numFmtId="165" fontId="30" fillId="14" borderId="1" xfId="0" applyFont="1" applyFill="1" applyBorder="1" applyAlignment="1">
      <alignment horizontal="center" vertical="center"/>
    </xf>
    <xf numFmtId="164" fontId="30" fillId="14" borderId="1" xfId="0" applyNumberFormat="1" applyFont="1" applyFill="1" applyBorder="1" applyAlignment="1">
      <alignment horizontal="center" vertical="center"/>
    </xf>
    <xf numFmtId="165" fontId="49" fillId="14" borderId="1" xfId="0" applyFont="1" applyFill="1" applyBorder="1" applyAlignment="1">
      <alignment horizontal="center" vertical="center" wrapText="1"/>
    </xf>
    <xf numFmtId="165" fontId="12" fillId="14" borderId="1" xfId="0" applyFont="1" applyFill="1" applyBorder="1" applyAlignment="1">
      <alignment horizontal="center" vertical="center"/>
    </xf>
    <xf numFmtId="164" fontId="30" fillId="14" borderId="1" xfId="0" applyNumberFormat="1" applyFont="1" applyFill="1" applyBorder="1" applyAlignment="1" applyProtection="1">
      <alignment horizontal="center" vertical="center"/>
      <protection locked="0"/>
    </xf>
    <xf numFmtId="1" fontId="30" fillId="14" borderId="1" xfId="0" applyNumberFormat="1" applyFont="1" applyFill="1" applyBorder="1" applyAlignment="1">
      <alignment horizontal="center" vertical="center"/>
    </xf>
    <xf numFmtId="165" fontId="54" fillId="14" borderId="1" xfId="0" applyFont="1" applyFill="1" applyBorder="1" applyAlignment="1">
      <alignment horizontal="center" vertical="center"/>
    </xf>
    <xf numFmtId="1" fontId="10" fillId="14" borderId="1" xfId="0" applyNumberFormat="1" applyFont="1" applyFill="1" applyBorder="1" applyAlignment="1" applyProtection="1">
      <alignment horizontal="center" vertical="center"/>
      <protection locked="0"/>
    </xf>
    <xf numFmtId="165" fontId="30" fillId="15" borderId="1" xfId="0" applyFont="1" applyFill="1" applyBorder="1" applyAlignment="1">
      <alignment horizontal="center" vertical="center"/>
    </xf>
    <xf numFmtId="164" fontId="30" fillId="15" borderId="1" xfId="0" applyNumberFormat="1" applyFont="1" applyFill="1" applyBorder="1" applyAlignment="1">
      <alignment horizontal="center" vertical="center"/>
    </xf>
    <xf numFmtId="165" fontId="12" fillId="15" borderId="1" xfId="0" applyFont="1" applyFill="1" applyBorder="1" applyAlignment="1">
      <alignment horizontal="center" vertical="center"/>
    </xf>
    <xf numFmtId="164" fontId="30" fillId="15" borderId="1" xfId="0" applyNumberFormat="1" applyFont="1" applyFill="1" applyBorder="1" applyAlignment="1" applyProtection="1">
      <alignment horizontal="center" vertical="center"/>
      <protection locked="0"/>
    </xf>
    <xf numFmtId="1" fontId="10" fillId="15" borderId="1" xfId="0" applyNumberFormat="1" applyFont="1" applyFill="1" applyBorder="1" applyAlignment="1">
      <alignment horizontal="center" vertical="center"/>
    </xf>
    <xf numFmtId="20" fontId="30" fillId="15" borderId="1" xfId="0" applyNumberFormat="1" applyFont="1" applyFill="1" applyBorder="1" applyAlignment="1" applyProtection="1">
      <alignment horizontal="center" vertical="center"/>
      <protection locked="0"/>
    </xf>
    <xf numFmtId="20" fontId="30" fillId="15" borderId="1" xfId="0" applyNumberFormat="1" applyFont="1" applyFill="1" applyBorder="1" applyAlignment="1">
      <alignment horizontal="center" vertical="center"/>
    </xf>
    <xf numFmtId="165" fontId="10" fillId="15" borderId="1" xfId="0" applyFont="1" applyFill="1" applyBorder="1" applyAlignment="1">
      <alignment horizontal="center" vertical="center" wrapText="1"/>
    </xf>
    <xf numFmtId="164" fontId="10" fillId="15" borderId="1" xfId="0" applyNumberFormat="1" applyFont="1" applyFill="1" applyBorder="1" applyAlignment="1">
      <alignment horizontal="center" vertical="center"/>
    </xf>
    <xf numFmtId="165" fontId="10" fillId="15" borderId="1" xfId="0" applyFont="1" applyFill="1" applyBorder="1" applyAlignment="1">
      <alignment horizontal="center" vertical="center"/>
    </xf>
    <xf numFmtId="165" fontId="19" fillId="0" borderId="0" xfId="0" applyFont="1" applyAlignment="1">
      <alignment horizontal="center" vertical="center"/>
    </xf>
    <xf numFmtId="165" fontId="12" fillId="0" borderId="0" xfId="0" applyFont="1" applyAlignment="1">
      <alignment horizontal="center"/>
    </xf>
    <xf numFmtId="20" fontId="23" fillId="13" borderId="0" xfId="0" applyNumberFormat="1" applyFont="1" applyFill="1" applyBorder="1" applyAlignment="1">
      <alignment horizontal="center" vertical="center"/>
    </xf>
    <xf numFmtId="1" fontId="10" fillId="14" borderId="1" xfId="0" applyNumberFormat="1" applyFont="1" applyFill="1" applyBorder="1" applyAlignment="1" applyProtection="1">
      <alignment horizontal="left" vertical="center" indent="1"/>
      <protection locked="0"/>
    </xf>
    <xf numFmtId="1" fontId="10" fillId="12" borderId="1" xfId="0" applyNumberFormat="1" applyFont="1" applyFill="1" applyBorder="1" applyAlignment="1" applyProtection="1">
      <alignment horizontal="center" vertical="center"/>
      <protection locked="0"/>
    </xf>
    <xf numFmtId="1" fontId="10" fillId="15" borderId="1" xfId="0" applyNumberFormat="1" applyFont="1" applyFill="1" applyBorder="1" applyAlignment="1" applyProtection="1">
      <alignment horizontal="center" vertical="center"/>
      <protection locked="0"/>
    </xf>
    <xf numFmtId="16" fontId="18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20" fontId="10" fillId="15" borderId="1" xfId="0" applyNumberFormat="1" applyFont="1" applyFill="1" applyBorder="1" applyAlignment="1">
      <alignment horizontal="center" vertical="center"/>
    </xf>
    <xf numFmtId="165" fontId="55" fillId="0" borderId="0" xfId="0" applyFont="1" applyFill="1" applyBorder="1" applyAlignment="1">
      <alignment horizontal="center" vertical="center"/>
    </xf>
    <xf numFmtId="2" fontId="42" fillId="0" borderId="0" xfId="0" applyNumberFormat="1" applyFont="1" applyAlignment="1">
      <alignment horizontal="center" vertical="center"/>
    </xf>
    <xf numFmtId="165" fontId="55" fillId="0" borderId="0" xfId="0" applyFont="1" applyBorder="1" applyAlignment="1">
      <alignment horizontal="center" vertical="center"/>
    </xf>
    <xf numFmtId="165" fontId="82" fillId="0" borderId="0" xfId="2" quotePrefix="1" applyFont="1" applyAlignment="1" applyProtection="1"/>
    <xf numFmtId="165" fontId="26" fillId="10" borderId="0" xfId="0" applyFont="1" applyFill="1" applyAlignment="1">
      <alignment horizontal="left" vertical="center"/>
    </xf>
    <xf numFmtId="165" fontId="0" fillId="10" borderId="0" xfId="0" applyFill="1" applyAlignment="1">
      <alignment horizontal="center" vertical="center"/>
    </xf>
    <xf numFmtId="165" fontId="0" fillId="10" borderId="0" xfId="0" applyFill="1"/>
    <xf numFmtId="165" fontId="0" fillId="10" borderId="0" xfId="0" applyFill="1" applyAlignment="1">
      <alignment horizontal="center"/>
    </xf>
    <xf numFmtId="165" fontId="6" fillId="10" borderId="0" xfId="0" applyFont="1" applyFill="1" applyAlignment="1">
      <alignment horizontal="right" vertical="center"/>
    </xf>
    <xf numFmtId="1" fontId="6" fillId="10" borderId="0" xfId="0" applyNumberFormat="1" applyFont="1" applyFill="1" applyAlignment="1">
      <alignment horizontal="center" vertical="center"/>
    </xf>
    <xf numFmtId="164" fontId="10" fillId="10" borderId="1" xfId="0" applyNumberFormat="1" applyFont="1" applyFill="1" applyBorder="1" applyAlignment="1" applyProtection="1">
      <alignment horizontal="center" vertical="center"/>
      <protection locked="0"/>
    </xf>
    <xf numFmtId="165" fontId="10" fillId="10" borderId="1" xfId="0" applyFont="1" applyFill="1" applyBorder="1" applyAlignment="1">
      <alignment horizontal="center" vertical="center" wrapText="1"/>
    </xf>
    <xf numFmtId="164" fontId="10" fillId="10" borderId="1" xfId="0" applyNumberFormat="1" applyFont="1" applyFill="1" applyBorder="1" applyAlignment="1">
      <alignment horizontal="center" vertical="center" wrapText="1"/>
    </xf>
    <xf numFmtId="1" fontId="10" fillId="10" borderId="1" xfId="0" applyNumberFormat="1" applyFont="1" applyFill="1" applyBorder="1" applyAlignment="1">
      <alignment horizontal="center" vertical="center" wrapText="1"/>
    </xf>
    <xf numFmtId="2" fontId="10" fillId="10" borderId="1" xfId="0" applyNumberFormat="1" applyFont="1" applyFill="1" applyBorder="1" applyAlignment="1">
      <alignment horizontal="center" vertical="center" wrapText="1"/>
    </xf>
    <xf numFmtId="20" fontId="10" fillId="10" borderId="1" xfId="0" applyNumberFormat="1" applyFont="1" applyFill="1" applyBorder="1" applyAlignment="1" applyProtection="1">
      <alignment horizontal="center" vertical="center"/>
      <protection locked="0"/>
    </xf>
    <xf numFmtId="165" fontId="30" fillId="10" borderId="1" xfId="0" applyFont="1" applyFill="1" applyBorder="1" applyAlignment="1">
      <alignment horizontal="center" vertical="center"/>
    </xf>
    <xf numFmtId="164" fontId="30" fillId="10" borderId="1" xfId="0" applyNumberFormat="1" applyFont="1" applyFill="1" applyBorder="1" applyAlignment="1" applyProtection="1">
      <alignment horizontal="center" vertical="center"/>
      <protection locked="0"/>
    </xf>
    <xf numFmtId="165" fontId="30" fillId="10" borderId="1" xfId="0" applyFont="1" applyFill="1" applyBorder="1" applyAlignment="1">
      <alignment horizontal="center" vertical="center" wrapText="1"/>
    </xf>
    <xf numFmtId="164" fontId="30" fillId="10" borderId="1" xfId="0" applyNumberFormat="1" applyFont="1" applyFill="1" applyBorder="1" applyAlignment="1">
      <alignment horizontal="center" vertical="center" wrapText="1"/>
    </xf>
    <xf numFmtId="165" fontId="12" fillId="10" borderId="1" xfId="0" applyFont="1" applyFill="1" applyBorder="1" applyAlignment="1">
      <alignment horizontal="center" vertical="center"/>
    </xf>
    <xf numFmtId="20" fontId="30" fillId="10" borderId="1" xfId="0" applyNumberFormat="1" applyFont="1" applyFill="1" applyBorder="1" applyAlignment="1" applyProtection="1">
      <alignment horizontal="center" vertical="center"/>
      <protection locked="0"/>
    </xf>
    <xf numFmtId="20" fontId="30" fillId="10" borderId="1" xfId="0" applyNumberFormat="1" applyFont="1" applyFill="1" applyBorder="1" applyAlignment="1">
      <alignment horizontal="center" vertical="center"/>
    </xf>
    <xf numFmtId="2" fontId="10" fillId="10" borderId="1" xfId="0" applyNumberFormat="1" applyFont="1" applyFill="1" applyBorder="1" applyAlignment="1">
      <alignment horizontal="center" vertical="center"/>
    </xf>
    <xf numFmtId="1" fontId="30" fillId="10" borderId="1" xfId="0" applyNumberFormat="1" applyFont="1" applyFill="1" applyBorder="1" applyAlignment="1">
      <alignment horizontal="center" vertical="center"/>
    </xf>
    <xf numFmtId="165" fontId="30" fillId="10" borderId="1" xfId="0" applyFont="1" applyFill="1" applyBorder="1" applyAlignment="1">
      <alignment horizontal="center"/>
    </xf>
    <xf numFmtId="165" fontId="30" fillId="10" borderId="1" xfId="0" applyFont="1" applyFill="1" applyBorder="1" applyAlignment="1">
      <alignment horizontal="center" wrapText="1"/>
    </xf>
    <xf numFmtId="2" fontId="30" fillId="10" borderId="1" xfId="0" applyNumberFormat="1" applyFont="1" applyFill="1" applyBorder="1" applyAlignment="1">
      <alignment horizontal="center" vertical="center"/>
    </xf>
    <xf numFmtId="1" fontId="30" fillId="10" borderId="1" xfId="0" applyNumberFormat="1" applyFont="1" applyFill="1" applyBorder="1" applyAlignment="1" applyProtection="1">
      <alignment horizontal="center" vertical="center"/>
      <protection locked="0"/>
    </xf>
    <xf numFmtId="165" fontId="30" fillId="10" borderId="0" xfId="0" applyFont="1" applyFill="1" applyAlignment="1">
      <alignment horizontal="center"/>
    </xf>
    <xf numFmtId="165" fontId="11" fillId="10" borderId="1" xfId="0" applyFont="1" applyFill="1" applyBorder="1" applyAlignment="1">
      <alignment horizontal="center" vertical="center"/>
    </xf>
    <xf numFmtId="165" fontId="69" fillId="10" borderId="1" xfId="0" applyFont="1" applyFill="1" applyBorder="1" applyAlignment="1">
      <alignment horizontal="center" vertical="center"/>
    </xf>
    <xf numFmtId="165" fontId="69" fillId="10" borderId="1" xfId="0" applyFont="1" applyFill="1" applyBorder="1" applyAlignment="1">
      <alignment horizontal="center" vertical="center" wrapText="1"/>
    </xf>
    <xf numFmtId="2" fontId="30" fillId="10" borderId="1" xfId="0" applyNumberFormat="1" applyFont="1" applyFill="1" applyBorder="1" applyAlignment="1" applyProtection="1">
      <alignment horizontal="center" vertical="center"/>
      <protection locked="0"/>
    </xf>
    <xf numFmtId="165" fontId="76" fillId="10" borderId="1" xfId="0" applyFont="1" applyFill="1" applyBorder="1" applyAlignment="1">
      <alignment horizontal="center" vertical="center"/>
    </xf>
    <xf numFmtId="1" fontId="11" fillId="10" borderId="0" xfId="0" applyNumberFormat="1" applyFont="1" applyFill="1" applyBorder="1" applyAlignment="1">
      <alignment horizontal="center" vertical="center"/>
    </xf>
    <xf numFmtId="165" fontId="21" fillId="10" borderId="0" xfId="0" applyFont="1" applyFill="1" applyBorder="1" applyAlignment="1">
      <alignment horizontal="center" vertical="center"/>
    </xf>
    <xf numFmtId="165" fontId="55" fillId="10" borderId="0" xfId="0" applyFont="1" applyFill="1" applyAlignment="1">
      <alignment horizontal="center" vertical="center"/>
    </xf>
    <xf numFmtId="165" fontId="21" fillId="10" borderId="0" xfId="0" applyFont="1" applyFill="1" applyAlignment="1">
      <alignment horizontal="center" vertical="center"/>
    </xf>
    <xf numFmtId="165" fontId="45" fillId="10" borderId="0" xfId="0" applyFont="1" applyFill="1" applyBorder="1" applyAlignment="1">
      <alignment horizontal="center" vertical="center"/>
    </xf>
    <xf numFmtId="164" fontId="8" fillId="10" borderId="0" xfId="0" applyNumberFormat="1" applyFont="1" applyFill="1" applyBorder="1" applyAlignment="1">
      <alignment horizontal="center" vertical="center"/>
    </xf>
    <xf numFmtId="2" fontId="0" fillId="10" borderId="0" xfId="0" applyNumberFormat="1" applyFill="1" applyAlignment="1">
      <alignment horizontal="center"/>
    </xf>
    <xf numFmtId="165" fontId="18" fillId="10" borderId="0" xfId="0" applyFont="1" applyFill="1" applyBorder="1" applyAlignment="1">
      <alignment horizontal="center" vertical="center"/>
    </xf>
    <xf numFmtId="20" fontId="18" fillId="10" borderId="0" xfId="0" applyNumberFormat="1" applyFont="1" applyFill="1" applyBorder="1" applyAlignment="1">
      <alignment horizontal="center" vertical="center"/>
    </xf>
    <xf numFmtId="1" fontId="18" fillId="10" borderId="0" xfId="0" applyNumberFormat="1" applyFont="1" applyFill="1" applyBorder="1" applyAlignment="1">
      <alignment horizontal="center" vertical="center"/>
    </xf>
    <xf numFmtId="165" fontId="18" fillId="10" borderId="0" xfId="0" applyFont="1" applyFill="1" applyBorder="1" applyAlignment="1">
      <alignment horizontal="center" vertical="center" wrapText="1"/>
    </xf>
    <xf numFmtId="165" fontId="18" fillId="10" borderId="0" xfId="0" applyFont="1" applyFill="1" applyAlignment="1">
      <alignment horizontal="center" vertical="center" wrapText="1"/>
    </xf>
    <xf numFmtId="164" fontId="18" fillId="10" borderId="0" xfId="0" applyNumberFormat="1" applyFont="1" applyFill="1" applyBorder="1" applyAlignment="1">
      <alignment horizontal="center" vertical="center"/>
    </xf>
    <xf numFmtId="164" fontId="55" fillId="10" borderId="0" xfId="0" applyNumberFormat="1" applyFont="1" applyFill="1" applyAlignment="1">
      <alignment horizontal="center" vertical="center"/>
    </xf>
    <xf numFmtId="1" fontId="18" fillId="10" borderId="0" xfId="0" applyNumberFormat="1" applyFont="1" applyFill="1" applyAlignment="1">
      <alignment horizontal="center" vertical="center"/>
    </xf>
    <xf numFmtId="20" fontId="21" fillId="10" borderId="0" xfId="0" applyNumberFormat="1" applyFont="1" applyFill="1" applyBorder="1" applyAlignment="1">
      <alignment horizontal="center" vertical="center"/>
    </xf>
    <xf numFmtId="20" fontId="23" fillId="10" borderId="0" xfId="0" applyNumberFormat="1" applyFont="1" applyFill="1" applyBorder="1" applyAlignment="1">
      <alignment horizontal="center" vertical="center"/>
    </xf>
    <xf numFmtId="165" fontId="5" fillId="10" borderId="0" xfId="0" applyFont="1" applyFill="1" applyAlignment="1">
      <alignment horizontal="center"/>
    </xf>
    <xf numFmtId="20" fontId="18" fillId="10" borderId="0" xfId="0" applyNumberFormat="1" applyFont="1" applyFill="1" applyAlignment="1">
      <alignment horizontal="center" vertical="center"/>
    </xf>
    <xf numFmtId="164" fontId="21" fillId="10" borderId="0" xfId="0" applyNumberFormat="1" applyFont="1" applyFill="1" applyAlignment="1">
      <alignment horizontal="center" vertical="center"/>
    </xf>
    <xf numFmtId="1" fontId="21" fillId="10" borderId="0" xfId="0" applyNumberFormat="1" applyFont="1" applyFill="1" applyAlignment="1">
      <alignment horizontal="center" vertical="center"/>
    </xf>
    <xf numFmtId="165" fontId="18" fillId="10" borderId="0" xfId="0" applyFont="1" applyFill="1" applyAlignment="1">
      <alignment horizontal="center" vertical="center"/>
    </xf>
    <xf numFmtId="20" fontId="18" fillId="10" borderId="0" xfId="0" applyNumberFormat="1" applyFont="1" applyFill="1" applyAlignment="1">
      <alignment horizontal="center"/>
    </xf>
    <xf numFmtId="165" fontId="11" fillId="10" borderId="0" xfId="0" applyFont="1" applyFill="1" applyBorder="1" applyAlignment="1">
      <alignment horizontal="center" vertical="center"/>
    </xf>
    <xf numFmtId="2" fontId="18" fillId="10" borderId="0" xfId="0" applyNumberFormat="1" applyFont="1" applyFill="1" applyAlignment="1">
      <alignment horizontal="center" vertical="center"/>
    </xf>
    <xf numFmtId="165" fontId="13" fillId="10" borderId="0" xfId="0" applyFont="1" applyFill="1" applyAlignment="1">
      <alignment horizontal="right" vertical="center"/>
    </xf>
    <xf numFmtId="20" fontId="23" fillId="10" borderId="0" xfId="0" applyNumberFormat="1" applyFont="1" applyFill="1" applyAlignment="1">
      <alignment horizontal="center" vertical="center"/>
    </xf>
    <xf numFmtId="165" fontId="22" fillId="10" borderId="0" xfId="0" applyFont="1" applyFill="1" applyAlignment="1">
      <alignment horizontal="center"/>
    </xf>
    <xf numFmtId="165" fontId="70" fillId="10" borderId="0" xfId="0" applyFont="1" applyFill="1"/>
    <xf numFmtId="165" fontId="2" fillId="10" borderId="0" xfId="0" applyFont="1" applyFill="1"/>
    <xf numFmtId="165" fontId="2" fillId="10" borderId="0" xfId="0" applyFont="1" applyFill="1" applyAlignment="1">
      <alignment horizontal="center"/>
    </xf>
    <xf numFmtId="165" fontId="46" fillId="10" borderId="0" xfId="0" applyFont="1" applyFill="1" applyBorder="1" applyAlignment="1">
      <alignment horizontal="center" vertical="center"/>
    </xf>
    <xf numFmtId="2" fontId="65" fillId="10" borderId="0" xfId="0" applyNumberFormat="1" applyFont="1" applyFill="1" applyAlignment="1">
      <alignment horizontal="center"/>
    </xf>
    <xf numFmtId="165" fontId="11" fillId="10" borderId="0" xfId="0" applyFont="1" applyFill="1" applyBorder="1" applyAlignment="1">
      <alignment horizontal="center" vertical="center" wrapText="1"/>
    </xf>
    <xf numFmtId="165" fontId="15" fillId="10" borderId="0" xfId="0" applyFont="1" applyFill="1" applyAlignment="1">
      <alignment horizontal="left" vertical="center"/>
    </xf>
    <xf numFmtId="165" fontId="15" fillId="10" borderId="0" xfId="0" applyFont="1" applyFill="1" applyBorder="1" applyAlignment="1">
      <alignment horizontal="left" vertical="center"/>
    </xf>
    <xf numFmtId="165" fontId="34" fillId="10" borderId="0" xfId="0" applyFont="1" applyFill="1" applyBorder="1" applyAlignment="1">
      <alignment horizontal="center" vertical="center"/>
    </xf>
    <xf numFmtId="165" fontId="34" fillId="10" borderId="0" xfId="0" applyFont="1" applyFill="1" applyAlignment="1">
      <alignment horizontal="center"/>
    </xf>
    <xf numFmtId="2" fontId="34" fillId="10" borderId="0" xfId="0" applyNumberFormat="1" applyFont="1" applyFill="1" applyAlignment="1">
      <alignment horizontal="center"/>
    </xf>
    <xf numFmtId="2" fontId="15" fillId="10" borderId="0" xfId="0" applyNumberFormat="1" applyFont="1" applyFill="1" applyBorder="1" applyAlignment="1">
      <alignment horizontal="center" vertical="center"/>
    </xf>
    <xf numFmtId="165" fontId="65" fillId="10" borderId="0" xfId="0" applyFont="1" applyFill="1" applyAlignment="1">
      <alignment horizontal="center" vertical="center"/>
    </xf>
    <xf numFmtId="2" fontId="5" fillId="10" borderId="0" xfId="0" applyNumberFormat="1" applyFont="1" applyFill="1" applyBorder="1" applyAlignment="1">
      <alignment horizontal="center" vertical="center"/>
    </xf>
    <xf numFmtId="165" fontId="55" fillId="10" borderId="0" xfId="0" applyFont="1" applyFill="1" applyAlignment="1">
      <alignment horizontal="center" vertical="center" wrapText="1"/>
    </xf>
    <xf numFmtId="165" fontId="34" fillId="10" borderId="0" xfId="0" applyFont="1" applyFill="1" applyAlignment="1">
      <alignment horizontal="center" vertical="center"/>
    </xf>
    <xf numFmtId="164" fontId="46" fillId="10" borderId="0" xfId="0" applyNumberFormat="1" applyFont="1" applyFill="1" applyAlignment="1">
      <alignment horizontal="center" vertical="center"/>
    </xf>
    <xf numFmtId="1" fontId="64" fillId="10" borderId="0" xfId="0" applyNumberFormat="1" applyFont="1" applyFill="1" applyAlignment="1">
      <alignment horizontal="center" vertical="center"/>
    </xf>
    <xf numFmtId="2" fontId="0" fillId="10" borderId="0" xfId="0" applyNumberFormat="1" applyFill="1" applyAlignment="1">
      <alignment horizontal="center" vertical="center"/>
    </xf>
    <xf numFmtId="165" fontId="34" fillId="10" borderId="0" xfId="0" applyFont="1" applyFill="1"/>
    <xf numFmtId="164" fontId="15" fillId="10" borderId="0" xfId="0" applyNumberFormat="1" applyFont="1" applyFill="1" applyAlignment="1">
      <alignment horizontal="center"/>
    </xf>
    <xf numFmtId="165" fontId="85" fillId="0" borderId="0" xfId="0" applyFont="1"/>
    <xf numFmtId="165" fontId="86" fillId="0" borderId="0" xfId="0" applyFont="1"/>
    <xf numFmtId="165" fontId="85" fillId="0" borderId="0" xfId="2" applyFont="1" applyAlignment="1" applyProtection="1"/>
    <xf numFmtId="165" fontId="12" fillId="0" borderId="0" xfId="0" applyFont="1" applyAlignment="1">
      <alignment horizontal="center" vertical="center"/>
    </xf>
    <xf numFmtId="16" fontId="12" fillId="0" borderId="0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165" fontId="10" fillId="0" borderId="0" xfId="0" applyFont="1" applyAlignment="1">
      <alignment horizontal="right" vertical="center"/>
    </xf>
    <xf numFmtId="165" fontId="50" fillId="0" borderId="0" xfId="0" applyFont="1" applyAlignment="1">
      <alignment horizontal="center"/>
    </xf>
    <xf numFmtId="165" fontId="87" fillId="0" borderId="0" xfId="0" applyFont="1"/>
    <xf numFmtId="165" fontId="50" fillId="0" borderId="0" xfId="0" applyFont="1"/>
    <xf numFmtId="165" fontId="87" fillId="0" borderId="0" xfId="0" applyFont="1" applyAlignment="1">
      <alignment horizontal="center"/>
    </xf>
    <xf numFmtId="2" fontId="87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/>
    </xf>
    <xf numFmtId="165" fontId="87" fillId="0" borderId="0" xfId="0" applyFont="1" applyBorder="1" applyAlignment="1">
      <alignment horizontal="center" vertical="center"/>
    </xf>
    <xf numFmtId="165" fontId="87" fillId="0" borderId="0" xfId="0" applyFont="1" applyAlignment="1">
      <alignment horizontal="center" vertical="center"/>
    </xf>
    <xf numFmtId="165" fontId="44" fillId="0" borderId="0" xfId="0" applyFont="1" applyFill="1"/>
    <xf numFmtId="16" fontId="44" fillId="0" borderId="0" xfId="0" applyNumberFormat="1" applyFont="1" applyFill="1"/>
    <xf numFmtId="165" fontId="44" fillId="0" borderId="0" xfId="0" applyFont="1" applyFill="1" applyAlignment="1">
      <alignment horizontal="center"/>
    </xf>
    <xf numFmtId="20" fontId="44" fillId="0" borderId="0" xfId="0" applyNumberFormat="1" applyFont="1" applyFill="1" applyAlignment="1">
      <alignment horizontal="center"/>
    </xf>
    <xf numFmtId="1" fontId="44" fillId="0" borderId="0" xfId="0" applyNumberFormat="1" applyFont="1" applyFill="1" applyAlignment="1">
      <alignment horizontal="center"/>
    </xf>
    <xf numFmtId="164" fontId="44" fillId="0" borderId="0" xfId="0" applyNumberFormat="1" applyFont="1" applyFill="1" applyAlignment="1">
      <alignment horizontal="center"/>
    </xf>
    <xf numFmtId="165" fontId="44" fillId="13" borderId="0" xfId="0" applyFont="1" applyFill="1"/>
    <xf numFmtId="16" fontId="44" fillId="13" borderId="0" xfId="0" applyNumberFormat="1" applyFont="1" applyFill="1"/>
    <xf numFmtId="165" fontId="44" fillId="13" borderId="0" xfId="0" applyFont="1" applyFill="1" applyAlignment="1">
      <alignment horizontal="center"/>
    </xf>
    <xf numFmtId="20" fontId="5" fillId="13" borderId="0" xfId="0" applyNumberFormat="1" applyFont="1" applyFill="1" applyAlignment="1">
      <alignment horizontal="center"/>
    </xf>
    <xf numFmtId="1" fontId="44" fillId="13" borderId="0" xfId="0" applyNumberFormat="1" applyFont="1" applyFill="1" applyAlignment="1">
      <alignment horizontal="center"/>
    </xf>
    <xf numFmtId="164" fontId="44" fillId="13" borderId="0" xfId="0" applyNumberFormat="1" applyFont="1" applyFill="1" applyAlignment="1">
      <alignment horizontal="center"/>
    </xf>
    <xf numFmtId="165" fontId="19" fillId="15" borderId="1" xfId="0" applyFont="1" applyFill="1" applyBorder="1" applyAlignment="1">
      <alignment horizontal="center" vertical="center"/>
    </xf>
    <xf numFmtId="2" fontId="30" fillId="15" borderId="1" xfId="0" applyNumberFormat="1" applyFont="1" applyFill="1" applyBorder="1" applyAlignment="1">
      <alignment horizontal="center" vertical="center"/>
    </xf>
    <xf numFmtId="1" fontId="30" fillId="15" borderId="1" xfId="0" applyNumberFormat="1" applyFont="1" applyFill="1" applyBorder="1" applyAlignment="1">
      <alignment horizontal="center" vertical="center"/>
    </xf>
    <xf numFmtId="20" fontId="10" fillId="15" borderId="1" xfId="0" applyNumberFormat="1" applyFont="1" applyFill="1" applyBorder="1" applyAlignment="1" applyProtection="1">
      <alignment horizontal="center" vertical="center"/>
      <protection locked="0"/>
    </xf>
    <xf numFmtId="165" fontId="11" fillId="15" borderId="1" xfId="0" applyFont="1" applyFill="1" applyBorder="1" applyAlignment="1">
      <alignment horizontal="center" vertical="center"/>
    </xf>
    <xf numFmtId="165" fontId="55" fillId="15" borderId="1" xfId="0" applyFont="1" applyFill="1" applyBorder="1" applyAlignment="1">
      <alignment horizontal="center" vertical="center" wrapText="1"/>
    </xf>
    <xf numFmtId="165" fontId="54" fillId="15" borderId="1" xfId="0" applyFont="1" applyFill="1" applyBorder="1" applyAlignment="1">
      <alignment horizontal="center" vertical="center"/>
    </xf>
    <xf numFmtId="164" fontId="10" fillId="15" borderId="1" xfId="0" applyNumberFormat="1" applyFont="1" applyFill="1" applyBorder="1" applyAlignment="1" applyProtection="1">
      <alignment horizontal="center" vertical="center"/>
      <protection locked="0"/>
    </xf>
    <xf numFmtId="165" fontId="11" fillId="14" borderId="1" xfId="0" applyFont="1" applyFill="1" applyBorder="1" applyAlignment="1">
      <alignment horizontal="center" vertical="center"/>
    </xf>
    <xf numFmtId="165" fontId="75" fillId="14" borderId="1" xfId="0" applyFont="1" applyFill="1" applyBorder="1" applyAlignment="1">
      <alignment horizontal="center" vertical="center"/>
    </xf>
    <xf numFmtId="165" fontId="18" fillId="14" borderId="1" xfId="0" applyFont="1" applyFill="1" applyBorder="1" applyAlignment="1">
      <alignment horizontal="center" vertical="center"/>
    </xf>
    <xf numFmtId="165" fontId="55" fillId="14" borderId="1" xfId="0" applyFont="1" applyFill="1" applyBorder="1" applyAlignment="1">
      <alignment horizontal="center" vertical="center"/>
    </xf>
    <xf numFmtId="164" fontId="18" fillId="10" borderId="0" xfId="0" applyNumberFormat="1" applyFont="1" applyFill="1" applyAlignment="1">
      <alignment horizontal="center"/>
    </xf>
    <xf numFmtId="165" fontId="21" fillId="16" borderId="0" xfId="0" applyFont="1" applyFill="1" applyAlignment="1">
      <alignment horizontal="center" vertical="center"/>
    </xf>
    <xf numFmtId="1" fontId="18" fillId="16" borderId="0" xfId="0" applyNumberFormat="1" applyFont="1" applyFill="1" applyAlignment="1">
      <alignment horizontal="center" vertical="center"/>
    </xf>
    <xf numFmtId="2" fontId="18" fillId="16" borderId="0" xfId="0" applyNumberFormat="1" applyFont="1" applyFill="1" applyAlignment="1">
      <alignment horizontal="center" vertical="center"/>
    </xf>
    <xf numFmtId="2" fontId="21" fillId="16" borderId="0" xfId="0" applyNumberFormat="1" applyFont="1" applyFill="1" applyAlignment="1">
      <alignment horizontal="center" vertical="center"/>
    </xf>
    <xf numFmtId="165" fontId="55" fillId="16" borderId="0" xfId="0" applyFont="1" applyFill="1" applyAlignment="1">
      <alignment horizontal="center" vertical="center"/>
    </xf>
    <xf numFmtId="164" fontId="55" fillId="16" borderId="0" xfId="0" applyNumberFormat="1" applyFont="1" applyFill="1" applyAlignment="1">
      <alignment horizontal="center" vertical="center"/>
    </xf>
    <xf numFmtId="2" fontId="55" fillId="16" borderId="0" xfId="0" applyNumberFormat="1" applyFont="1" applyFill="1" applyAlignment="1">
      <alignment horizontal="center" vertical="center"/>
    </xf>
    <xf numFmtId="1" fontId="21" fillId="16" borderId="0" xfId="0" applyNumberFormat="1" applyFont="1" applyFill="1" applyAlignment="1">
      <alignment horizontal="center" vertical="center"/>
    </xf>
    <xf numFmtId="165" fontId="22" fillId="16" borderId="0" xfId="0" applyFont="1" applyFill="1" applyAlignment="1">
      <alignment horizontal="center" vertical="center"/>
    </xf>
    <xf numFmtId="164" fontId="18" fillId="16" borderId="0" xfId="0" applyNumberFormat="1" applyFont="1" applyFill="1" applyAlignment="1">
      <alignment horizontal="center" vertical="center"/>
    </xf>
    <xf numFmtId="164" fontId="21" fillId="16" borderId="0" xfId="0" applyNumberFormat="1" applyFont="1" applyFill="1" applyAlignment="1">
      <alignment horizontal="center" vertical="center"/>
    </xf>
    <xf numFmtId="2" fontId="5" fillId="0" borderId="0" xfId="0" applyNumberFormat="1" applyFont="1" applyAlignment="1">
      <alignment horizontal="left" vertical="center"/>
    </xf>
    <xf numFmtId="165" fontId="45" fillId="16" borderId="0" xfId="0" applyFont="1" applyFill="1" applyAlignment="1">
      <alignment horizontal="center" vertical="center"/>
    </xf>
    <xf numFmtId="1" fontId="55" fillId="16" borderId="0" xfId="0" applyNumberFormat="1" applyFont="1" applyFill="1" applyAlignment="1">
      <alignment horizontal="center" vertical="center"/>
    </xf>
    <xf numFmtId="1" fontId="45" fillId="16" borderId="0" xfId="0" applyNumberFormat="1" applyFont="1" applyFill="1" applyAlignment="1">
      <alignment horizontal="center" vertical="center"/>
    </xf>
    <xf numFmtId="1" fontId="64" fillId="0" borderId="0" xfId="0" applyNumberFormat="1" applyFont="1" applyAlignment="1">
      <alignment horizontal="center" vertical="center"/>
    </xf>
    <xf numFmtId="2" fontId="21" fillId="0" borderId="0" xfId="0" applyNumberFormat="1" applyFont="1" applyAlignment="1">
      <alignment horizontal="center" vertical="center"/>
    </xf>
    <xf numFmtId="165" fontId="18" fillId="10" borderId="0" xfId="0" applyFont="1" applyFill="1"/>
    <xf numFmtId="0" fontId="1" fillId="0" borderId="0" xfId="3"/>
    <xf numFmtId="0" fontId="1" fillId="10" borderId="0" xfId="3" applyFill="1" applyAlignment="1">
      <alignment vertical="center" wrapText="1"/>
    </xf>
    <xf numFmtId="0" fontId="1" fillId="17" borderId="0" xfId="3" applyFill="1" applyAlignment="1">
      <alignment vertical="center" wrapText="1"/>
    </xf>
    <xf numFmtId="0" fontId="88" fillId="17" borderId="0" xfId="3" applyFont="1" applyFill="1" applyAlignment="1">
      <alignment horizontal="right" vertical="center" wrapText="1"/>
    </xf>
    <xf numFmtId="0" fontId="88" fillId="17" borderId="0" xfId="3" applyFont="1" applyFill="1" applyAlignment="1">
      <alignment vertical="center" wrapText="1"/>
    </xf>
    <xf numFmtId="0" fontId="89" fillId="17" borderId="0" xfId="3" applyFont="1" applyFill="1" applyAlignment="1">
      <alignment vertical="center" wrapText="1"/>
    </xf>
    <xf numFmtId="164" fontId="1" fillId="17" borderId="0" xfId="3" applyNumberFormat="1" applyFill="1" applyAlignment="1">
      <alignment vertical="center" wrapText="1"/>
    </xf>
    <xf numFmtId="165" fontId="18" fillId="0" borderId="0" xfId="0" applyFont="1" applyAlignment="1">
      <alignment horizontal="center" vertical="center" wrapText="1"/>
    </xf>
    <xf numFmtId="165" fontId="5" fillId="0" borderId="0" xfId="0" applyFont="1" applyAlignment="1">
      <alignment horizontal="center" vertical="center" wrapText="1"/>
    </xf>
    <xf numFmtId="1" fontId="64" fillId="0" borderId="0" xfId="0" applyNumberFormat="1" applyFont="1" applyAlignment="1">
      <alignment horizontal="center"/>
    </xf>
    <xf numFmtId="0" fontId="88" fillId="0" borderId="0" xfId="3" applyFont="1" applyAlignment="1">
      <alignment horizontal="center"/>
    </xf>
    <xf numFmtId="16" fontId="88" fillId="0" borderId="0" xfId="3" applyNumberFormat="1" applyFont="1" applyAlignment="1">
      <alignment horizontal="center"/>
    </xf>
    <xf numFmtId="0" fontId="91" fillId="17" borderId="0" xfId="3" applyFont="1" applyFill="1" applyAlignment="1">
      <alignment horizontal="left" vertical="center" wrapText="1"/>
    </xf>
    <xf numFmtId="20" fontId="91" fillId="17" borderId="0" xfId="3" applyNumberFormat="1" applyFont="1" applyFill="1" applyAlignment="1">
      <alignment horizontal="center" vertical="center" wrapText="1"/>
    </xf>
    <xf numFmtId="18" fontId="91" fillId="17" borderId="0" xfId="3" applyNumberFormat="1" applyFont="1" applyFill="1" applyAlignment="1">
      <alignment horizontal="center" vertical="center" wrapText="1"/>
    </xf>
    <xf numFmtId="165" fontId="44" fillId="10" borderId="0" xfId="0" applyFont="1" applyFill="1"/>
    <xf numFmtId="16" fontId="44" fillId="10" borderId="0" xfId="0" applyNumberFormat="1" applyFont="1" applyFill="1"/>
    <xf numFmtId="165" fontId="44" fillId="10" borderId="0" xfId="0" applyFont="1" applyFill="1" applyAlignment="1">
      <alignment horizontal="center"/>
    </xf>
    <xf numFmtId="20" fontId="44" fillId="10" borderId="0" xfId="0" applyNumberFormat="1" applyFont="1" applyFill="1" applyAlignment="1">
      <alignment horizontal="center"/>
    </xf>
    <xf numFmtId="1" fontId="44" fillId="10" borderId="0" xfId="0" applyNumberFormat="1" applyFont="1" applyFill="1" applyAlignment="1">
      <alignment horizontal="center"/>
    </xf>
    <xf numFmtId="164" fontId="44" fillId="10" borderId="0" xfId="0" applyNumberFormat="1" applyFont="1" applyFill="1" applyAlignment="1">
      <alignment horizontal="center"/>
    </xf>
    <xf numFmtId="20" fontId="44" fillId="13" borderId="0" xfId="0" applyNumberFormat="1" applyFont="1" applyFill="1" applyAlignment="1">
      <alignment horizontal="center"/>
    </xf>
    <xf numFmtId="20" fontId="5" fillId="13" borderId="0" xfId="0" applyNumberFormat="1" applyFont="1" applyFill="1"/>
    <xf numFmtId="20" fontId="92" fillId="0" borderId="0" xfId="0" applyNumberFormat="1" applyFont="1" applyAlignment="1">
      <alignment horizontal="center"/>
    </xf>
    <xf numFmtId="1" fontId="92" fillId="0" borderId="0" xfId="0" applyNumberFormat="1" applyFont="1" applyAlignment="1">
      <alignment horizontal="center"/>
    </xf>
    <xf numFmtId="164" fontId="92" fillId="0" borderId="0" xfId="0" applyNumberFormat="1" applyFont="1" applyAlignment="1">
      <alignment horizontal="center"/>
    </xf>
    <xf numFmtId="164" fontId="30" fillId="0" borderId="1" xfId="0" applyNumberFormat="1" applyFont="1" applyFill="1" applyBorder="1" applyAlignment="1" applyProtection="1">
      <alignment horizontal="center" vertical="center"/>
    </xf>
    <xf numFmtId="165" fontId="0" fillId="12" borderId="0" xfId="0" applyFill="1" applyProtection="1"/>
    <xf numFmtId="20" fontId="30" fillId="0" borderId="1" xfId="0" applyNumberFormat="1" applyFont="1" applyBorder="1" applyAlignment="1" applyProtection="1">
      <alignment horizontal="center" vertical="center"/>
    </xf>
    <xf numFmtId="0" fontId="30" fillId="12" borderId="1" xfId="0" applyNumberFormat="1" applyFont="1" applyFill="1" applyBorder="1" applyAlignment="1" applyProtection="1">
      <alignment horizontal="center" vertical="center"/>
    </xf>
    <xf numFmtId="164" fontId="30" fillId="12" borderId="1" xfId="0" applyNumberFormat="1" applyFont="1" applyFill="1" applyBorder="1" applyAlignment="1" applyProtection="1">
      <alignment horizontal="center" vertical="center"/>
    </xf>
    <xf numFmtId="20" fontId="30" fillId="12" borderId="1" xfId="0" applyNumberFormat="1" applyFont="1" applyFill="1" applyBorder="1" applyAlignment="1" applyProtection="1">
      <alignment horizontal="center" vertical="center"/>
    </xf>
    <xf numFmtId="20" fontId="10" fillId="3" borderId="1" xfId="0" applyNumberFormat="1" applyFont="1" applyFill="1" applyBorder="1" applyAlignment="1" applyProtection="1">
      <alignment horizontal="center" vertical="center"/>
    </xf>
    <xf numFmtId="20" fontId="10" fillId="5" borderId="1" xfId="0" applyNumberFormat="1" applyFont="1" applyFill="1" applyBorder="1" applyAlignment="1" applyProtection="1">
      <alignment horizontal="center" vertical="center"/>
    </xf>
    <xf numFmtId="20" fontId="10" fillId="4" borderId="1" xfId="0" applyNumberFormat="1" applyFont="1" applyFill="1" applyBorder="1" applyAlignment="1" applyProtection="1">
      <alignment horizontal="center" vertical="center"/>
    </xf>
    <xf numFmtId="164" fontId="30" fillId="0" borderId="1" xfId="0" applyNumberFormat="1" applyFont="1" applyBorder="1" applyAlignment="1" applyProtection="1">
      <alignment horizontal="center" vertical="center"/>
    </xf>
    <xf numFmtId="164" fontId="30" fillId="5" borderId="1" xfId="0" applyNumberFormat="1" applyFont="1" applyFill="1" applyBorder="1" applyAlignment="1" applyProtection="1">
      <alignment horizontal="center" vertical="center"/>
    </xf>
    <xf numFmtId="2" fontId="30" fillId="0" borderId="1" xfId="0" applyNumberFormat="1" applyFont="1" applyBorder="1" applyAlignment="1" applyProtection="1">
      <alignment horizontal="center" vertical="center"/>
    </xf>
    <xf numFmtId="164" fontId="10" fillId="4" borderId="1" xfId="0" applyNumberFormat="1" applyFont="1" applyFill="1" applyBorder="1" applyAlignment="1" applyProtection="1">
      <alignment horizontal="center" vertical="center"/>
    </xf>
    <xf numFmtId="0" fontId="30" fillId="0" borderId="1" xfId="0" applyNumberFormat="1" applyFont="1" applyFill="1" applyBorder="1" applyAlignment="1" applyProtection="1">
      <alignment horizontal="center" vertical="center"/>
    </xf>
    <xf numFmtId="164" fontId="10" fillId="14" borderId="1" xfId="0" applyNumberFormat="1" applyFont="1" applyFill="1" applyBorder="1" applyAlignment="1" applyProtection="1">
      <alignment horizontal="center" vertical="center"/>
    </xf>
    <xf numFmtId="1" fontId="30" fillId="0" borderId="1" xfId="0" applyNumberFormat="1" applyFont="1" applyFill="1" applyBorder="1" applyAlignment="1" applyProtection="1">
      <alignment horizontal="center" vertical="center"/>
    </xf>
    <xf numFmtId="20" fontId="30" fillId="0" borderId="1" xfId="0" applyNumberFormat="1" applyFont="1" applyFill="1" applyBorder="1" applyAlignment="1" applyProtection="1">
      <alignment horizontal="center" vertical="center"/>
    </xf>
    <xf numFmtId="1" fontId="10" fillId="14" borderId="1" xfId="0" applyNumberFormat="1" applyFont="1" applyFill="1" applyBorder="1" applyAlignment="1" applyProtection="1">
      <alignment horizontal="center" vertical="center"/>
    </xf>
    <xf numFmtId="20" fontId="10" fillId="14" borderId="1" xfId="0" applyNumberFormat="1" applyFont="1" applyFill="1" applyBorder="1" applyAlignment="1" applyProtection="1">
      <alignment horizontal="center" vertical="center"/>
    </xf>
    <xf numFmtId="1" fontId="30" fillId="12" borderId="1" xfId="0" applyNumberFormat="1" applyFont="1" applyFill="1" applyBorder="1" applyAlignment="1" applyProtection="1">
      <alignment horizontal="center" vertical="center"/>
    </xf>
    <xf numFmtId="165" fontId="18" fillId="0" borderId="0" xfId="0" applyFont="1" applyAlignment="1">
      <alignment horizontal="left" vertical="center" wrapText="1"/>
    </xf>
    <xf numFmtId="165" fontId="11" fillId="0" borderId="0" xfId="0" applyFont="1" applyAlignment="1">
      <alignment wrapText="1"/>
    </xf>
    <xf numFmtId="165" fontId="18" fillId="0" borderId="0" xfId="0" applyFont="1" applyAlignment="1">
      <alignment horizontal="center" vertical="center" wrapText="1"/>
    </xf>
    <xf numFmtId="165" fontId="10" fillId="0" borderId="0" xfId="0" applyFont="1" applyAlignment="1">
      <alignment horizontal="center" vertical="center" wrapText="1"/>
    </xf>
    <xf numFmtId="0" fontId="90" fillId="17" borderId="0" xfId="3" applyFont="1" applyFill="1" applyAlignment="1">
      <alignment horizontal="center" vertical="center" wrapText="1"/>
    </xf>
    <xf numFmtId="165" fontId="5" fillId="0" borderId="0" xfId="0" applyFont="1" applyAlignment="1">
      <alignment horizontal="center" vertical="center" wrapText="1"/>
    </xf>
    <xf numFmtId="165" fontId="92" fillId="0" borderId="0" xfId="0" applyFont="1"/>
    <xf numFmtId="16" fontId="92" fillId="0" borderId="0" xfId="0" applyNumberFormat="1" applyFont="1"/>
    <xf numFmtId="165" fontId="92" fillId="0" borderId="0" xfId="0" applyFont="1" applyAlignment="1">
      <alignment horizontal="center"/>
    </xf>
    <xf numFmtId="165" fontId="11" fillId="13" borderId="0" xfId="0" applyFont="1" applyFill="1" applyAlignment="1">
      <alignment horizontal="left" vertical="center"/>
    </xf>
    <xf numFmtId="165" fontId="85" fillId="13" borderId="0" xfId="0" applyFont="1" applyFill="1"/>
    <xf numFmtId="165" fontId="11" fillId="13" borderId="0" xfId="0" applyFont="1" applyFill="1"/>
  </cellXfs>
  <cellStyles count="4">
    <cellStyle name="Comma" xfId="1" builtinId="3"/>
    <cellStyle name="Hyperlink" xfId="2" builtinId="8"/>
    <cellStyle name="Normal" xfId="0" builtinId="0"/>
    <cellStyle name="Normal 2" xfId="3"/>
  </cellStyles>
  <dxfs count="0"/>
  <tableStyles count="0" defaultTableStyle="TableStyleMedium2" defaultPivotStyle="PivotStyleLight16"/>
  <colors>
    <mruColors>
      <color rgb="FFFF99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36"/>
  <sheetViews>
    <sheetView tabSelected="1" workbookViewId="0">
      <selection activeCell="K30" sqref="K30"/>
    </sheetView>
  </sheetViews>
  <sheetFormatPr defaultRowHeight="12.75"/>
  <cols>
    <col min="1" max="2" width="7" customWidth="1"/>
    <col min="3" max="6" width="5.7109375" customWidth="1"/>
    <col min="7" max="7" width="7.7109375" customWidth="1"/>
    <col min="8" max="8" width="7.42578125" customWidth="1"/>
    <col min="12" max="12" width="12.42578125" customWidth="1"/>
    <col min="13" max="13" width="7.5703125" customWidth="1"/>
    <col min="14" max="14" width="15.140625" customWidth="1"/>
    <col min="15" max="15" width="3.5703125" customWidth="1"/>
    <col min="16" max="16" width="6.42578125" customWidth="1"/>
    <col min="17" max="17" width="14.85546875" customWidth="1"/>
    <col min="23" max="23" width="5.140625" customWidth="1"/>
  </cols>
  <sheetData>
    <row r="2" spans="1:24" ht="24">
      <c r="A2" s="333" t="s">
        <v>231</v>
      </c>
      <c r="B2" s="330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29" t="str">
        <f>TEXT(N2,"ddd")</f>
        <v>Sun</v>
      </c>
      <c r="N2" s="358">
        <v>41224</v>
      </c>
      <c r="O2" s="332" t="s">
        <v>25</v>
      </c>
      <c r="P2" s="329" t="str">
        <f>TEXT(Q2,"ddd")</f>
        <v>Sun</v>
      </c>
      <c r="Q2" s="358">
        <f>N2+7</f>
        <v>41231</v>
      </c>
      <c r="R2" s="331"/>
    </row>
    <row r="3" spans="1:24" ht="15">
      <c r="B3" s="111"/>
    </row>
    <row r="4" spans="1:24" ht="29.25" customHeight="1">
      <c r="A4" s="108"/>
      <c r="B4" s="112"/>
      <c r="C4" s="108"/>
      <c r="D4" s="84" t="s">
        <v>141</v>
      </c>
      <c r="E4" s="84" t="s">
        <v>142</v>
      </c>
      <c r="F4" s="136" t="s">
        <v>144</v>
      </c>
      <c r="G4" s="136" t="s">
        <v>122</v>
      </c>
      <c r="H4" s="84" t="s">
        <v>63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4" ht="15.95" customHeight="1">
      <c r="A5" s="128" t="s">
        <v>129</v>
      </c>
      <c r="B5" s="125">
        <f>N2</f>
        <v>41224</v>
      </c>
      <c r="C5" s="126" t="str">
        <f>TEXT(B5,"ddd")</f>
        <v>Sun</v>
      </c>
      <c r="D5" s="137">
        <f>' 1Sun.BerryMtn, KV,WoodhillMtn'!N3</f>
        <v>0.45833333333333331</v>
      </c>
      <c r="E5" s="137">
        <f>' 1Sun.BerryMtn, KV,WoodhillMtn'!N24</f>
        <v>0.61225694444444434</v>
      </c>
      <c r="F5" s="137">
        <f>' 1Sun.BerryMtn, KV,WoodhillMtn'!N28</f>
        <v>0.15392361111111103</v>
      </c>
      <c r="G5" s="496">
        <f>' 1Sun.BerryMtn, KV,WoodhillMtn'!H33</f>
        <v>2</v>
      </c>
      <c r="H5" s="130">
        <f>' 1Sun.BerryMtn, KV,WoodhillMtn'!C24</f>
        <v>46.3</v>
      </c>
      <c r="I5" s="504" t="s">
        <v>246</v>
      </c>
      <c r="J5" s="415"/>
      <c r="K5" s="415"/>
      <c r="L5" s="415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4" ht="15.95" customHeight="1">
      <c r="A6" s="128"/>
      <c r="B6" s="125"/>
      <c r="C6" s="126"/>
      <c r="D6" s="126"/>
      <c r="E6" s="126"/>
      <c r="F6" s="126"/>
      <c r="G6" s="496"/>
      <c r="H6" s="126"/>
      <c r="I6" s="638" t="s">
        <v>275</v>
      </c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4" ht="15.95" customHeight="1">
      <c r="A7" s="128"/>
      <c r="B7" s="125"/>
      <c r="C7" s="126"/>
      <c r="D7" s="126"/>
      <c r="E7" s="126"/>
      <c r="F7" s="126"/>
      <c r="G7" s="496"/>
      <c r="H7" s="126"/>
      <c r="I7" s="347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4" ht="15.95" customHeight="1">
      <c r="A8" s="659" t="s">
        <v>131</v>
      </c>
      <c r="B8" s="660">
        <f>B5+1</f>
        <v>41225</v>
      </c>
      <c r="C8" s="661" t="str">
        <f>TEXT(B8,"ddd")</f>
        <v>Mon</v>
      </c>
      <c r="D8" s="662">
        <f>'2Mon,MacqP,FF,KV,BerryMtn'!N4</f>
        <v>0.375</v>
      </c>
      <c r="E8" s="662">
        <f>'2Mon,MacqP,FF,KV,BerryMtn'!N34</f>
        <v>0.63333333333333308</v>
      </c>
      <c r="F8" s="662">
        <f>'2Mon,MacqP,FF,KV,BerryMtn'!N43</f>
        <v>0.26388888888888884</v>
      </c>
      <c r="G8" s="663">
        <f>'2Mon,MacqP,FF,KV,BerryMtn'!D43</f>
        <v>2</v>
      </c>
      <c r="H8" s="664">
        <f>'2Mon,MacqP,FF,KV,BerryMtn'!N45</f>
        <v>82.2</v>
      </c>
      <c r="I8" s="557" t="s">
        <v>328</v>
      </c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</row>
    <row r="9" spans="1:24" ht="15.95" customHeight="1">
      <c r="A9" s="127"/>
      <c r="B9" s="125"/>
      <c r="G9" s="496"/>
      <c r="H9" s="126"/>
      <c r="I9" s="751" t="s">
        <v>271</v>
      </c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</row>
    <row r="10" spans="1:24" ht="15.95" customHeight="1">
      <c r="A10" s="128"/>
      <c r="B10" s="125"/>
      <c r="C10" s="126"/>
      <c r="D10" s="126"/>
      <c r="E10" s="126"/>
      <c r="F10" s="126"/>
      <c r="G10" s="496"/>
      <c r="H10" s="126"/>
      <c r="I10" s="347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4" ht="15.95" customHeight="1">
      <c r="A11" s="128" t="s">
        <v>132</v>
      </c>
      <c r="B11" s="125">
        <f>B8+1</f>
        <v>41226</v>
      </c>
      <c r="C11" s="126" t="str">
        <f>TEXT(B11,"ddd")</f>
        <v>Tue</v>
      </c>
      <c r="D11" s="137">
        <f>' 3TueWood,KV,Camb,Bomad,BackFor'!N4</f>
        <v>0.35416666666666669</v>
      </c>
      <c r="E11" s="137">
        <f>' 3TueWood,KV,Camb,Bomad,BackFor'!N30</f>
        <v>0.55263888888888879</v>
      </c>
      <c r="F11" s="137">
        <f>' 3TueWood,KV,Camb,Bomad,BackFor'!N33</f>
        <v>0.19847222222222211</v>
      </c>
      <c r="G11" s="496">
        <f>' 3TueWood,KV,Camb,Bomad,BackFor'!D38</f>
        <v>2</v>
      </c>
      <c r="H11" s="130">
        <f>' 3TueWood,KV,Camb,Bomad,BackFor'!E30</f>
        <v>67.190000000000012</v>
      </c>
      <c r="I11" s="557" t="s">
        <v>339</v>
      </c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</row>
    <row r="12" spans="1:24" ht="15.95" customHeight="1">
      <c r="A12" s="128"/>
      <c r="B12" s="125"/>
      <c r="C12" s="126"/>
      <c r="D12" s="137"/>
      <c r="E12" s="137"/>
      <c r="F12" s="137"/>
      <c r="G12" s="496"/>
      <c r="H12" s="126"/>
      <c r="I12" s="391" t="s">
        <v>276</v>
      </c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</row>
    <row r="13" spans="1:24" ht="15.95" customHeight="1">
      <c r="A13" s="128"/>
      <c r="B13" s="125"/>
      <c r="C13" s="126"/>
      <c r="D13" s="137"/>
      <c r="E13" s="137"/>
      <c r="F13" s="137"/>
      <c r="G13" s="496"/>
      <c r="H13" s="126"/>
      <c r="I13" s="347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</row>
    <row r="14" spans="1:24" ht="15.95" customHeight="1">
      <c r="A14" s="452" t="s">
        <v>130</v>
      </c>
      <c r="B14" s="453">
        <f>B11+1</f>
        <v>41227</v>
      </c>
      <c r="C14" s="454" t="str">
        <f>TEXT(B14,"ddd")</f>
        <v>Wed</v>
      </c>
      <c r="D14" s="455">
        <f>'4Wed.Kiama,Saddleback,Jamb'!O4</f>
        <v>0.375</v>
      </c>
      <c r="E14" s="455">
        <f>'4Wed.Kiama,Saddleback,Jamb'!O34</f>
        <v>0.6459027777777776</v>
      </c>
      <c r="F14" s="455">
        <f>'4Wed.Kiama,Saddleback,Jamb'!O41</f>
        <v>0.2709027777777776</v>
      </c>
      <c r="G14" s="456">
        <f>'4Wed.Kiama,Saddleback,Jamb'!O3</f>
        <v>2</v>
      </c>
      <c r="H14" s="457">
        <f>'4Wed.Kiama,Saddleback,Jamb'!C34</f>
        <v>70.650000000000006</v>
      </c>
      <c r="I14" s="557" t="s">
        <v>329</v>
      </c>
      <c r="J14" s="117"/>
      <c r="K14" s="117"/>
      <c r="L14" s="335"/>
      <c r="M14" s="335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</row>
    <row r="15" spans="1:24" ht="15.95" customHeight="1">
      <c r="A15" s="128"/>
      <c r="B15" s="125"/>
      <c r="C15" s="126"/>
      <c r="D15" s="137"/>
      <c r="E15" s="126"/>
      <c r="F15" s="126"/>
      <c r="G15" s="496"/>
      <c r="H15" s="126"/>
      <c r="I15" s="752" t="s">
        <v>334</v>
      </c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639"/>
      <c r="U15" s="639"/>
      <c r="V15" s="109"/>
      <c r="W15" s="109"/>
      <c r="X15" s="109"/>
    </row>
    <row r="16" spans="1:24" ht="15.95" customHeight="1">
      <c r="G16" s="108"/>
      <c r="H16" s="108"/>
      <c r="S16" s="109"/>
      <c r="T16" s="109"/>
      <c r="U16" s="109"/>
      <c r="V16" s="109"/>
      <c r="W16" s="109"/>
      <c r="X16" s="109"/>
    </row>
    <row r="17" spans="1:24" ht="15.95" customHeight="1">
      <c r="A17" s="128" t="s">
        <v>128</v>
      </c>
      <c r="B17" s="125">
        <f>B14+1</f>
        <v>41228</v>
      </c>
      <c r="C17" s="126" t="str">
        <f>TEXT(B17,"ddd")</f>
        <v>Thu</v>
      </c>
      <c r="D17" s="137">
        <f>'5Thur,BerryMtn,TouristR,Bombade'!N4</f>
        <v>0.35416666666666669</v>
      </c>
      <c r="E17" s="137">
        <f>'5Thur,BerryMtn,TouristR,Bombade'!N27</f>
        <v>0.53177083333333319</v>
      </c>
      <c r="F17" s="137">
        <f>'5Thur,BerryMtn,TouristR,Bombade'!N31</f>
        <v>0.17760416666666651</v>
      </c>
      <c r="G17" s="496">
        <f>'5Thur,BerryMtn,TouristR,Bombade'!H35</f>
        <v>1</v>
      </c>
      <c r="H17" s="130">
        <f>'5Thur,BerryMtn,TouristR,Bombade'!C27</f>
        <v>48.6</v>
      </c>
      <c r="I17" s="504" t="s">
        <v>249</v>
      </c>
      <c r="J17" s="334"/>
      <c r="K17" s="334"/>
      <c r="L17" s="334"/>
      <c r="M17" s="334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</row>
    <row r="18" spans="1:24" ht="15.95" customHeight="1">
      <c r="A18" s="128"/>
      <c r="B18" s="125"/>
      <c r="C18" s="126"/>
      <c r="D18" s="126"/>
      <c r="E18" s="126"/>
      <c r="F18" s="126"/>
      <c r="G18" s="496"/>
      <c r="H18" s="126"/>
      <c r="I18" s="638" t="s">
        <v>278</v>
      </c>
      <c r="J18" s="639"/>
      <c r="K18" s="639"/>
      <c r="L18" s="639"/>
      <c r="M18" s="639"/>
      <c r="N18" s="639"/>
      <c r="O18" s="639"/>
      <c r="P18" s="639"/>
      <c r="Q18" s="109"/>
      <c r="R18" s="109"/>
      <c r="S18" s="109"/>
      <c r="T18" s="109"/>
      <c r="U18" s="109"/>
      <c r="V18" s="109"/>
      <c r="W18" s="109"/>
      <c r="X18" s="109"/>
    </row>
    <row r="19" spans="1:24" ht="15.95" customHeight="1">
      <c r="A19" s="128"/>
      <c r="B19" s="125"/>
      <c r="C19" s="126"/>
      <c r="D19" s="126"/>
      <c r="E19" s="126"/>
      <c r="F19" s="126"/>
      <c r="G19" s="496"/>
      <c r="H19" s="126"/>
      <c r="I19" s="638"/>
      <c r="J19" s="639"/>
      <c r="K19" s="639"/>
      <c r="L19" s="639"/>
      <c r="M19" s="639"/>
      <c r="N19" s="639"/>
      <c r="O19" s="639"/>
      <c r="P19" s="639"/>
      <c r="Q19" s="109"/>
      <c r="R19" s="109"/>
      <c r="S19" s="109"/>
      <c r="T19" s="109"/>
      <c r="U19" s="109"/>
      <c r="V19" s="109"/>
      <c r="W19" s="109"/>
      <c r="X19" s="109"/>
    </row>
    <row r="20" spans="1:24" ht="15.95" customHeight="1">
      <c r="A20" s="711" t="s">
        <v>133</v>
      </c>
      <c r="B20" s="712">
        <f>B17+1</f>
        <v>41229</v>
      </c>
      <c r="C20" s="713" t="str">
        <f>TEXT(B20,"ddd")</f>
        <v>Fri</v>
      </c>
      <c r="D20" s="714">
        <f>' 6FriBerryMtn, KV,FF, BerryMtn'!N4</f>
        <v>0.35416666666666669</v>
      </c>
      <c r="E20" s="714">
        <f>' 6FriBerryMtn, KV,FF, BerryMtn'!N40</f>
        <v>0.58381944444444411</v>
      </c>
      <c r="F20" s="714">
        <f>' 6FriBerryMtn, KV,FF, BerryMtn'!N47</f>
        <v>0.23152777777777775</v>
      </c>
      <c r="G20" s="715">
        <f>'4Wed.Kiama,Saddleback,Jamb'!D44</f>
        <v>2</v>
      </c>
      <c r="H20" s="716">
        <f>' 6FriBerryMtn, KV,FF, BerryMtn'!E40</f>
        <v>76.599999999999994</v>
      </c>
      <c r="I20" s="557" t="s">
        <v>340</v>
      </c>
      <c r="J20" s="116"/>
      <c r="K20" s="116"/>
      <c r="L20" s="116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</row>
    <row r="21" spans="1:24" ht="15.95" customHeight="1">
      <c r="A21" s="128"/>
      <c r="B21" s="125"/>
      <c r="C21" s="126"/>
      <c r="D21" s="126"/>
      <c r="E21" s="126"/>
      <c r="F21" s="126"/>
      <c r="G21" s="496"/>
      <c r="H21" s="126"/>
      <c r="I21" s="640" t="s">
        <v>277</v>
      </c>
      <c r="J21" s="639"/>
      <c r="K21" s="639"/>
      <c r="L21" s="639"/>
      <c r="M21" s="639"/>
      <c r="N21" s="639"/>
      <c r="O21" s="639"/>
      <c r="P21" s="639"/>
      <c r="Q21" s="639"/>
      <c r="R21" s="639"/>
      <c r="S21" s="109"/>
      <c r="T21" s="109"/>
      <c r="U21" s="109"/>
      <c r="V21" s="109"/>
      <c r="W21" s="109"/>
      <c r="X21" s="109"/>
    </row>
    <row r="22" spans="1:24" ht="15.95" customHeight="1">
      <c r="A22" s="128"/>
      <c r="B22" s="125"/>
      <c r="C22" s="126"/>
      <c r="D22" s="126"/>
      <c r="E22" s="126"/>
      <c r="F22" s="126"/>
      <c r="G22" s="496"/>
      <c r="H22" s="126"/>
      <c r="I22" s="347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</row>
    <row r="23" spans="1:24" ht="15.95" customHeight="1">
      <c r="A23" s="659" t="s">
        <v>184</v>
      </c>
      <c r="B23" s="660">
        <f>B20+1</f>
        <v>41230</v>
      </c>
      <c r="C23" s="661" t="str">
        <f>TEXT(B23,"ddd")</f>
        <v>Sat</v>
      </c>
      <c r="D23" s="717">
        <f>'7SatJerraFountaindaleGerringong'!B7</f>
        <v>0.38194444444444442</v>
      </c>
      <c r="E23" s="718">
        <f>'7SatJerraFountaindaleGerringong'!B8</f>
        <v>0.59027777777777779</v>
      </c>
      <c r="F23" s="717">
        <f>'7SatJerraFountaindaleGerringong'!B9</f>
        <v>0.20833333333333337</v>
      </c>
      <c r="G23" s="663">
        <f>'7SatJerraFountaindaleGerringong'!C4</f>
        <v>1</v>
      </c>
      <c r="H23" s="664">
        <f>'7SatJerraFountaindaleGerringong'!C63</f>
        <v>72.7</v>
      </c>
      <c r="I23" s="557" t="s">
        <v>341</v>
      </c>
      <c r="T23" s="109"/>
      <c r="U23" s="109"/>
      <c r="V23" s="109"/>
      <c r="W23" s="109"/>
      <c r="X23" s="109"/>
    </row>
    <row r="24" spans="1:24" ht="15.95" customHeight="1">
      <c r="A24" s="128"/>
      <c r="B24" s="125"/>
      <c r="C24" s="126"/>
      <c r="D24" s="126"/>
      <c r="E24" s="126"/>
      <c r="F24" s="126"/>
      <c r="G24" s="496"/>
      <c r="H24" s="126"/>
      <c r="I24" s="753" t="s">
        <v>335</v>
      </c>
      <c r="T24" s="109"/>
      <c r="U24" s="109"/>
      <c r="V24" s="109"/>
      <c r="W24" s="109"/>
      <c r="X24" s="109"/>
    </row>
    <row r="25" spans="1:24" ht="15.95" customHeight="1">
      <c r="A25" s="128"/>
      <c r="B25" s="125"/>
      <c r="C25" s="126"/>
      <c r="D25" s="137"/>
      <c r="E25" s="126"/>
      <c r="F25" s="126"/>
      <c r="G25" s="496"/>
      <c r="H25" s="126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</row>
    <row r="26" spans="1:24" ht="15.95" customHeight="1">
      <c r="A26" s="653" t="s">
        <v>241</v>
      </c>
      <c r="B26" s="654">
        <f>B23+1</f>
        <v>41231</v>
      </c>
      <c r="C26" s="655" t="str">
        <f>TEXT(B26,"ddd")</f>
        <v>Sun</v>
      </c>
      <c r="D26" s="656">
        <f>'8Sun.Cambewarra x 2 '!E3</f>
        <v>0.35555555555555557</v>
      </c>
      <c r="E26" s="656">
        <f>'8Sun.Cambewarra x 2 '!N30</f>
        <v>0.54027777777777752</v>
      </c>
      <c r="F26" s="656">
        <f>'8Sun.Cambewarra x 2 '!M33</f>
        <v>0.20694444444444421</v>
      </c>
      <c r="G26" s="657">
        <f>'8Sun.Cambewarra x 2 '!D38</f>
        <v>2</v>
      </c>
      <c r="H26" s="658">
        <f>'8Sun.Cambewarra x 2 '!C30</f>
        <v>63.400000000000013</v>
      </c>
      <c r="I26" s="557" t="s">
        <v>342</v>
      </c>
      <c r="T26" s="109"/>
      <c r="U26" s="109"/>
    </row>
    <row r="27" spans="1:24" ht="15.95" customHeight="1">
      <c r="A27" s="127"/>
      <c r="B27" s="125"/>
      <c r="G27" s="496"/>
      <c r="H27" s="126"/>
      <c r="I27" s="638" t="s">
        <v>279</v>
      </c>
      <c r="T27" s="109"/>
      <c r="U27" s="109"/>
    </row>
    <row r="28" spans="1:24" ht="15.95" customHeight="1">
      <c r="A28" s="127"/>
      <c r="B28" s="125"/>
      <c r="G28" s="496"/>
      <c r="H28" s="126"/>
      <c r="T28" s="109"/>
      <c r="U28" s="109"/>
    </row>
    <row r="29" spans="1:24" ht="15.95" customHeight="1">
      <c r="A29" s="127"/>
      <c r="B29" s="125"/>
      <c r="C29" s="126"/>
      <c r="D29" s="126"/>
      <c r="E29" s="126"/>
      <c r="F29" s="126"/>
      <c r="G29" s="126"/>
      <c r="H29" s="126"/>
      <c r="I29" s="110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</row>
    <row r="30" spans="1:24" ht="30" customHeight="1">
      <c r="A30" s="127"/>
      <c r="B30" s="125"/>
      <c r="C30" s="126"/>
      <c r="D30" s="126"/>
      <c r="E30" s="126"/>
      <c r="F30" s="126"/>
      <c r="G30" s="413" t="s">
        <v>123</v>
      </c>
      <c r="H30" s="129" t="s">
        <v>124</v>
      </c>
      <c r="I30" s="414" t="s">
        <v>136</v>
      </c>
      <c r="J30" s="1"/>
    </row>
    <row r="31" spans="1:24" ht="15.75">
      <c r="A31" s="127"/>
      <c r="B31" s="125"/>
      <c r="C31" s="126"/>
      <c r="D31" s="126"/>
      <c r="E31" s="126"/>
      <c r="F31" s="126"/>
      <c r="G31" s="503">
        <f>SUM(G1:G29)</f>
        <v>14</v>
      </c>
      <c r="H31" s="348">
        <f>SUM(H5:H29)</f>
        <v>527.6400000000001</v>
      </c>
      <c r="I31" s="130">
        <f>H31/8</f>
        <v>65.955000000000013</v>
      </c>
      <c r="J31" s="1"/>
    </row>
    <row r="32" spans="1:24" ht="15.75">
      <c r="A32" s="127"/>
      <c r="B32" s="125" t="s">
        <v>2</v>
      </c>
      <c r="C32" s="126" t="s">
        <v>2</v>
      </c>
      <c r="D32" s="126"/>
      <c r="E32" s="126"/>
      <c r="F32" s="126"/>
      <c r="G32" s="126"/>
      <c r="H32" s="126"/>
    </row>
    <row r="33" spans="1:19" ht="15.75">
      <c r="A33" s="748" t="s">
        <v>128</v>
      </c>
      <c r="B33" s="749">
        <f>B17+1</f>
        <v>41229</v>
      </c>
      <c r="C33" s="750" t="str">
        <f>TEXT(B33,"ddd")</f>
        <v>Fri</v>
      </c>
      <c r="D33" s="719">
        <f>'5Thur,BerryMtn,TouristR,Bombade'!N4</f>
        <v>0.35416666666666669</v>
      </c>
      <c r="E33" s="719">
        <f>'5Thur,BerryMtn,TouristR,Bombade'!N27</f>
        <v>0.53177083333333319</v>
      </c>
      <c r="F33" s="719">
        <f>' 6FriBerryMtn, KV,FF, BerryMtn'!N43</f>
        <v>0.22965277777777743</v>
      </c>
      <c r="G33" s="720">
        <f>'5Thur,BerryMtn,TouristR,Bombade'!H35</f>
        <v>1</v>
      </c>
      <c r="H33" s="721">
        <f>' 6FriBerryMtn, KV,FF, BerryMtn'!E40</f>
        <v>76.599999999999994</v>
      </c>
      <c r="I33" s="128"/>
      <c r="J33" s="128"/>
    </row>
    <row r="34" spans="1:19" ht="15.75">
      <c r="A34" s="127"/>
      <c r="B34" s="125"/>
      <c r="C34" s="128" t="s">
        <v>2</v>
      </c>
      <c r="D34" s="128"/>
      <c r="E34" s="128"/>
      <c r="F34" s="128"/>
      <c r="G34" s="126" t="s">
        <v>2</v>
      </c>
      <c r="H34" s="128"/>
      <c r="I34" s="107" t="s">
        <v>2</v>
      </c>
    </row>
    <row r="35" spans="1:19" ht="16.5">
      <c r="A35" s="127"/>
      <c r="B35" s="128"/>
      <c r="C35" s="128" t="s">
        <v>2</v>
      </c>
      <c r="D35" s="128"/>
      <c r="E35" s="128"/>
      <c r="F35" s="128"/>
      <c r="G35" s="126" t="s">
        <v>2</v>
      </c>
      <c r="H35" s="128"/>
      <c r="I35" s="504" t="s">
        <v>247</v>
      </c>
      <c r="J35" s="116"/>
      <c r="K35" s="116"/>
      <c r="L35" s="116"/>
      <c r="M35" s="109"/>
      <c r="N35" s="109"/>
      <c r="O35" s="109"/>
      <c r="P35" s="109"/>
      <c r="Q35" s="109"/>
      <c r="R35" s="109"/>
      <c r="S35" s="109"/>
    </row>
    <row r="36" spans="1:19" ht="16.5">
      <c r="B36" s="108"/>
      <c r="C36" s="108"/>
      <c r="D36" s="108"/>
      <c r="E36" s="108"/>
      <c r="F36" s="108"/>
      <c r="G36" s="108"/>
      <c r="H36" s="108"/>
      <c r="I36" s="638" t="s">
        <v>270</v>
      </c>
      <c r="J36" s="639"/>
      <c r="K36" s="639"/>
      <c r="L36" s="639"/>
      <c r="M36" s="639"/>
      <c r="N36" s="639"/>
      <c r="O36" s="639"/>
      <c r="P36" s="639"/>
      <c r="Q36" s="639"/>
      <c r="R36" s="639"/>
      <c r="S36" s="639"/>
    </row>
  </sheetData>
  <phoneticPr fontId="3" type="noConversion"/>
  <hyperlinks>
    <hyperlink ref="I5" location="' 1Sun.BerryMtn, KV,WoodhillMtn'!Print_Area" display=" 1Sun.BerryMtn, KV,WoodhillMtn"/>
    <hyperlink ref="I17" location="'5Thur,BerryMtn,TouristR,Bombade'!Print_Area" display="5.ThursWood, Kang Valley, TouristR"/>
    <hyperlink ref="I8" location="'2Mon,MacqP,FF,KV,BerryMtn'!A1" display="'2Mon,MacqP,FF,KV,BerryMtn'!A1"/>
    <hyperlink ref="I11" location="' 3TueWood,KV,Camb,Bomad,BackFor'!A1" display="' 3TueWood,KV,Camb,Bomad,BackFor'!A1"/>
    <hyperlink ref="I35" location="'3TueAlbionPk,MacqP,Fountaindale'!Print_Area" display="3Tues.AlbionPk,MacqP,Fountaindale"/>
    <hyperlink ref="I14" location="'4Wed.Kiama,Saddleback,Jamb'!Print_Area" display="'4Wed.Kiama,Saddleback,Jamb'!Print_Area"/>
    <hyperlink ref="I20" location="' 6FriBerryMtn, KV,FF, BerryMtn'!Print_Area" display="' 6FriBerryMtn, KV,FF, BerryMtn'!Print_Area"/>
    <hyperlink ref="I23" location="'7SatJerraFountaindaleGerringong'!A1" display="'7SatJerraFountaindaleGerringong'!A1"/>
    <hyperlink ref="I26" location="'8Sun.Cambewarra x 2 '!A1" display="'8Sun.Cambewarra x 2 '!A1"/>
  </hyperlinks>
  <printOptions horizontalCentered="1"/>
  <pageMargins left="0" right="0" top="0.39370078740157483" bottom="0" header="0" footer="0"/>
  <pageSetup paperSize="9" scale="80" orientation="landscape" horizontalDpi="4294967293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O2016"/>
  <sheetViews>
    <sheetView workbookViewId="0"/>
  </sheetViews>
  <sheetFormatPr defaultRowHeight="12.75"/>
  <cols>
    <col min="1" max="1" width="5.85546875" customWidth="1"/>
    <col min="2" max="2" width="20.85546875" customWidth="1"/>
    <col min="3" max="3" width="7.42578125" customWidth="1"/>
    <col min="4" max="4" width="34.7109375" customWidth="1"/>
    <col min="5" max="5" width="5.7109375" customWidth="1"/>
    <col min="6" max="7" width="5.28515625" customWidth="1"/>
    <col min="8" max="8" width="5.7109375" style="14" customWidth="1"/>
    <col min="9" max="9" width="5" style="14" customWidth="1"/>
    <col min="10" max="10" width="5.140625" style="14" customWidth="1"/>
    <col min="11" max="11" width="5.140625" style="11" customWidth="1"/>
    <col min="12" max="12" width="5.42578125" style="11" customWidth="1"/>
    <col min="13" max="13" width="6.85546875" style="11" customWidth="1"/>
    <col min="14" max="14" width="5.7109375" style="11" customWidth="1"/>
    <col min="15" max="15" width="6.28515625" customWidth="1"/>
    <col min="16" max="16" width="3.42578125" customWidth="1"/>
    <col min="17" max="17" width="24.5703125" customWidth="1"/>
    <col min="18" max="18" width="6" customWidth="1"/>
    <col min="19" max="19" width="23.42578125" customWidth="1"/>
    <col min="20" max="20" width="10.7109375" customWidth="1"/>
    <col min="21" max="21" width="4.140625" hidden="1" customWidth="1"/>
    <col min="22" max="22" width="3.140625" hidden="1" customWidth="1"/>
    <col min="23" max="23" width="6.7109375" hidden="1" customWidth="1"/>
    <col min="24" max="24" width="5.28515625" hidden="1" customWidth="1"/>
    <col min="25" max="25" width="4" customWidth="1"/>
    <col min="26" max="26" width="6.7109375" customWidth="1"/>
    <col min="27" max="27" width="6.5703125" customWidth="1"/>
    <col min="28" max="28" width="5.140625" customWidth="1"/>
    <col min="29" max="29" width="6.7109375" customWidth="1"/>
    <col min="30" max="30" width="8.28515625" customWidth="1"/>
    <col min="31" max="31" width="6.140625" customWidth="1"/>
    <col min="32" max="32" width="6.85546875" customWidth="1"/>
  </cols>
  <sheetData>
    <row r="1" spans="1:249" ht="18.75" customHeight="1">
      <c r="A1" s="94" t="s">
        <v>258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4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</row>
    <row r="2" spans="1:249" ht="16.5" customHeight="1">
      <c r="A2" s="94" t="s">
        <v>259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3"/>
      <c r="P2" s="4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</row>
    <row r="3" spans="1:249" ht="22.5" customHeight="1">
      <c r="A3" s="336" t="str">
        <f>'Ride Calendar'!A23</f>
        <v>Day 7</v>
      </c>
      <c r="B3" s="338" t="str">
        <f>TEXT(C3,"dddd")</f>
        <v>Saturday</v>
      </c>
      <c r="C3" s="422">
        <f>'Ride Calendar'!B23</f>
        <v>41230</v>
      </c>
      <c r="D3" s="242" t="s">
        <v>125</v>
      </c>
      <c r="E3" s="426">
        <v>0.35555555555555557</v>
      </c>
      <c r="F3" s="342" t="s">
        <v>126</v>
      </c>
      <c r="G3" s="343"/>
      <c r="H3" s="115"/>
      <c r="I3" s="340"/>
      <c r="J3" s="115"/>
      <c r="K3" s="344" t="s">
        <v>160</v>
      </c>
      <c r="L3" s="427">
        <v>0.36249999999999999</v>
      </c>
      <c r="M3" s="341" t="s">
        <v>61</v>
      </c>
      <c r="N3" s="345">
        <f>D38</f>
        <v>2</v>
      </c>
      <c r="O3" s="3"/>
      <c r="P3" s="4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</row>
    <row r="4" spans="1:249" ht="25.5" customHeight="1">
      <c r="A4" s="38" t="s">
        <v>166</v>
      </c>
      <c r="B4" s="38" t="s">
        <v>204</v>
      </c>
      <c r="C4" s="143" t="s">
        <v>2</v>
      </c>
      <c r="D4" s="371" t="s">
        <v>171</v>
      </c>
      <c r="E4" s="239" t="s">
        <v>149</v>
      </c>
      <c r="F4" s="211" t="s">
        <v>176</v>
      </c>
      <c r="G4" s="211" t="s">
        <v>166</v>
      </c>
      <c r="H4" s="272" t="s">
        <v>172</v>
      </c>
      <c r="I4" s="272" t="s">
        <v>173</v>
      </c>
      <c r="J4" s="273" t="s">
        <v>175</v>
      </c>
      <c r="K4" s="273" t="s">
        <v>174</v>
      </c>
      <c r="L4" s="273" t="s">
        <v>174</v>
      </c>
      <c r="M4" s="273" t="s">
        <v>170</v>
      </c>
      <c r="N4" s="428">
        <v>0.33333333333333331</v>
      </c>
      <c r="O4" s="5"/>
      <c r="P4" s="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</row>
    <row r="5" spans="1:249" ht="21" customHeight="1">
      <c r="A5" s="313" t="s">
        <v>9</v>
      </c>
      <c r="B5" s="366" t="s">
        <v>188</v>
      </c>
      <c r="C5" s="294">
        <v>17.3</v>
      </c>
      <c r="D5" s="367" t="s">
        <v>230</v>
      </c>
      <c r="E5" s="319">
        <f>C5</f>
        <v>17.3</v>
      </c>
      <c r="F5" s="300" t="s">
        <v>5</v>
      </c>
      <c r="G5" s="293" t="s">
        <v>212</v>
      </c>
      <c r="H5" s="295">
        <f>C5/K5*60</f>
        <v>23.06666666666667</v>
      </c>
      <c r="I5" s="295">
        <f>E5/L5*60</f>
        <v>23.06666666666667</v>
      </c>
      <c r="J5" s="305"/>
      <c r="K5" s="319">
        <v>45</v>
      </c>
      <c r="L5" s="297">
        <f>+K5</f>
        <v>45</v>
      </c>
      <c r="M5" s="298">
        <f>((J5+K5)/1440)</f>
        <v>3.125E-2</v>
      </c>
      <c r="N5" s="299">
        <f t="shared" ref="N5:N16" si="0">N4+((K5+J5)/1440)</f>
        <v>0.36458333333333331</v>
      </c>
      <c r="O5" s="5"/>
      <c r="P5" s="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</row>
    <row r="6" spans="1:249" ht="21" customHeight="1">
      <c r="A6" s="429"/>
      <c r="B6" s="430" t="s">
        <v>17</v>
      </c>
      <c r="C6" s="431"/>
      <c r="D6" s="438" t="s">
        <v>213</v>
      </c>
      <c r="E6" s="432"/>
      <c r="F6" s="433"/>
      <c r="G6" s="434"/>
      <c r="H6" s="435"/>
      <c r="I6" s="435"/>
      <c r="J6" s="439">
        <v>25</v>
      </c>
      <c r="K6" s="436"/>
      <c r="L6" s="437"/>
      <c r="M6" s="163">
        <f>M5+(J6+K6)/1440</f>
        <v>4.8611111111111112E-2</v>
      </c>
      <c r="N6" s="164">
        <f t="shared" si="0"/>
        <v>0.38194444444444442</v>
      </c>
      <c r="O6" s="5"/>
      <c r="P6" s="4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</row>
    <row r="7" spans="1:249" ht="18" customHeight="1">
      <c r="A7" s="313" t="s">
        <v>7</v>
      </c>
      <c r="B7" s="365" t="s">
        <v>192</v>
      </c>
      <c r="C7" s="295">
        <v>0.6</v>
      </c>
      <c r="D7" s="365" t="s">
        <v>187</v>
      </c>
      <c r="E7" s="295">
        <f>E5+C7</f>
        <v>17.900000000000002</v>
      </c>
      <c r="F7" s="300" t="s">
        <v>5</v>
      </c>
      <c r="G7" s="292" t="s">
        <v>12</v>
      </c>
      <c r="H7" s="295">
        <f>C7/K7*60</f>
        <v>18</v>
      </c>
      <c r="I7" s="295">
        <f>E7/L7*60</f>
        <v>22.851063829787236</v>
      </c>
      <c r="J7" s="294"/>
      <c r="K7" s="294">
        <v>2</v>
      </c>
      <c r="L7" s="297">
        <f>L5+K7</f>
        <v>47</v>
      </c>
      <c r="M7" s="298">
        <f>M6+(J7+K7)/1440</f>
        <v>0.05</v>
      </c>
      <c r="N7" s="299">
        <f t="shared" si="0"/>
        <v>0.3833333333333333</v>
      </c>
      <c r="O7" s="5"/>
      <c r="P7" s="4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</row>
    <row r="8" spans="1:249" ht="18" customHeight="1">
      <c r="A8" s="313" t="s">
        <v>9</v>
      </c>
      <c r="B8" s="365" t="str">
        <f>D7</f>
        <v>Cambewarra Rd</v>
      </c>
      <c r="C8" s="295">
        <v>1.6</v>
      </c>
      <c r="D8" s="365" t="s">
        <v>188</v>
      </c>
      <c r="E8" s="295">
        <f>E7+C8</f>
        <v>19.500000000000004</v>
      </c>
      <c r="F8" s="300" t="s">
        <v>5</v>
      </c>
      <c r="G8" s="292" t="s">
        <v>16</v>
      </c>
      <c r="H8" s="295">
        <f>C8/K8*60</f>
        <v>24</v>
      </c>
      <c r="I8" s="295">
        <f>E8/L8*60</f>
        <v>22.941176470588239</v>
      </c>
      <c r="J8" s="294"/>
      <c r="K8" s="294">
        <v>4</v>
      </c>
      <c r="L8" s="297">
        <f>L7+K8</f>
        <v>51</v>
      </c>
      <c r="M8" s="298">
        <f t="shared" ref="M8:M16" si="1">M7+(J8+K8)/1440</f>
        <v>5.2777777777777778E-2</v>
      </c>
      <c r="N8" s="299">
        <f t="shared" si="0"/>
        <v>0.38611111111111107</v>
      </c>
      <c r="O8" s="5"/>
      <c r="P8" s="4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</row>
    <row r="9" spans="1:249" ht="18" customHeight="1">
      <c r="A9" s="313" t="s">
        <v>10</v>
      </c>
      <c r="B9" s="364" t="str">
        <f>D7</f>
        <v>Cambewarra Rd</v>
      </c>
      <c r="C9" s="295">
        <v>3.2</v>
      </c>
      <c r="D9" s="365" t="s">
        <v>189</v>
      </c>
      <c r="E9" s="295">
        <f>E8+C9</f>
        <v>22.700000000000003</v>
      </c>
      <c r="F9" s="300" t="s">
        <v>5</v>
      </c>
      <c r="G9" s="292" t="s">
        <v>16</v>
      </c>
      <c r="H9" s="295">
        <f>C9/K9*60</f>
        <v>24</v>
      </c>
      <c r="I9" s="295">
        <f>E9/L9*60</f>
        <v>23.084745762711869</v>
      </c>
      <c r="J9" s="294"/>
      <c r="K9" s="294">
        <v>8</v>
      </c>
      <c r="L9" s="297">
        <f>L8+K9</f>
        <v>59</v>
      </c>
      <c r="M9" s="298">
        <f t="shared" si="1"/>
        <v>5.8333333333333334E-2</v>
      </c>
      <c r="N9" s="299">
        <f t="shared" si="0"/>
        <v>0.39166666666666661</v>
      </c>
      <c r="O9" s="5"/>
      <c r="P9" s="4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</row>
    <row r="10" spans="1:249" ht="22.5" customHeight="1">
      <c r="A10" s="313" t="s">
        <v>7</v>
      </c>
      <c r="B10" s="366" t="s">
        <v>107</v>
      </c>
      <c r="C10" s="295">
        <v>0.2</v>
      </c>
      <c r="D10" s="367" t="s">
        <v>238</v>
      </c>
      <c r="E10" s="295">
        <f>E9+C10</f>
        <v>22.900000000000002</v>
      </c>
      <c r="F10" s="300" t="s">
        <v>5</v>
      </c>
      <c r="G10" s="292" t="s">
        <v>12</v>
      </c>
      <c r="H10" s="295">
        <f>C10/K10*60</f>
        <v>24</v>
      </c>
      <c r="I10" s="295">
        <f>E10/L10*60</f>
        <v>23.092436974789916</v>
      </c>
      <c r="J10" s="294"/>
      <c r="K10" s="294">
        <v>0.5</v>
      </c>
      <c r="L10" s="297">
        <f>L9+K10</f>
        <v>59.5</v>
      </c>
      <c r="M10" s="298">
        <f t="shared" si="1"/>
        <v>5.8680555555555555E-2</v>
      </c>
      <c r="N10" s="299">
        <f t="shared" si="0"/>
        <v>0.39201388888888883</v>
      </c>
      <c r="O10" s="5"/>
      <c r="P10" s="4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</row>
    <row r="11" spans="1:249" ht="24" customHeight="1">
      <c r="A11" s="313" t="s">
        <v>7</v>
      </c>
      <c r="B11" s="367" t="str">
        <f>B10</f>
        <v>Moss Vale Rd</v>
      </c>
      <c r="C11" s="295">
        <v>5.3</v>
      </c>
      <c r="D11" s="317" t="s">
        <v>108</v>
      </c>
      <c r="E11" s="295">
        <f>E10+C11</f>
        <v>28.200000000000003</v>
      </c>
      <c r="F11" s="300" t="s">
        <v>6</v>
      </c>
      <c r="G11" s="292" t="s">
        <v>16</v>
      </c>
      <c r="H11" s="295">
        <f>C11/K11*60</f>
        <v>9.6363636363636367</v>
      </c>
      <c r="I11" s="295">
        <f>E11/L11*60</f>
        <v>18.291891891891893</v>
      </c>
      <c r="J11" s="294"/>
      <c r="K11" s="315">
        <v>33</v>
      </c>
      <c r="L11" s="297">
        <f>L10+K11</f>
        <v>92.5</v>
      </c>
      <c r="M11" s="298">
        <f t="shared" si="1"/>
        <v>8.1597222222222224E-2</v>
      </c>
      <c r="N11" s="299">
        <f t="shared" si="0"/>
        <v>0.41493055555555547</v>
      </c>
      <c r="O11" s="5"/>
      <c r="P11" s="4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</row>
    <row r="12" spans="1:249" ht="24.75" customHeight="1">
      <c r="A12" s="44"/>
      <c r="B12" s="43" t="s">
        <v>11</v>
      </c>
      <c r="C12" s="168"/>
      <c r="D12" s="370" t="str">
        <f>D11</f>
        <v>KOM - Cnr Cambewarra Lookout Rd &amp; Moss Vale Rd</v>
      </c>
      <c r="E12" s="170"/>
      <c r="F12" s="270"/>
      <c r="G12" s="166"/>
      <c r="H12" s="170"/>
      <c r="I12" s="170"/>
      <c r="J12" s="172">
        <v>10</v>
      </c>
      <c r="K12" s="234"/>
      <c r="L12" s="173"/>
      <c r="M12" s="174">
        <f t="shared" si="1"/>
        <v>8.8541666666666671E-2</v>
      </c>
      <c r="N12" s="175">
        <f t="shared" si="0"/>
        <v>0.42187499999999989</v>
      </c>
      <c r="O12" s="5"/>
      <c r="P12" s="4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</row>
    <row r="13" spans="1:249" ht="18" customHeight="1">
      <c r="A13" s="313" t="s">
        <v>10</v>
      </c>
      <c r="B13" s="316" t="str">
        <f>B11</f>
        <v>Moss Vale Rd</v>
      </c>
      <c r="C13" s="295">
        <v>4.5</v>
      </c>
      <c r="D13" s="372" t="s">
        <v>206</v>
      </c>
      <c r="E13" s="295">
        <f>E11+C13</f>
        <v>32.700000000000003</v>
      </c>
      <c r="F13" s="300" t="s">
        <v>5</v>
      </c>
      <c r="G13" s="292" t="s">
        <v>13</v>
      </c>
      <c r="H13" s="295">
        <f>C13/K13*60</f>
        <v>67.5</v>
      </c>
      <c r="I13" s="295">
        <f>E13/L13*60</f>
        <v>20.331606217616581</v>
      </c>
      <c r="J13" s="294"/>
      <c r="K13" s="294">
        <v>4</v>
      </c>
      <c r="L13" s="297">
        <f>L11+K13</f>
        <v>96.5</v>
      </c>
      <c r="M13" s="298">
        <f t="shared" si="1"/>
        <v>9.1319444444444453E-2</v>
      </c>
      <c r="N13" s="299">
        <f t="shared" si="0"/>
        <v>0.42465277777777766</v>
      </c>
      <c r="O13" s="5"/>
      <c r="P13" s="4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18" customHeight="1">
      <c r="A14" s="313" t="s">
        <v>10</v>
      </c>
      <c r="B14" s="316" t="str">
        <f>B13</f>
        <v>Moss Vale Rd</v>
      </c>
      <c r="C14" s="295">
        <v>0.7</v>
      </c>
      <c r="D14" s="316" t="s">
        <v>207</v>
      </c>
      <c r="E14" s="295">
        <f>E13+C14</f>
        <v>33.400000000000006</v>
      </c>
      <c r="F14" s="300" t="s">
        <v>5</v>
      </c>
      <c r="G14" s="292" t="s">
        <v>16</v>
      </c>
      <c r="H14" s="295">
        <f>C14/K14*60</f>
        <v>8.3999999999999986</v>
      </c>
      <c r="I14" s="295">
        <f>E14/L14*60</f>
        <v>19.743842364532021</v>
      </c>
      <c r="J14" s="294"/>
      <c r="K14" s="294">
        <v>5</v>
      </c>
      <c r="L14" s="297">
        <f>L13+K14</f>
        <v>101.5</v>
      </c>
      <c r="M14" s="298">
        <f t="shared" si="1"/>
        <v>9.4791666666666677E-2</v>
      </c>
      <c r="N14" s="299">
        <f t="shared" si="0"/>
        <v>0.42812499999999987</v>
      </c>
      <c r="O14" s="5"/>
      <c r="P14" s="4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</row>
    <row r="15" spans="1:249" ht="18" customHeight="1">
      <c r="A15" s="313" t="s">
        <v>10</v>
      </c>
      <c r="B15" s="316" t="str">
        <f>B13</f>
        <v>Moss Vale Rd</v>
      </c>
      <c r="C15" s="295">
        <v>0.15</v>
      </c>
      <c r="D15" s="369" t="s">
        <v>257</v>
      </c>
      <c r="E15" s="295">
        <f>E14+C15</f>
        <v>33.550000000000004</v>
      </c>
      <c r="F15" s="300" t="s">
        <v>5</v>
      </c>
      <c r="G15" s="292" t="s">
        <v>13</v>
      </c>
      <c r="H15" s="295">
        <f>C15/K15*60</f>
        <v>1.4999999999999998</v>
      </c>
      <c r="I15" s="295">
        <f>E15/L15*60</f>
        <v>18.72558139534884</v>
      </c>
      <c r="J15" s="294"/>
      <c r="K15" s="294">
        <v>6</v>
      </c>
      <c r="L15" s="297">
        <f>L14+K15</f>
        <v>107.5</v>
      </c>
      <c r="M15" s="298">
        <f t="shared" si="1"/>
        <v>9.8958333333333343E-2</v>
      </c>
      <c r="N15" s="299">
        <f t="shared" si="0"/>
        <v>0.43229166666666652</v>
      </c>
      <c r="O15" s="5"/>
      <c r="P15" s="4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</row>
    <row r="16" spans="1:249" ht="18" customHeight="1">
      <c r="A16" s="313" t="s">
        <v>10</v>
      </c>
      <c r="B16" s="316" t="str">
        <f>B11</f>
        <v>Moss Vale Rd</v>
      </c>
      <c r="C16" s="295">
        <v>3.6</v>
      </c>
      <c r="D16" s="366" t="s">
        <v>54</v>
      </c>
      <c r="E16" s="295">
        <f>E15+C16</f>
        <v>37.150000000000006</v>
      </c>
      <c r="F16" s="300" t="s">
        <v>5</v>
      </c>
      <c r="G16" s="292" t="s">
        <v>13</v>
      </c>
      <c r="H16" s="295">
        <f>C16/K16*60</f>
        <v>30.857142857142861</v>
      </c>
      <c r="I16" s="295">
        <f>E16/L16*60</f>
        <v>19.467248908296945</v>
      </c>
      <c r="J16" s="294"/>
      <c r="K16" s="294">
        <v>7</v>
      </c>
      <c r="L16" s="297">
        <f>L15+K16</f>
        <v>114.5</v>
      </c>
      <c r="M16" s="298">
        <f t="shared" si="1"/>
        <v>0.10381944444444445</v>
      </c>
      <c r="N16" s="299">
        <f t="shared" si="0"/>
        <v>0.43715277777777761</v>
      </c>
      <c r="O16" s="5"/>
      <c r="P16" s="4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</row>
    <row r="17" spans="1:249" ht="18" customHeight="1">
      <c r="A17" s="39"/>
      <c r="B17" s="40" t="s">
        <v>20</v>
      </c>
      <c r="C17" s="159"/>
      <c r="D17" s="373" t="s">
        <v>38</v>
      </c>
      <c r="E17" s="159"/>
      <c r="F17" s="275"/>
      <c r="G17" s="157"/>
      <c r="H17" s="159"/>
      <c r="I17" s="159"/>
      <c r="J17" s="161">
        <v>40</v>
      </c>
      <c r="K17" s="238"/>
      <c r="L17" s="162"/>
      <c r="M17" s="163">
        <f t="shared" ref="M17:M29" si="2">M16+(J17+K17)/1440</f>
        <v>0.13159722222222223</v>
      </c>
      <c r="N17" s="164">
        <f t="shared" ref="N17:N29" si="3">N16+((K17+J17)/1440)</f>
        <v>0.4649305555555554</v>
      </c>
      <c r="O17" s="5"/>
      <c r="P17" s="4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</row>
    <row r="18" spans="1:249" ht="18" customHeight="1">
      <c r="A18" s="313" t="s">
        <v>9</v>
      </c>
      <c r="B18" s="366" t="str">
        <f>B16</f>
        <v>Moss Vale Rd</v>
      </c>
      <c r="C18" s="294">
        <f>C16</f>
        <v>3.6</v>
      </c>
      <c r="D18" s="372" t="str">
        <f>D15</f>
        <v>Kangaroo Valley Rd</v>
      </c>
      <c r="E18" s="295">
        <f>E16+C18</f>
        <v>40.750000000000007</v>
      </c>
      <c r="F18" s="300" t="s">
        <v>5</v>
      </c>
      <c r="G18" s="292" t="s">
        <v>45</v>
      </c>
      <c r="H18" s="295">
        <f t="shared" ref="H18:H29" si="4">C18/K18*60</f>
        <v>21.599999999999998</v>
      </c>
      <c r="I18" s="295">
        <f t="shared" ref="I18:I29" si="5">E18/L18*60</f>
        <v>19.638554216867476</v>
      </c>
      <c r="J18" s="294"/>
      <c r="K18" s="294">
        <v>10</v>
      </c>
      <c r="L18" s="297">
        <f>L16+K18</f>
        <v>124.5</v>
      </c>
      <c r="M18" s="298">
        <f t="shared" si="2"/>
        <v>0.13854166666666667</v>
      </c>
      <c r="N18" s="299">
        <f t="shared" si="3"/>
        <v>0.47187499999999982</v>
      </c>
      <c r="O18" s="5"/>
      <c r="P18" s="4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</row>
    <row r="19" spans="1:249" ht="18" customHeight="1">
      <c r="A19" s="313" t="s">
        <v>10</v>
      </c>
      <c r="B19" s="366" t="str">
        <f>B18</f>
        <v>Moss Vale Rd</v>
      </c>
      <c r="C19" s="294">
        <f>C15</f>
        <v>0.15</v>
      </c>
      <c r="D19" s="369" t="str">
        <f>D14</f>
        <v>Walkers Lane</v>
      </c>
      <c r="E19" s="295">
        <f>E18+C19</f>
        <v>40.900000000000006</v>
      </c>
      <c r="F19" s="300" t="s">
        <v>5</v>
      </c>
      <c r="G19" s="292" t="s">
        <v>16</v>
      </c>
      <c r="H19" s="295">
        <f>C19/K19*60</f>
        <v>1.7999999999999998</v>
      </c>
      <c r="I19" s="295">
        <f>E19/L19*60</f>
        <v>18.949806949806952</v>
      </c>
      <c r="J19" s="294"/>
      <c r="K19" s="294">
        <v>5</v>
      </c>
      <c r="L19" s="297">
        <f>L18+K19</f>
        <v>129.5</v>
      </c>
      <c r="M19" s="298">
        <f t="shared" si="2"/>
        <v>0.14201388888888888</v>
      </c>
      <c r="N19" s="299">
        <f t="shared" si="3"/>
        <v>0.47534722222222203</v>
      </c>
      <c r="O19" s="5"/>
      <c r="P19" s="4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</row>
    <row r="20" spans="1:249" ht="22.5" customHeight="1">
      <c r="A20" s="313" t="s">
        <v>7</v>
      </c>
      <c r="B20" s="366" t="str">
        <f>B18</f>
        <v>Moss Vale Rd</v>
      </c>
      <c r="C20" s="314">
        <f>C14</f>
        <v>0.7</v>
      </c>
      <c r="D20" s="367" t="s">
        <v>48</v>
      </c>
      <c r="E20" s="295">
        <f>E19+C20</f>
        <v>41.600000000000009</v>
      </c>
      <c r="F20" s="300" t="s">
        <v>5</v>
      </c>
      <c r="G20" s="292" t="s">
        <v>16</v>
      </c>
      <c r="H20" s="295">
        <f>C20/K20*60</f>
        <v>6.9999999999999991</v>
      </c>
      <c r="I20" s="295">
        <f>E20/L20*60</f>
        <v>18.420664206642069</v>
      </c>
      <c r="J20" s="294"/>
      <c r="K20" s="294">
        <v>6</v>
      </c>
      <c r="L20" s="297">
        <f>L19+K20</f>
        <v>135.5</v>
      </c>
      <c r="M20" s="298">
        <f>M19+(J20+K20)/1440</f>
        <v>0.14618055555555556</v>
      </c>
      <c r="N20" s="299">
        <f>N19+((K20+J20)/1440)</f>
        <v>0.47951388888888868</v>
      </c>
      <c r="O20" s="5"/>
      <c r="P20" s="4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ht="18" customHeight="1">
      <c r="A21" s="313" t="s">
        <v>10</v>
      </c>
      <c r="B21" s="366" t="str">
        <f>B18</f>
        <v>Moss Vale Rd</v>
      </c>
      <c r="C21" s="294">
        <f>C13</f>
        <v>4.5</v>
      </c>
      <c r="D21" s="366" t="s">
        <v>53</v>
      </c>
      <c r="E21" s="295">
        <f>E20+C21</f>
        <v>46.100000000000009</v>
      </c>
      <c r="F21" s="300" t="s">
        <v>5</v>
      </c>
      <c r="G21" s="292" t="s">
        <v>46</v>
      </c>
      <c r="H21" s="295">
        <f t="shared" si="4"/>
        <v>7.7142857142857135</v>
      </c>
      <c r="I21" s="295">
        <f t="shared" si="5"/>
        <v>16.222873900293258</v>
      </c>
      <c r="J21" s="294"/>
      <c r="K21" s="315">
        <v>35</v>
      </c>
      <c r="L21" s="297">
        <f>L20+K21</f>
        <v>170.5</v>
      </c>
      <c r="M21" s="298">
        <f t="shared" si="2"/>
        <v>0.17048611111111112</v>
      </c>
      <c r="N21" s="299">
        <f t="shared" si="3"/>
        <v>0.50381944444444426</v>
      </c>
      <c r="O21" s="5"/>
      <c r="P21" s="4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</row>
    <row r="22" spans="1:249" ht="18" customHeight="1">
      <c r="A22" s="44"/>
      <c r="B22" s="43" t="s">
        <v>11</v>
      </c>
      <c r="C22" s="168"/>
      <c r="D22" s="370" t="str">
        <f>D21</f>
        <v>KOM of Cambewarra Climb - Tourist Rd</v>
      </c>
      <c r="E22" s="170"/>
      <c r="F22" s="270"/>
      <c r="G22" s="166"/>
      <c r="H22" s="170"/>
      <c r="I22" s="170"/>
      <c r="J22" s="172">
        <v>10</v>
      </c>
      <c r="K22" s="234"/>
      <c r="L22" s="173"/>
      <c r="M22" s="174">
        <f t="shared" si="2"/>
        <v>0.17743055555555556</v>
      </c>
      <c r="N22" s="175">
        <f t="shared" si="3"/>
        <v>0.51076388888888868</v>
      </c>
      <c r="O22" s="5"/>
      <c r="P22" s="4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</row>
    <row r="23" spans="1:249" ht="18" customHeight="1">
      <c r="A23" s="313" t="s">
        <v>9</v>
      </c>
      <c r="B23" s="366" t="s">
        <v>44</v>
      </c>
      <c r="C23" s="294">
        <v>1</v>
      </c>
      <c r="D23" s="366" t="s">
        <v>110</v>
      </c>
      <c r="E23" s="295">
        <f>E21+C23</f>
        <v>47.100000000000009</v>
      </c>
      <c r="F23" s="300" t="s">
        <v>6</v>
      </c>
      <c r="G23" s="292" t="s">
        <v>45</v>
      </c>
      <c r="H23" s="295">
        <f t="shared" si="4"/>
        <v>15</v>
      </c>
      <c r="I23" s="295">
        <f t="shared" si="5"/>
        <v>16.194842406876795</v>
      </c>
      <c r="J23" s="294"/>
      <c r="K23" s="294">
        <v>4</v>
      </c>
      <c r="L23" s="297">
        <f>L21+K23</f>
        <v>174.5</v>
      </c>
      <c r="M23" s="298">
        <f t="shared" si="2"/>
        <v>0.18020833333333333</v>
      </c>
      <c r="N23" s="299">
        <f t="shared" si="3"/>
        <v>0.51354166666666645</v>
      </c>
      <c r="O23" s="5"/>
      <c r="P23" s="4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</row>
    <row r="24" spans="1:249" ht="18" customHeight="1">
      <c r="A24" s="313" t="s">
        <v>10</v>
      </c>
      <c r="B24" s="366" t="s">
        <v>44</v>
      </c>
      <c r="C24" s="294">
        <v>2</v>
      </c>
      <c r="D24" s="366" t="s">
        <v>145</v>
      </c>
      <c r="E24" s="295">
        <f t="shared" ref="E24:E29" si="6">E23+C24</f>
        <v>49.100000000000009</v>
      </c>
      <c r="F24" s="300" t="s">
        <v>6</v>
      </c>
      <c r="G24" s="292" t="s">
        <v>57</v>
      </c>
      <c r="H24" s="295">
        <f t="shared" si="4"/>
        <v>24</v>
      </c>
      <c r="I24" s="295">
        <f>E24/L24*60</f>
        <v>16.412256267409475</v>
      </c>
      <c r="J24" s="294"/>
      <c r="K24" s="294">
        <v>5</v>
      </c>
      <c r="L24" s="297">
        <f t="shared" ref="L24:L29" si="7">L23+K24</f>
        <v>179.5</v>
      </c>
      <c r="M24" s="298">
        <f t="shared" si="2"/>
        <v>0.18368055555555554</v>
      </c>
      <c r="N24" s="299">
        <f t="shared" si="3"/>
        <v>0.51701388888888866</v>
      </c>
      <c r="O24" s="5"/>
      <c r="P24" s="4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</row>
    <row r="25" spans="1:249" ht="18" customHeight="1">
      <c r="A25" s="313" t="s">
        <v>10</v>
      </c>
      <c r="B25" s="366" t="str">
        <f>B24</f>
        <v>Tourist Rd</v>
      </c>
      <c r="C25" s="294">
        <v>6.1</v>
      </c>
      <c r="D25" s="366" t="str">
        <f>D18</f>
        <v>Kangaroo Valley Rd</v>
      </c>
      <c r="E25" s="295">
        <f t="shared" si="6"/>
        <v>55.20000000000001</v>
      </c>
      <c r="F25" s="300" t="s">
        <v>5</v>
      </c>
      <c r="G25" s="292" t="s">
        <v>57</v>
      </c>
      <c r="H25" s="295">
        <f t="shared" si="4"/>
        <v>27.111111111111111</v>
      </c>
      <c r="I25" s="295">
        <f t="shared" si="5"/>
        <v>17.160621761658035</v>
      </c>
      <c r="J25" s="294"/>
      <c r="K25" s="294">
        <v>13.5</v>
      </c>
      <c r="L25" s="297">
        <f t="shared" si="7"/>
        <v>193</v>
      </c>
      <c r="M25" s="298">
        <f t="shared" si="2"/>
        <v>0.19305555555555554</v>
      </c>
      <c r="N25" s="299">
        <f t="shared" si="3"/>
        <v>0.52638888888888868</v>
      </c>
      <c r="O25" s="5"/>
      <c r="P25" s="4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</row>
    <row r="26" spans="1:249" ht="18" customHeight="1">
      <c r="A26" s="313" t="s">
        <v>7</v>
      </c>
      <c r="B26" s="366" t="str">
        <f>D25</f>
        <v>Kangaroo Valley Rd</v>
      </c>
      <c r="C26" s="294">
        <v>2.2999999999999998</v>
      </c>
      <c r="D26" s="366" t="s">
        <v>146</v>
      </c>
      <c r="E26" s="295">
        <f t="shared" si="6"/>
        <v>57.500000000000007</v>
      </c>
      <c r="F26" s="300" t="s">
        <v>5</v>
      </c>
      <c r="G26" s="292" t="s">
        <v>14</v>
      </c>
      <c r="H26" s="295">
        <f t="shared" si="4"/>
        <v>27.599999999999998</v>
      </c>
      <c r="I26" s="295">
        <f t="shared" si="5"/>
        <v>17.424242424242426</v>
      </c>
      <c r="J26" s="294"/>
      <c r="K26" s="294">
        <v>5</v>
      </c>
      <c r="L26" s="297">
        <f t="shared" si="7"/>
        <v>198</v>
      </c>
      <c r="M26" s="298">
        <f>M25+(J26+K26)/1440</f>
        <v>0.19652777777777775</v>
      </c>
      <c r="N26" s="299">
        <f t="shared" si="3"/>
        <v>0.52986111111111089</v>
      </c>
      <c r="O26" s="5"/>
      <c r="P26" s="4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</row>
    <row r="27" spans="1:249" ht="18" customHeight="1">
      <c r="A27" s="313" t="s">
        <v>10</v>
      </c>
      <c r="B27" s="366" t="str">
        <f>B26</f>
        <v>Kangaroo Valley Rd</v>
      </c>
      <c r="C27" s="294">
        <v>3.2</v>
      </c>
      <c r="D27" s="366" t="s">
        <v>147</v>
      </c>
      <c r="E27" s="295">
        <f t="shared" si="6"/>
        <v>60.70000000000001</v>
      </c>
      <c r="F27" s="300" t="s">
        <v>5</v>
      </c>
      <c r="G27" s="292" t="s">
        <v>14</v>
      </c>
      <c r="H27" s="295">
        <f t="shared" si="4"/>
        <v>24</v>
      </c>
      <c r="I27" s="295">
        <f t="shared" si="5"/>
        <v>17.679611650485437</v>
      </c>
      <c r="J27" s="294"/>
      <c r="K27" s="294">
        <v>8</v>
      </c>
      <c r="L27" s="297">
        <f t="shared" si="7"/>
        <v>206</v>
      </c>
      <c r="M27" s="298">
        <f t="shared" si="2"/>
        <v>0.20208333333333331</v>
      </c>
      <c r="N27" s="299">
        <f t="shared" si="3"/>
        <v>0.53541666666666643</v>
      </c>
      <c r="O27" s="5"/>
      <c r="P27" s="4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</row>
    <row r="28" spans="1:249" ht="18" customHeight="1">
      <c r="A28" s="313" t="s">
        <v>10</v>
      </c>
      <c r="B28" s="366" t="str">
        <f>B27</f>
        <v>Kangaroo Valley Rd</v>
      </c>
      <c r="C28" s="294">
        <v>1.6</v>
      </c>
      <c r="D28" s="366" t="s">
        <v>148</v>
      </c>
      <c r="E28" s="295">
        <f t="shared" si="6"/>
        <v>62.300000000000011</v>
      </c>
      <c r="F28" s="300" t="s">
        <v>5</v>
      </c>
      <c r="G28" s="292" t="s">
        <v>14</v>
      </c>
      <c r="H28" s="295">
        <f t="shared" si="4"/>
        <v>24</v>
      </c>
      <c r="I28" s="295">
        <f t="shared" si="5"/>
        <v>17.800000000000004</v>
      </c>
      <c r="J28" s="294"/>
      <c r="K28" s="294">
        <v>4</v>
      </c>
      <c r="L28" s="297">
        <f t="shared" si="7"/>
        <v>210</v>
      </c>
      <c r="M28" s="298">
        <f t="shared" si="2"/>
        <v>0.20486111111111108</v>
      </c>
      <c r="N28" s="299">
        <f t="shared" si="3"/>
        <v>0.5381944444444442</v>
      </c>
      <c r="O28" s="5"/>
      <c r="P28" s="4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</row>
    <row r="29" spans="1:249" ht="18" customHeight="1">
      <c r="A29" s="313" t="s">
        <v>9</v>
      </c>
      <c r="B29" s="366" t="str">
        <f>D28</f>
        <v>Princess Highway</v>
      </c>
      <c r="C29" s="295">
        <v>1.1000000000000001</v>
      </c>
      <c r="D29" s="366" t="s">
        <v>0</v>
      </c>
      <c r="E29" s="295">
        <f t="shared" si="6"/>
        <v>63.400000000000013</v>
      </c>
      <c r="F29" s="300" t="s">
        <v>5</v>
      </c>
      <c r="G29" s="292" t="s">
        <v>12</v>
      </c>
      <c r="H29" s="295">
        <f t="shared" si="4"/>
        <v>22</v>
      </c>
      <c r="I29" s="295">
        <f t="shared" si="5"/>
        <v>17.859154929577468</v>
      </c>
      <c r="J29" s="294"/>
      <c r="K29" s="294">
        <v>3</v>
      </c>
      <c r="L29" s="297">
        <f t="shared" si="7"/>
        <v>213</v>
      </c>
      <c r="M29" s="298">
        <f t="shared" si="2"/>
        <v>0.2069444444444444</v>
      </c>
      <c r="N29" s="299">
        <f t="shared" si="3"/>
        <v>0.54027777777777752</v>
      </c>
      <c r="O29" s="5"/>
      <c r="P29" s="4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</row>
    <row r="30" spans="1:249" ht="18" customHeight="1">
      <c r="A30" s="41"/>
      <c r="B30" s="41" t="str">
        <f>D29</f>
        <v>Berry</v>
      </c>
      <c r="C30" s="179">
        <f>SUM(C4:C29)</f>
        <v>63.400000000000013</v>
      </c>
      <c r="D30" s="368" t="str">
        <f>D29</f>
        <v>Berry</v>
      </c>
      <c r="E30" s="180">
        <f>E29</f>
        <v>63.400000000000013</v>
      </c>
      <c r="F30" s="278"/>
      <c r="G30" s="178"/>
      <c r="H30" s="180" t="s">
        <v>2</v>
      </c>
      <c r="I30" s="180">
        <f>I29</f>
        <v>17.859154929577468</v>
      </c>
      <c r="J30" s="181">
        <f>SUM(J5:J29)</f>
        <v>85</v>
      </c>
      <c r="K30" s="181">
        <f>SUM(K5:K29)</f>
        <v>213</v>
      </c>
      <c r="L30" s="182">
        <f>L29</f>
        <v>213</v>
      </c>
      <c r="M30" s="183">
        <f>(J30+K30)/1440</f>
        <v>0.20694444444444443</v>
      </c>
      <c r="N30" s="184">
        <f>N29</f>
        <v>0.54027777777777752</v>
      </c>
      <c r="O30" s="5"/>
      <c r="P30" s="4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249" ht="18" customHeight="1">
      <c r="A31" s="45"/>
      <c r="B31" s="48" t="s">
        <v>55</v>
      </c>
      <c r="C31" s="68" t="s">
        <v>21</v>
      </c>
      <c r="D31" s="50" t="s">
        <v>56</v>
      </c>
      <c r="E31" s="48" t="s">
        <v>22</v>
      </c>
      <c r="F31" s="398" t="s">
        <v>199</v>
      </c>
      <c r="G31" s="50" t="s">
        <v>4</v>
      </c>
      <c r="H31" s="678" t="s">
        <v>23</v>
      </c>
      <c r="I31" s="8"/>
      <c r="J31" s="360" t="str">
        <f>H31</f>
        <v>ave</v>
      </c>
      <c r="K31" s="318"/>
      <c r="L31" s="323" t="s">
        <v>24</v>
      </c>
      <c r="M31" s="280">
        <f>N4</f>
        <v>0.33333333333333331</v>
      </c>
      <c r="N31" s="318"/>
      <c r="O31" s="5"/>
      <c r="P31" s="4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249" ht="18" customHeight="1">
      <c r="A32" s="505">
        <v>1</v>
      </c>
      <c r="B32" s="119" t="str">
        <f>B4</f>
        <v>Berry Showground</v>
      </c>
      <c r="C32" s="119" t="s">
        <v>25</v>
      </c>
      <c r="D32" s="119" t="str">
        <f>D5</f>
        <v>Bombaderry station café</v>
      </c>
      <c r="E32" s="118">
        <f>E5</f>
        <v>17.3</v>
      </c>
      <c r="F32" s="118">
        <f>E32</f>
        <v>17.3</v>
      </c>
      <c r="G32" s="121">
        <f>L5</f>
        <v>45</v>
      </c>
      <c r="H32" s="679">
        <f>E32*60/G32</f>
        <v>23.066666666666666</v>
      </c>
      <c r="I32" s="8"/>
      <c r="J32" s="118">
        <f>H32</f>
        <v>23.066666666666666</v>
      </c>
      <c r="K32" s="318"/>
      <c r="L32" s="323" t="s">
        <v>26</v>
      </c>
      <c r="M32" s="282">
        <f>N30</f>
        <v>0.54027777777777752</v>
      </c>
      <c r="N32" s="318"/>
      <c r="O32" s="5"/>
      <c r="P32" s="4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ht="18" customHeight="1">
      <c r="A33" s="505">
        <v>2</v>
      </c>
      <c r="B33" s="46" t="str">
        <f>D32</f>
        <v>Bombaderry station café</v>
      </c>
      <c r="C33" s="46" t="s">
        <v>25</v>
      </c>
      <c r="D33" s="53" t="str">
        <f>D17</f>
        <v>Kangaroo Valley</v>
      </c>
      <c r="E33" s="54">
        <f>E16-E5</f>
        <v>19.850000000000005</v>
      </c>
      <c r="F33" s="381">
        <f>F32+E33</f>
        <v>37.150000000000006</v>
      </c>
      <c r="G33" s="56">
        <f>L16</f>
        <v>114.5</v>
      </c>
      <c r="H33" s="679">
        <f>E33*60/G33</f>
        <v>10.401746724890831</v>
      </c>
      <c r="I33" s="8"/>
      <c r="J33" s="118">
        <f t="shared" ref="J33:J36" si="8">H33</f>
        <v>10.401746724890831</v>
      </c>
      <c r="K33" s="318"/>
      <c r="L33" s="323" t="s">
        <v>27</v>
      </c>
      <c r="M33" s="283">
        <f>M32-M31</f>
        <v>0.20694444444444421</v>
      </c>
      <c r="N33" s="318"/>
      <c r="O33" s="5"/>
      <c r="P33" s="4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ht="21.75" customHeight="1">
      <c r="A34" s="505">
        <v>3</v>
      </c>
      <c r="B34" s="46" t="str">
        <f>D33</f>
        <v>Kangaroo Valley</v>
      </c>
      <c r="C34" s="46" t="s">
        <v>25</v>
      </c>
      <c r="D34" s="53" t="str">
        <f>D22</f>
        <v>KOM of Cambewarra Climb - Tourist Rd</v>
      </c>
      <c r="E34" s="54">
        <f>E21-E16</f>
        <v>8.9500000000000028</v>
      </c>
      <c r="F34" s="381">
        <f>F33+E34</f>
        <v>46.100000000000009</v>
      </c>
      <c r="G34" s="56">
        <f>L21-L16</f>
        <v>56</v>
      </c>
      <c r="H34" s="679">
        <f>E34*60/G34</f>
        <v>9.5892857142857189</v>
      </c>
      <c r="I34" s="8"/>
      <c r="J34" s="118">
        <f t="shared" si="8"/>
        <v>9.5892857142857189</v>
      </c>
      <c r="K34" s="318"/>
      <c r="L34" s="323" t="s">
        <v>28</v>
      </c>
      <c r="M34" s="284">
        <f>K30/1440</f>
        <v>0.14791666666666667</v>
      </c>
      <c r="N34" s="318"/>
      <c r="O34" s="5"/>
      <c r="P34" s="4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ht="22.5" customHeight="1">
      <c r="B35" s="95" t="str">
        <f>D34</f>
        <v>KOM of Cambewarra Climb - Tourist Rd</v>
      </c>
      <c r="C35" s="46" t="s">
        <v>25</v>
      </c>
      <c r="D35" s="53" t="str">
        <f>D29</f>
        <v>Berry</v>
      </c>
      <c r="E35" s="60">
        <f>E29-E21</f>
        <v>17.300000000000004</v>
      </c>
      <c r="F35" s="381">
        <f>F34+E35</f>
        <v>63.400000000000013</v>
      </c>
      <c r="G35" s="61">
        <f>L29-L21</f>
        <v>42.5</v>
      </c>
      <c r="H35" s="685">
        <f>E35*60/G35</f>
        <v>24.423529411764711</v>
      </c>
      <c r="I35" s="8"/>
      <c r="J35" s="360">
        <f t="shared" si="8"/>
        <v>24.423529411764711</v>
      </c>
      <c r="K35" s="318"/>
      <c r="L35" s="324" t="s">
        <v>29</v>
      </c>
      <c r="M35" s="289">
        <f>J30/1440-M36</f>
        <v>4.5138888888888888E-2</v>
      </c>
      <c r="N35" s="318"/>
      <c r="O35" s="5"/>
      <c r="P35" s="4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ht="18" customHeight="1">
      <c r="A36" s="45"/>
      <c r="B36" s="71" t="s">
        <v>2</v>
      </c>
      <c r="C36" s="46" t="s">
        <v>2</v>
      </c>
      <c r="D36" s="53" t="s">
        <v>2</v>
      </c>
      <c r="E36" s="320">
        <f>SUM(E32:E35)</f>
        <v>63.400000000000013</v>
      </c>
      <c r="F36" s="396"/>
      <c r="G36" s="322">
        <f>SUM(G33:G35)</f>
        <v>213</v>
      </c>
      <c r="H36" s="680">
        <f>E36*60/G36</f>
        <v>17.859154929577468</v>
      </c>
      <c r="I36" s="8"/>
      <c r="J36" s="133">
        <f t="shared" si="8"/>
        <v>17.859154929577468</v>
      </c>
      <c r="K36" s="318"/>
      <c r="L36" s="311" t="s">
        <v>30</v>
      </c>
      <c r="M36" s="290">
        <f>(+J22+J12)/1440</f>
        <v>1.3888888888888888E-2</v>
      </c>
      <c r="N36" s="318"/>
      <c r="O36" s="5"/>
      <c r="P36" s="4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ht="18" customHeight="1">
      <c r="A37" s="45"/>
      <c r="B37" s="45"/>
      <c r="C37" s="66"/>
      <c r="D37" s="53"/>
      <c r="E37" s="53"/>
      <c r="F37" s="53"/>
      <c r="G37" s="53"/>
      <c r="H37" s="53"/>
      <c r="I37" s="53"/>
      <c r="L37" s="46" t="s">
        <v>168</v>
      </c>
      <c r="M37" s="69">
        <f>I30</f>
        <v>17.859154929577468</v>
      </c>
      <c r="N37" s="318"/>
      <c r="O37" s="5"/>
      <c r="P37" s="4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ht="18" customHeight="1">
      <c r="A38" s="45"/>
      <c r="B38" s="46"/>
      <c r="C38" s="78" t="s">
        <v>252</v>
      </c>
      <c r="D38" s="693">
        <f>COUNT(L40:L41)</f>
        <v>2</v>
      </c>
      <c r="E38" s="54"/>
      <c r="F38" s="47"/>
      <c r="G38" s="47"/>
      <c r="H38" s="56"/>
      <c r="I38" s="47"/>
      <c r="L38" s="323" t="s">
        <v>27</v>
      </c>
      <c r="M38" s="291">
        <f>SUM(M34:M36)</f>
        <v>0.20694444444444446</v>
      </c>
      <c r="O38" s="5"/>
      <c r="P38" s="4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ht="18" customHeight="1">
      <c r="A39" s="45"/>
      <c r="B39" s="83" t="s">
        <v>50</v>
      </c>
      <c r="C39" s="83"/>
      <c r="D39" s="83" t="s">
        <v>51</v>
      </c>
      <c r="F39" s="89" t="s">
        <v>59</v>
      </c>
      <c r="G39" s="79"/>
      <c r="H39" s="82"/>
      <c r="L39" s="349" t="s">
        <v>22</v>
      </c>
      <c r="M39" s="350"/>
      <c r="O39" s="5"/>
      <c r="P39" s="4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ht="18" customHeight="1">
      <c r="A40" s="45"/>
      <c r="B40" s="53" t="str">
        <f>D7</f>
        <v>Cambewarra Rd</v>
      </c>
      <c r="C40" s="53"/>
      <c r="D40" s="53" t="str">
        <f>D9</f>
        <v>Cnr Moss Vale Rd &amp; Main Rd</v>
      </c>
      <c r="E40" s="62" t="s">
        <v>106</v>
      </c>
      <c r="F40" s="263"/>
      <c r="G40" s="264"/>
      <c r="H40" s="265"/>
      <c r="I40" s="265"/>
      <c r="J40" s="265"/>
      <c r="K40" s="266"/>
      <c r="L40" s="54">
        <f>E11-E10</f>
        <v>5.3000000000000007</v>
      </c>
      <c r="M40" s="47" t="s">
        <v>2</v>
      </c>
      <c r="N40" s="16"/>
      <c r="O40" s="5"/>
      <c r="P40" s="4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ht="24.75" customHeight="1">
      <c r="A41" s="45"/>
      <c r="B41" s="84" t="str">
        <f>D20</f>
        <v>Start of KOM Climb - 150m past Walker's Lane &amp; Moss Vale Rd</v>
      </c>
      <c r="C41" s="84"/>
      <c r="D41" s="84" t="str">
        <f>D21</f>
        <v>KOM of Cambewarra Climb - Tourist Rd</v>
      </c>
      <c r="E41" s="62" t="s">
        <v>111</v>
      </c>
      <c r="F41" s="262"/>
      <c r="G41" s="267"/>
      <c r="H41" s="267"/>
      <c r="I41" s="265"/>
      <c r="J41" s="265"/>
      <c r="K41" s="266"/>
      <c r="L41" s="423">
        <f>E21-E20</f>
        <v>4.5</v>
      </c>
      <c r="N41" s="17"/>
      <c r="O41" s="5"/>
      <c r="P41" s="4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ht="18" customHeight="1">
      <c r="A42" s="45"/>
      <c r="B42" s="84" t="s">
        <v>2</v>
      </c>
      <c r="C42" s="84"/>
      <c r="D42" s="84" t="s">
        <v>2</v>
      </c>
      <c r="E42" s="262"/>
      <c r="F42" s="262"/>
      <c r="G42" s="109"/>
      <c r="H42" s="265"/>
      <c r="I42" s="265"/>
      <c r="J42" s="265"/>
      <c r="K42" s="266"/>
      <c r="L42" s="118">
        <f>SUM(L40:L41)</f>
        <v>9.8000000000000007</v>
      </c>
      <c r="M42" s="392"/>
      <c r="O42" s="5"/>
      <c r="P42" s="4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ht="22.9" customHeight="1">
      <c r="A43" s="18"/>
      <c r="C43" s="19"/>
      <c r="E43" s="87" t="s">
        <v>2</v>
      </c>
      <c r="F43" s="87"/>
      <c r="M43" s="74" t="s">
        <v>2</v>
      </c>
      <c r="O43" s="5"/>
      <c r="P43" s="4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ht="22.9" customHeight="1">
      <c r="A44" s="18"/>
      <c r="C44" s="19"/>
      <c r="O44" s="20"/>
      <c r="P44" s="4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ht="22.9" customHeight="1">
      <c r="A45" s="18"/>
      <c r="C45" s="19"/>
      <c r="O45" s="20"/>
      <c r="P45" s="4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ht="22.9" customHeight="1">
      <c r="A46" s="18"/>
      <c r="C46" s="19"/>
      <c r="O46" s="20"/>
      <c r="P46" s="4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ht="22.9" customHeight="1">
      <c r="A47" s="18"/>
      <c r="C47" s="19"/>
      <c r="O47" s="20"/>
      <c r="P47" s="4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ht="22.9" customHeight="1">
      <c r="A48" s="18"/>
      <c r="C48" s="19"/>
      <c r="O48" s="20"/>
      <c r="P48" s="4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22.9" customHeight="1">
      <c r="A49" s="18"/>
      <c r="C49" s="19"/>
      <c r="O49" s="20"/>
      <c r="P49" s="4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22.9" customHeight="1">
      <c r="A50" s="21"/>
      <c r="C50" s="19"/>
      <c r="O50" s="20"/>
      <c r="P50" s="4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36" customHeight="1">
      <c r="A51" s="21"/>
      <c r="C51" s="19"/>
      <c r="P51" s="4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1:32" ht="22.9" customHeight="1">
      <c r="A52" s="21"/>
      <c r="B52" s="21"/>
      <c r="C52" s="22"/>
      <c r="D52" s="23"/>
      <c r="E52" s="23"/>
      <c r="F52" s="23"/>
      <c r="G52" s="23"/>
      <c r="H52" s="23"/>
      <c r="I52" s="23"/>
      <c r="J52" s="23"/>
      <c r="K52" s="24"/>
      <c r="L52" s="25"/>
      <c r="M52" s="24"/>
      <c r="N52" s="26"/>
      <c r="P52" s="4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1:32" ht="22.9" customHeight="1">
      <c r="A53" s="21"/>
      <c r="B53" s="21"/>
      <c r="C53" s="22"/>
      <c r="D53" s="23"/>
      <c r="E53" s="23"/>
      <c r="F53" s="23"/>
      <c r="G53" s="23"/>
      <c r="H53" s="23"/>
      <c r="I53" s="23"/>
      <c r="J53" s="23"/>
      <c r="K53" s="24"/>
      <c r="L53" s="25"/>
      <c r="M53" s="24"/>
      <c r="N53" s="26"/>
      <c r="P53" s="4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1:32" ht="22.9" customHeight="1">
      <c r="A54" s="21"/>
      <c r="B54" s="21"/>
      <c r="C54" s="22"/>
      <c r="D54" s="23"/>
      <c r="E54" s="23"/>
      <c r="F54" s="23"/>
      <c r="G54" s="23"/>
      <c r="H54" s="23"/>
      <c r="I54" s="23"/>
      <c r="J54" s="23"/>
      <c r="K54" s="24"/>
      <c r="L54" s="25"/>
      <c r="M54" s="27"/>
      <c r="N54" s="26"/>
      <c r="P54" s="4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1:32" ht="22.9" customHeight="1">
      <c r="A55" s="21"/>
      <c r="B55" s="21"/>
      <c r="C55" s="22"/>
      <c r="D55" s="23"/>
      <c r="E55" s="23"/>
      <c r="F55" s="23"/>
      <c r="G55" s="23"/>
      <c r="H55" s="23"/>
      <c r="I55" s="23"/>
      <c r="J55" s="23"/>
      <c r="K55" s="24"/>
      <c r="L55" s="25"/>
      <c r="M55" s="24"/>
      <c r="N55" s="26"/>
      <c r="P55" s="4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 ht="22.9" customHeight="1">
      <c r="C56" s="19"/>
      <c r="P56" s="4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ht="22.9" customHeight="1">
      <c r="A57" s="21"/>
      <c r="B57" s="21"/>
      <c r="C57" s="22"/>
      <c r="D57" s="23"/>
      <c r="E57" s="23"/>
      <c r="F57" s="23"/>
      <c r="G57" s="23"/>
      <c r="H57" s="23"/>
      <c r="I57" s="23"/>
      <c r="J57" s="23"/>
      <c r="K57" s="24"/>
      <c r="L57" s="25"/>
      <c r="M57" s="24"/>
      <c r="N57" s="26"/>
      <c r="P57" s="4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ht="22.9" customHeight="1">
      <c r="A58" s="21"/>
      <c r="B58" s="21"/>
      <c r="C58" s="22"/>
      <c r="D58" s="23"/>
      <c r="E58" s="23"/>
      <c r="F58" s="23"/>
      <c r="G58" s="23"/>
      <c r="H58" s="24"/>
      <c r="I58" s="24"/>
      <c r="J58" s="24"/>
      <c r="K58" s="25"/>
      <c r="L58" s="25"/>
      <c r="M58" s="25"/>
      <c r="N58" s="26"/>
      <c r="P58" s="4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ht="26.25">
      <c r="A59" s="21"/>
      <c r="B59" s="21"/>
      <c r="C59" s="22"/>
      <c r="D59" s="23"/>
      <c r="E59" s="23"/>
      <c r="F59" s="23"/>
      <c r="G59" s="23"/>
      <c r="H59" s="23"/>
      <c r="I59" s="23"/>
      <c r="J59" s="23"/>
      <c r="K59" s="25"/>
      <c r="L59" s="25"/>
      <c r="M59" s="25"/>
      <c r="N59" s="26"/>
      <c r="P59" s="4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ht="26.25">
      <c r="A60" s="21"/>
      <c r="B60" s="21"/>
      <c r="C60" s="22"/>
      <c r="D60" s="28"/>
      <c r="E60" s="28"/>
      <c r="F60" s="28"/>
      <c r="G60" s="28"/>
      <c r="H60" s="29"/>
      <c r="I60" s="29"/>
      <c r="J60" s="29"/>
      <c r="K60" s="30"/>
      <c r="L60" s="30"/>
      <c r="M60" s="30"/>
      <c r="N60" s="31"/>
      <c r="P60" s="4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1:32" ht="26.25">
      <c r="A61" s="21"/>
      <c r="B61" s="21"/>
      <c r="C61" s="22"/>
      <c r="D61" s="23"/>
      <c r="E61" s="23"/>
      <c r="F61" s="23"/>
      <c r="G61" s="23"/>
      <c r="H61" s="24"/>
      <c r="I61" s="24"/>
      <c r="J61" s="24"/>
      <c r="K61" s="25"/>
      <c r="L61" s="25"/>
      <c r="M61" s="25"/>
      <c r="N61" s="31"/>
      <c r="P61" s="4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1:32" ht="26.25">
      <c r="A62" s="21"/>
      <c r="B62" s="21"/>
      <c r="C62" s="22"/>
      <c r="D62" s="23"/>
      <c r="E62" s="23"/>
      <c r="F62" s="23"/>
      <c r="G62" s="23"/>
      <c r="H62" s="24"/>
      <c r="I62" s="24"/>
      <c r="J62" s="24"/>
      <c r="K62" s="24"/>
      <c r="L62" s="25"/>
      <c r="M62" s="24"/>
      <c r="N62" s="26"/>
      <c r="P62" s="4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1:32" ht="26.25">
      <c r="A63" s="21"/>
      <c r="B63" s="21"/>
      <c r="C63" s="22"/>
      <c r="D63" s="32"/>
      <c r="E63" s="32"/>
      <c r="F63" s="32"/>
      <c r="G63" s="32"/>
      <c r="H63" s="23"/>
      <c r="I63" s="23"/>
      <c r="J63" s="23"/>
      <c r="K63" s="24"/>
      <c r="L63" s="24"/>
      <c r="M63" s="24"/>
      <c r="N63" s="26"/>
      <c r="P63" s="4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 ht="26.25">
      <c r="A64" s="21"/>
      <c r="B64" s="21"/>
      <c r="C64" s="22"/>
      <c r="D64" s="33"/>
      <c r="E64" s="33"/>
      <c r="F64" s="33"/>
      <c r="G64" s="33"/>
      <c r="H64" s="23"/>
      <c r="I64" s="23"/>
      <c r="J64" s="23"/>
      <c r="K64" s="24"/>
      <c r="L64" s="24"/>
      <c r="M64" s="24"/>
      <c r="N64" s="26"/>
      <c r="P64" s="4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ht="26.25">
      <c r="A65" s="21"/>
      <c r="B65" s="21"/>
      <c r="C65" s="22"/>
      <c r="D65" s="23"/>
      <c r="E65" s="23"/>
      <c r="F65" s="23"/>
      <c r="G65" s="23"/>
      <c r="H65" s="24"/>
      <c r="I65" s="24"/>
      <c r="J65" s="24"/>
      <c r="K65" s="25"/>
      <c r="L65" s="25"/>
      <c r="M65" s="25"/>
      <c r="N65" s="31"/>
      <c r="P65" s="4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ht="26.25">
      <c r="A66" s="21"/>
      <c r="B66" s="21"/>
      <c r="C66" s="22"/>
      <c r="D66" s="23"/>
      <c r="E66" s="23"/>
      <c r="F66" s="23"/>
      <c r="G66" s="23"/>
      <c r="H66" s="24"/>
      <c r="I66" s="24"/>
      <c r="J66" s="24"/>
      <c r="K66" s="25"/>
      <c r="L66" s="25"/>
      <c r="M66" s="25"/>
      <c r="N66" s="31"/>
      <c r="P66" s="4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1:32" ht="26.25">
      <c r="A67" s="21"/>
      <c r="B67" s="21"/>
      <c r="C67" s="22"/>
      <c r="D67" s="23"/>
      <c r="E67" s="23"/>
      <c r="F67" s="23"/>
      <c r="G67" s="23"/>
      <c r="H67" s="24"/>
      <c r="I67" s="24"/>
      <c r="J67" s="24"/>
      <c r="K67" s="25"/>
      <c r="L67" s="25"/>
      <c r="M67" s="25"/>
      <c r="N67" s="31"/>
      <c r="P67" s="4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1:32" ht="26.25">
      <c r="A68" s="21"/>
      <c r="B68" s="21"/>
      <c r="C68" s="22"/>
      <c r="D68" s="23"/>
      <c r="E68" s="23"/>
      <c r="F68" s="23"/>
      <c r="G68" s="23"/>
      <c r="H68" s="23"/>
      <c r="I68" s="23"/>
      <c r="J68" s="23"/>
      <c r="K68" s="24"/>
      <c r="L68" s="24"/>
      <c r="M68" s="24"/>
      <c r="N68" s="26"/>
      <c r="P68" s="4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</row>
    <row r="69" spans="1:32" ht="26.25">
      <c r="A69" s="21"/>
      <c r="B69" s="21"/>
      <c r="C69" s="22"/>
      <c r="D69" s="23"/>
      <c r="E69" s="23"/>
      <c r="F69" s="23"/>
      <c r="G69" s="23"/>
      <c r="H69" s="23"/>
      <c r="I69" s="23"/>
      <c r="J69" s="23"/>
      <c r="K69" s="24"/>
      <c r="L69" s="24"/>
      <c r="M69" s="24"/>
      <c r="N69" s="26"/>
      <c r="P69" s="4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 spans="1:32" ht="16.5">
      <c r="A70" s="21"/>
      <c r="B70" s="21"/>
      <c r="C70" s="22"/>
      <c r="D70" s="23"/>
      <c r="E70" s="23"/>
      <c r="F70" s="23"/>
      <c r="G70" s="23"/>
      <c r="H70" s="23"/>
      <c r="I70" s="23"/>
      <c r="J70" s="23"/>
      <c r="K70" s="24"/>
      <c r="L70" s="24"/>
      <c r="M70" s="24"/>
      <c r="N70" s="26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5"/>
    </row>
    <row r="71" spans="1:32" ht="16.5">
      <c r="A71" s="21"/>
      <c r="B71" s="21"/>
      <c r="C71" s="22"/>
      <c r="D71" s="23"/>
      <c r="E71" s="23"/>
      <c r="F71" s="23"/>
      <c r="G71" s="23"/>
      <c r="H71" s="23"/>
      <c r="I71" s="23"/>
      <c r="J71" s="23"/>
      <c r="K71" s="24"/>
      <c r="L71" s="24"/>
      <c r="M71" s="24"/>
      <c r="N71" s="26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5"/>
    </row>
    <row r="72" spans="1:32" ht="16.5">
      <c r="A72" s="21"/>
      <c r="B72" s="21"/>
      <c r="C72" s="22"/>
      <c r="D72" s="23"/>
      <c r="E72" s="23"/>
      <c r="F72" s="23"/>
      <c r="G72" s="23"/>
      <c r="H72" s="23"/>
      <c r="I72" s="23"/>
      <c r="J72" s="23"/>
      <c r="K72" s="24"/>
      <c r="L72" s="24"/>
      <c r="M72" s="24"/>
      <c r="N72" s="26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5"/>
    </row>
    <row r="73" spans="1:32" ht="16.5">
      <c r="A73" s="21"/>
      <c r="B73" s="21"/>
      <c r="C73" s="22"/>
      <c r="D73" s="23"/>
      <c r="E73" s="23"/>
      <c r="F73" s="23"/>
      <c r="G73" s="23"/>
      <c r="H73" s="24"/>
      <c r="I73" s="24"/>
      <c r="J73" s="24"/>
      <c r="K73" s="25"/>
      <c r="L73" s="25"/>
      <c r="M73" s="25"/>
      <c r="N73" s="26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5"/>
    </row>
    <row r="74" spans="1:32" ht="16.5">
      <c r="A74" s="21"/>
      <c r="B74" s="21"/>
      <c r="C74" s="22"/>
      <c r="D74" s="23"/>
      <c r="E74" s="23"/>
      <c r="F74" s="23"/>
      <c r="G74" s="23"/>
      <c r="H74" s="23"/>
      <c r="I74" s="23"/>
      <c r="J74" s="23"/>
      <c r="K74" s="25"/>
      <c r="L74" s="25"/>
      <c r="M74" s="25"/>
      <c r="N74" s="26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5"/>
    </row>
    <row r="75" spans="1:32" ht="16.5">
      <c r="A75" s="21"/>
      <c r="B75" s="21"/>
      <c r="C75" s="22"/>
      <c r="D75" s="28"/>
      <c r="E75" s="28"/>
      <c r="F75" s="28"/>
      <c r="G75" s="28"/>
      <c r="H75" s="29"/>
      <c r="I75" s="29"/>
      <c r="J75" s="29"/>
      <c r="K75" s="30"/>
      <c r="L75" s="30"/>
      <c r="M75" s="30"/>
      <c r="N75" s="31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5"/>
    </row>
    <row r="76" spans="1:32" ht="16.5">
      <c r="A76" s="21"/>
      <c r="B76" s="21"/>
      <c r="C76" s="22"/>
      <c r="D76" s="23"/>
      <c r="E76" s="23"/>
      <c r="F76" s="23"/>
      <c r="G76" s="23"/>
      <c r="H76" s="24"/>
      <c r="I76" s="24"/>
      <c r="J76" s="24"/>
      <c r="K76" s="25"/>
      <c r="L76" s="25"/>
      <c r="M76" s="25"/>
      <c r="N76" s="31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5"/>
    </row>
    <row r="77" spans="1:32" ht="16.5">
      <c r="A77" s="21"/>
      <c r="B77" s="21"/>
      <c r="C77" s="22"/>
      <c r="D77" s="23"/>
      <c r="E77" s="23"/>
      <c r="F77" s="23"/>
      <c r="G77" s="23"/>
      <c r="H77" s="24"/>
      <c r="I77" s="24"/>
      <c r="J77" s="24"/>
      <c r="K77" s="24"/>
      <c r="L77" s="24"/>
      <c r="M77" s="24"/>
      <c r="N77" s="26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5"/>
    </row>
    <row r="78" spans="1:32" ht="16.5">
      <c r="A78" s="21"/>
      <c r="B78" s="21"/>
      <c r="C78" s="22"/>
      <c r="D78" s="32"/>
      <c r="E78" s="32"/>
      <c r="F78" s="32"/>
      <c r="G78" s="32"/>
      <c r="H78" s="23"/>
      <c r="I78" s="23"/>
      <c r="J78" s="23"/>
      <c r="K78" s="24"/>
      <c r="L78" s="24"/>
      <c r="M78" s="24"/>
      <c r="N78" s="26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5"/>
    </row>
    <row r="79" spans="1:32" ht="16.5">
      <c r="A79" s="21"/>
      <c r="B79" s="21"/>
      <c r="C79" s="22"/>
      <c r="D79" s="33"/>
      <c r="E79" s="33"/>
      <c r="F79" s="33"/>
      <c r="G79" s="33"/>
      <c r="H79" s="23"/>
      <c r="I79" s="23"/>
      <c r="J79" s="23"/>
      <c r="K79" s="24"/>
      <c r="L79" s="24"/>
      <c r="M79" s="24"/>
      <c r="N79" s="26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5"/>
    </row>
    <row r="80" spans="1:32" ht="16.5">
      <c r="A80" s="21"/>
      <c r="B80" s="21"/>
      <c r="C80" s="22"/>
      <c r="D80" s="23"/>
      <c r="E80" s="23"/>
      <c r="F80" s="23"/>
      <c r="G80" s="23"/>
      <c r="H80" s="24"/>
      <c r="I80" s="24"/>
      <c r="J80" s="24"/>
      <c r="K80" s="25"/>
      <c r="L80" s="25"/>
      <c r="M80" s="25"/>
      <c r="N80" s="31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5"/>
    </row>
    <row r="81" spans="1:31" ht="16.5">
      <c r="A81" s="21"/>
      <c r="B81" s="21"/>
      <c r="C81" s="22"/>
      <c r="D81" s="23"/>
      <c r="E81" s="23"/>
      <c r="F81" s="23"/>
      <c r="G81" s="23"/>
      <c r="H81" s="24"/>
      <c r="I81" s="24"/>
      <c r="J81" s="24"/>
      <c r="K81" s="25"/>
      <c r="L81" s="25"/>
      <c r="M81" s="25"/>
      <c r="N81" s="31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5"/>
    </row>
    <row r="82" spans="1:31" ht="16.5">
      <c r="A82" s="21"/>
      <c r="B82" s="21"/>
      <c r="C82" s="22"/>
      <c r="D82" s="23"/>
      <c r="E82" s="23"/>
      <c r="F82" s="23"/>
      <c r="G82" s="23"/>
      <c r="H82" s="24"/>
      <c r="I82" s="24"/>
      <c r="J82" s="24"/>
      <c r="K82" s="25"/>
      <c r="L82" s="25"/>
      <c r="M82" s="25"/>
      <c r="N82" s="31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5"/>
    </row>
    <row r="83" spans="1:31" ht="16.5">
      <c r="A83" s="21"/>
      <c r="B83" s="21"/>
      <c r="C83" s="22"/>
      <c r="D83" s="23"/>
      <c r="E83" s="23"/>
      <c r="F83" s="23"/>
      <c r="G83" s="23"/>
      <c r="H83" s="23"/>
      <c r="I83" s="23"/>
      <c r="J83" s="23"/>
      <c r="K83" s="24"/>
      <c r="L83" s="24"/>
      <c r="M83" s="24"/>
      <c r="N83" s="26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5"/>
    </row>
    <row r="84" spans="1:31" ht="16.5">
      <c r="A84" s="21"/>
      <c r="B84" s="21"/>
      <c r="C84" s="22"/>
      <c r="D84" s="23"/>
      <c r="E84" s="23"/>
      <c r="F84" s="23"/>
      <c r="G84" s="23"/>
      <c r="H84" s="23"/>
      <c r="I84" s="23"/>
      <c r="J84" s="23"/>
      <c r="K84" s="24"/>
      <c r="L84" s="24"/>
      <c r="M84" s="24"/>
      <c r="N84" s="26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5"/>
    </row>
    <row r="85" spans="1:31" ht="16.5">
      <c r="A85" s="21"/>
      <c r="B85" s="21"/>
      <c r="C85" s="22"/>
      <c r="D85" s="23"/>
      <c r="E85" s="23"/>
      <c r="F85" s="23"/>
      <c r="G85" s="23"/>
      <c r="H85" s="23"/>
      <c r="I85" s="23"/>
      <c r="J85" s="23"/>
      <c r="K85" s="24"/>
      <c r="L85" s="24"/>
      <c r="M85" s="24"/>
      <c r="N85" s="26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5"/>
    </row>
    <row r="86" spans="1:31" ht="16.5">
      <c r="A86" s="21"/>
      <c r="B86" s="21"/>
      <c r="C86" s="22"/>
      <c r="D86" s="23"/>
      <c r="E86" s="23"/>
      <c r="F86" s="23"/>
      <c r="G86" s="23"/>
      <c r="H86" s="23"/>
      <c r="I86" s="23"/>
      <c r="J86" s="23"/>
      <c r="K86" s="24"/>
      <c r="L86" s="24"/>
      <c r="M86" s="24"/>
      <c r="N86" s="26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5"/>
    </row>
    <row r="87" spans="1:31" ht="16.5">
      <c r="A87" s="21"/>
      <c r="B87" s="21"/>
      <c r="C87" s="22"/>
      <c r="D87" s="23"/>
      <c r="E87" s="23"/>
      <c r="F87" s="23"/>
      <c r="G87" s="23"/>
      <c r="H87" s="23"/>
      <c r="I87" s="23"/>
      <c r="J87" s="23"/>
      <c r="K87" s="24"/>
      <c r="L87" s="24"/>
      <c r="M87" s="24"/>
      <c r="N87" s="26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5"/>
    </row>
    <row r="88" spans="1:31" ht="16.5">
      <c r="A88" s="21"/>
      <c r="B88" s="21"/>
      <c r="C88" s="22"/>
      <c r="D88" s="23"/>
      <c r="E88" s="23"/>
      <c r="F88" s="23"/>
      <c r="G88" s="23"/>
      <c r="H88" s="24"/>
      <c r="I88" s="24"/>
      <c r="J88" s="24"/>
      <c r="K88" s="25"/>
      <c r="L88" s="25"/>
      <c r="M88" s="25"/>
      <c r="N88" s="26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5"/>
    </row>
    <row r="89" spans="1:31" ht="16.5">
      <c r="A89" s="21"/>
      <c r="B89" s="21"/>
      <c r="C89" s="22"/>
      <c r="D89" s="23"/>
      <c r="E89" s="23"/>
      <c r="F89" s="23"/>
      <c r="G89" s="23"/>
      <c r="H89" s="23"/>
      <c r="I89" s="23"/>
      <c r="J89" s="23"/>
      <c r="K89" s="25"/>
      <c r="L89" s="25"/>
      <c r="M89" s="25"/>
      <c r="N89" s="26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5"/>
    </row>
    <row r="90" spans="1:31" ht="16.5">
      <c r="A90" s="21"/>
      <c r="B90" s="21"/>
      <c r="C90" s="22"/>
      <c r="D90" s="28"/>
      <c r="E90" s="28"/>
      <c r="F90" s="28"/>
      <c r="G90" s="28"/>
      <c r="H90" s="29"/>
      <c r="I90" s="29"/>
      <c r="J90" s="29"/>
      <c r="K90" s="30"/>
      <c r="L90" s="30"/>
      <c r="M90" s="30"/>
      <c r="N90" s="31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5"/>
    </row>
    <row r="91" spans="1:31" ht="16.5">
      <c r="A91" s="21"/>
      <c r="B91" s="21"/>
      <c r="C91" s="22"/>
      <c r="D91" s="23"/>
      <c r="E91" s="23"/>
      <c r="F91" s="23"/>
      <c r="G91" s="23"/>
      <c r="H91" s="24"/>
      <c r="I91" s="24"/>
      <c r="J91" s="24"/>
      <c r="K91" s="25"/>
      <c r="L91" s="25"/>
      <c r="M91" s="25"/>
      <c r="N91" s="31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5"/>
    </row>
    <row r="92" spans="1:31" ht="16.5">
      <c r="A92" s="21"/>
      <c r="B92" s="21"/>
      <c r="C92" s="22"/>
      <c r="D92" s="23"/>
      <c r="E92" s="23"/>
      <c r="F92" s="23"/>
      <c r="G92" s="23"/>
      <c r="H92" s="23"/>
      <c r="I92" s="23"/>
      <c r="J92" s="23"/>
      <c r="K92" s="24"/>
      <c r="L92" s="24"/>
      <c r="M92" s="24"/>
      <c r="N92" s="26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5"/>
    </row>
    <row r="93" spans="1:31" ht="16.5">
      <c r="A93" s="21"/>
      <c r="B93" s="21"/>
      <c r="C93" s="22"/>
      <c r="D93" s="32"/>
      <c r="E93" s="32"/>
      <c r="F93" s="32"/>
      <c r="G93" s="32"/>
      <c r="H93" s="23"/>
      <c r="I93" s="23"/>
      <c r="J93" s="23"/>
      <c r="K93" s="24"/>
      <c r="L93" s="24"/>
      <c r="M93" s="24"/>
      <c r="N93" s="26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5"/>
    </row>
    <row r="94" spans="1:31" ht="16.5">
      <c r="A94" s="21"/>
      <c r="B94" s="21"/>
      <c r="C94" s="22"/>
      <c r="D94" s="36"/>
      <c r="E94" s="36"/>
      <c r="F94" s="36"/>
      <c r="G94" s="36"/>
      <c r="H94" s="23"/>
      <c r="I94" s="23"/>
      <c r="J94" s="23"/>
      <c r="K94" s="24"/>
      <c r="L94" s="24"/>
      <c r="M94" s="24"/>
      <c r="N94" s="26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5"/>
    </row>
    <row r="95" spans="1:31" ht="16.5">
      <c r="A95" s="21"/>
      <c r="B95" s="21"/>
      <c r="C95" s="22"/>
      <c r="D95" s="23"/>
      <c r="E95" s="23"/>
      <c r="F95" s="23"/>
      <c r="G95" s="23"/>
      <c r="H95" s="24"/>
      <c r="I95" s="24"/>
      <c r="J95" s="24"/>
      <c r="K95" s="25"/>
      <c r="L95" s="25"/>
      <c r="M95" s="25"/>
      <c r="N95" s="31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5"/>
    </row>
    <row r="96" spans="1:31" ht="16.5">
      <c r="A96" s="21"/>
      <c r="B96" s="21"/>
      <c r="C96" s="22"/>
      <c r="D96" s="23"/>
      <c r="E96" s="23"/>
      <c r="F96" s="23"/>
      <c r="G96" s="23"/>
      <c r="H96" s="24"/>
      <c r="I96" s="24"/>
      <c r="J96" s="24"/>
      <c r="K96" s="25"/>
      <c r="L96" s="25"/>
      <c r="M96" s="25"/>
      <c r="N96" s="31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5"/>
    </row>
    <row r="97" spans="1:31" ht="16.5">
      <c r="A97" s="21"/>
      <c r="B97" s="21"/>
      <c r="C97" s="22"/>
      <c r="D97" s="23"/>
      <c r="E97" s="23"/>
      <c r="F97" s="23"/>
      <c r="G97" s="23"/>
      <c r="H97" s="23"/>
      <c r="I97" s="23"/>
      <c r="J97" s="23"/>
      <c r="K97" s="24"/>
      <c r="L97" s="24"/>
      <c r="M97" s="24"/>
      <c r="N97" s="26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5"/>
    </row>
    <row r="98" spans="1:31" ht="16.5">
      <c r="A98" s="21"/>
      <c r="B98" s="21"/>
      <c r="C98" s="22"/>
      <c r="D98" s="23"/>
      <c r="E98" s="23"/>
      <c r="F98" s="23"/>
      <c r="G98" s="23"/>
      <c r="H98" s="23"/>
      <c r="I98" s="23"/>
      <c r="J98" s="23"/>
      <c r="K98" s="24"/>
      <c r="L98" s="24"/>
      <c r="M98" s="24"/>
      <c r="N98" s="26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5"/>
    </row>
    <row r="99" spans="1:31" ht="16.5">
      <c r="A99" s="21"/>
      <c r="B99" s="21"/>
      <c r="C99" s="22"/>
      <c r="D99" s="23"/>
      <c r="E99" s="23"/>
      <c r="F99" s="23"/>
      <c r="G99" s="23"/>
      <c r="H99" s="23"/>
      <c r="I99" s="23"/>
      <c r="J99" s="23"/>
      <c r="K99" s="24"/>
      <c r="L99" s="24"/>
      <c r="M99" s="24"/>
      <c r="N99" s="26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5"/>
    </row>
    <row r="100" spans="1:31" ht="16.5">
      <c r="A100" s="21"/>
      <c r="B100" s="21"/>
      <c r="C100" s="22"/>
      <c r="D100" s="23"/>
      <c r="E100" s="23"/>
      <c r="F100" s="23"/>
      <c r="G100" s="23"/>
      <c r="H100" s="23"/>
      <c r="I100" s="23"/>
      <c r="J100" s="23"/>
      <c r="K100" s="24"/>
      <c r="L100" s="24"/>
      <c r="M100" s="24"/>
      <c r="N100" s="26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5"/>
    </row>
    <row r="101" spans="1:31" ht="16.5">
      <c r="A101" s="21"/>
      <c r="B101" s="21"/>
      <c r="C101" s="22"/>
      <c r="D101" s="23"/>
      <c r="E101" s="23"/>
      <c r="F101" s="23"/>
      <c r="G101" s="23"/>
      <c r="H101" s="23"/>
      <c r="I101" s="23"/>
      <c r="J101" s="23"/>
      <c r="K101" s="24"/>
      <c r="L101" s="24"/>
      <c r="M101" s="24"/>
      <c r="N101" s="26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5"/>
    </row>
    <row r="102" spans="1:31" ht="16.5">
      <c r="A102" s="21"/>
      <c r="B102" s="21"/>
      <c r="C102" s="22"/>
      <c r="D102" s="23"/>
      <c r="E102" s="23"/>
      <c r="F102" s="23"/>
      <c r="G102" s="23"/>
      <c r="H102" s="24"/>
      <c r="I102" s="24"/>
      <c r="J102" s="24"/>
      <c r="K102" s="25"/>
      <c r="L102" s="25"/>
      <c r="M102" s="25"/>
      <c r="N102" s="26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5"/>
    </row>
    <row r="103" spans="1:31" ht="16.5">
      <c r="A103" s="21"/>
      <c r="B103" s="21"/>
      <c r="C103" s="22"/>
      <c r="D103" s="23"/>
      <c r="E103" s="23"/>
      <c r="F103" s="23"/>
      <c r="G103" s="23"/>
      <c r="H103" s="23"/>
      <c r="I103" s="23"/>
      <c r="J103" s="23"/>
      <c r="K103" s="25"/>
      <c r="L103" s="25"/>
      <c r="M103" s="25"/>
      <c r="N103" s="26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5"/>
    </row>
    <row r="104" spans="1:31" ht="16.5">
      <c r="A104" s="21"/>
      <c r="B104" s="21"/>
      <c r="C104" s="22"/>
      <c r="D104" s="21"/>
      <c r="E104" s="21"/>
      <c r="F104" s="21"/>
      <c r="G104" s="21"/>
      <c r="H104" s="21"/>
      <c r="I104" s="21"/>
      <c r="J104" s="21"/>
      <c r="K104" s="37"/>
      <c r="L104" s="37"/>
      <c r="M104" s="37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5"/>
    </row>
    <row r="105" spans="1:31" ht="16.5">
      <c r="A105" s="21"/>
      <c r="B105" s="21"/>
      <c r="C105" s="22"/>
      <c r="D105" s="21"/>
      <c r="E105" s="21"/>
      <c r="F105" s="21"/>
      <c r="G105" s="21"/>
      <c r="H105" s="21"/>
      <c r="I105" s="21"/>
      <c r="J105" s="21"/>
      <c r="K105" s="37"/>
      <c r="L105" s="37"/>
      <c r="M105" s="37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5"/>
    </row>
    <row r="106" spans="1:31" ht="16.5">
      <c r="A106" s="21"/>
      <c r="B106" s="21"/>
      <c r="C106" s="22"/>
      <c r="D106" s="21"/>
      <c r="E106" s="21"/>
      <c r="F106" s="21"/>
      <c r="G106" s="21"/>
      <c r="H106" s="21"/>
      <c r="I106" s="21"/>
      <c r="J106" s="21"/>
      <c r="K106" s="37"/>
      <c r="L106" s="37"/>
      <c r="M106" s="37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5"/>
    </row>
    <row r="107" spans="1:31" ht="16.5">
      <c r="A107" s="21"/>
      <c r="B107" s="21"/>
      <c r="C107" s="22"/>
      <c r="D107" s="21"/>
      <c r="E107" s="21"/>
      <c r="F107" s="21"/>
      <c r="G107" s="21"/>
      <c r="H107" s="21"/>
      <c r="I107" s="21"/>
      <c r="J107" s="21"/>
      <c r="K107" s="37"/>
      <c r="L107" s="37"/>
      <c r="M107" s="37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5"/>
    </row>
    <row r="108" spans="1:31" ht="16.5">
      <c r="A108" s="21"/>
      <c r="B108" s="21"/>
      <c r="C108" s="22"/>
      <c r="D108" s="21"/>
      <c r="E108" s="21"/>
      <c r="F108" s="21"/>
      <c r="G108" s="21"/>
      <c r="H108" s="21"/>
      <c r="I108" s="21"/>
      <c r="J108" s="21"/>
      <c r="K108" s="37"/>
      <c r="L108" s="37"/>
      <c r="M108" s="37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5"/>
    </row>
    <row r="109" spans="1:31" ht="16.5">
      <c r="A109" s="21"/>
      <c r="B109" s="21"/>
      <c r="C109" s="22"/>
      <c r="D109" s="21"/>
      <c r="E109" s="21"/>
      <c r="F109" s="21"/>
      <c r="G109" s="21"/>
      <c r="H109" s="21"/>
      <c r="I109" s="21"/>
      <c r="J109" s="21"/>
      <c r="K109" s="37"/>
      <c r="L109" s="37"/>
      <c r="M109" s="37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5"/>
    </row>
    <row r="110" spans="1:31" ht="16.5">
      <c r="A110" s="21"/>
      <c r="B110" s="21"/>
      <c r="C110" s="22"/>
      <c r="D110" s="21"/>
      <c r="E110" s="21"/>
      <c r="F110" s="21"/>
      <c r="G110" s="21"/>
      <c r="H110" s="21"/>
      <c r="I110" s="21"/>
      <c r="J110" s="21"/>
      <c r="K110" s="37"/>
      <c r="L110" s="37"/>
      <c r="M110" s="37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5"/>
    </row>
    <row r="111" spans="1:31" ht="16.5">
      <c r="A111" s="21"/>
      <c r="B111" s="21"/>
      <c r="C111" s="22"/>
      <c r="D111" s="21"/>
      <c r="E111" s="21"/>
      <c r="F111" s="21"/>
      <c r="G111" s="21"/>
      <c r="H111" s="21"/>
      <c r="I111" s="21"/>
      <c r="J111" s="21"/>
      <c r="K111" s="37"/>
      <c r="L111" s="37"/>
      <c r="M111" s="37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5"/>
    </row>
    <row r="112" spans="1:31" ht="16.5">
      <c r="A112" s="21"/>
      <c r="B112" s="21"/>
      <c r="C112" s="22"/>
      <c r="D112" s="21"/>
      <c r="E112" s="21"/>
      <c r="F112" s="21"/>
      <c r="G112" s="21"/>
      <c r="H112" s="21"/>
      <c r="I112" s="21"/>
      <c r="J112" s="21"/>
      <c r="K112" s="37"/>
      <c r="L112" s="37"/>
      <c r="M112" s="37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5"/>
    </row>
    <row r="113" spans="1:31" ht="16.5">
      <c r="A113" s="21"/>
      <c r="B113" s="21"/>
      <c r="C113" s="22"/>
      <c r="D113" s="21"/>
      <c r="E113" s="21"/>
      <c r="F113" s="21"/>
      <c r="G113" s="21"/>
      <c r="H113" s="21"/>
      <c r="I113" s="21"/>
      <c r="J113" s="21"/>
      <c r="K113" s="37"/>
      <c r="L113" s="37"/>
      <c r="M113" s="37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5"/>
    </row>
    <row r="114" spans="1:31" ht="16.5">
      <c r="A114" s="21"/>
      <c r="B114" s="21"/>
      <c r="C114" s="22"/>
      <c r="D114" s="21"/>
      <c r="E114" s="21"/>
      <c r="F114" s="21"/>
      <c r="G114" s="21"/>
      <c r="H114" s="21"/>
      <c r="I114" s="21"/>
      <c r="J114" s="21"/>
      <c r="K114" s="37"/>
      <c r="L114" s="37"/>
      <c r="M114" s="37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5"/>
    </row>
    <row r="115" spans="1:31" ht="16.5">
      <c r="A115" s="21"/>
      <c r="B115" s="21"/>
      <c r="C115" s="22"/>
      <c r="D115" s="21"/>
      <c r="E115" s="21"/>
      <c r="F115" s="21"/>
      <c r="G115" s="21"/>
      <c r="H115" s="21"/>
      <c r="I115" s="21"/>
      <c r="J115" s="21"/>
      <c r="K115" s="37"/>
      <c r="L115" s="37"/>
      <c r="M115" s="37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5"/>
    </row>
    <row r="116" spans="1:31">
      <c r="A116" s="21"/>
      <c r="B116" s="21"/>
      <c r="C116" s="22"/>
      <c r="D116" s="21"/>
      <c r="E116" s="21"/>
      <c r="F116" s="21"/>
      <c r="G116" s="21"/>
      <c r="H116" s="21"/>
      <c r="I116" s="21"/>
      <c r="J116" s="21"/>
      <c r="K116" s="37"/>
      <c r="L116" s="37"/>
      <c r="M116" s="37"/>
      <c r="AE116" s="21"/>
    </row>
    <row r="117" spans="1:31">
      <c r="A117" s="21"/>
      <c r="B117" s="21"/>
      <c r="C117" s="22"/>
      <c r="D117" s="21"/>
      <c r="E117" s="21"/>
      <c r="F117" s="21"/>
      <c r="G117" s="21"/>
      <c r="H117" s="21"/>
      <c r="I117" s="21"/>
      <c r="J117" s="21"/>
      <c r="K117" s="37"/>
      <c r="L117" s="37"/>
      <c r="M117" s="37"/>
      <c r="AE117" s="21"/>
    </row>
    <row r="118" spans="1:31">
      <c r="A118" s="21"/>
      <c r="B118" s="21"/>
      <c r="C118" s="22"/>
      <c r="D118" s="21"/>
      <c r="E118" s="21"/>
      <c r="F118" s="21"/>
      <c r="G118" s="21"/>
      <c r="H118" s="21"/>
      <c r="I118" s="21"/>
      <c r="J118" s="21"/>
      <c r="K118" s="37"/>
      <c r="L118" s="37"/>
      <c r="M118" s="37"/>
      <c r="AE118" s="21"/>
    </row>
    <row r="119" spans="1:31">
      <c r="A119" s="21"/>
      <c r="B119" s="21"/>
      <c r="C119" s="22"/>
      <c r="D119" s="21"/>
      <c r="E119" s="21"/>
      <c r="F119" s="21"/>
      <c r="G119" s="21"/>
      <c r="H119" s="21"/>
      <c r="I119" s="21"/>
      <c r="J119" s="21"/>
      <c r="K119" s="37"/>
      <c r="L119" s="37"/>
      <c r="M119" s="37"/>
      <c r="AE119" s="21"/>
    </row>
    <row r="120" spans="1:31">
      <c r="A120" s="21"/>
      <c r="B120" s="21"/>
      <c r="C120" s="22"/>
      <c r="D120" s="21"/>
      <c r="E120" s="21"/>
      <c r="F120" s="21"/>
      <c r="G120" s="21"/>
      <c r="H120" s="21"/>
      <c r="I120" s="21"/>
      <c r="J120" s="21"/>
      <c r="K120" s="37"/>
      <c r="L120" s="37"/>
      <c r="M120" s="37"/>
      <c r="AE120" s="21"/>
    </row>
    <row r="121" spans="1:31">
      <c r="A121" s="21"/>
      <c r="B121" s="21"/>
      <c r="C121" s="22"/>
      <c r="D121" s="21"/>
      <c r="E121" s="21"/>
      <c r="F121" s="21"/>
      <c r="G121" s="21"/>
      <c r="H121" s="21"/>
      <c r="I121" s="21"/>
      <c r="J121" s="21"/>
      <c r="K121" s="37"/>
      <c r="L121" s="37"/>
      <c r="M121" s="37"/>
      <c r="AE121" s="21"/>
    </row>
    <row r="122" spans="1:31">
      <c r="A122" s="21"/>
      <c r="B122" s="21"/>
      <c r="C122" s="22"/>
      <c r="D122" s="21"/>
      <c r="E122" s="21"/>
      <c r="F122" s="21"/>
      <c r="G122" s="21"/>
      <c r="H122" s="21"/>
      <c r="I122" s="21"/>
      <c r="J122" s="21"/>
      <c r="K122" s="37"/>
      <c r="L122" s="37"/>
      <c r="M122" s="37"/>
      <c r="AE122" s="21"/>
    </row>
    <row r="123" spans="1:31">
      <c r="A123" s="21"/>
      <c r="B123" s="21"/>
      <c r="C123" s="22"/>
      <c r="D123" s="21"/>
      <c r="E123" s="21"/>
      <c r="F123" s="21"/>
      <c r="G123" s="21"/>
      <c r="H123" s="21"/>
      <c r="I123" s="21"/>
      <c r="J123" s="21"/>
      <c r="K123" s="37"/>
      <c r="L123" s="37"/>
      <c r="M123" s="37"/>
      <c r="AE123" s="21"/>
    </row>
    <row r="124" spans="1:31">
      <c r="A124" s="21"/>
      <c r="B124" s="21"/>
      <c r="C124" s="22"/>
      <c r="D124" s="21"/>
      <c r="E124" s="21"/>
      <c r="F124" s="21"/>
      <c r="G124" s="21"/>
      <c r="H124" s="21"/>
      <c r="I124" s="21"/>
      <c r="J124" s="21"/>
      <c r="K124" s="37"/>
      <c r="L124" s="37"/>
      <c r="M124" s="37"/>
      <c r="AE124" s="21"/>
    </row>
    <row r="125" spans="1:31">
      <c r="A125" s="21"/>
      <c r="B125" s="21"/>
      <c r="C125" s="22"/>
      <c r="D125" s="21"/>
      <c r="E125" s="21"/>
      <c r="F125" s="21"/>
      <c r="G125" s="21"/>
      <c r="H125" s="21"/>
      <c r="I125" s="21"/>
      <c r="J125" s="21"/>
      <c r="K125" s="37"/>
      <c r="L125" s="37"/>
      <c r="M125" s="37"/>
      <c r="AE125" s="21"/>
    </row>
    <row r="126" spans="1:31">
      <c r="A126" s="21"/>
      <c r="B126" s="21"/>
      <c r="C126" s="22"/>
      <c r="D126" s="21"/>
      <c r="E126" s="21"/>
      <c r="F126" s="21"/>
      <c r="G126" s="21"/>
      <c r="H126" s="21"/>
      <c r="I126" s="21"/>
      <c r="J126" s="21"/>
      <c r="K126" s="37"/>
      <c r="L126" s="37"/>
      <c r="M126" s="37"/>
      <c r="AE126" s="21"/>
    </row>
    <row r="127" spans="1:31">
      <c r="A127" s="21"/>
      <c r="B127" s="21"/>
      <c r="C127" s="22"/>
      <c r="D127" s="21"/>
      <c r="E127" s="21"/>
      <c r="F127" s="21"/>
      <c r="G127" s="21"/>
      <c r="H127" s="21"/>
      <c r="I127" s="21"/>
      <c r="J127" s="21"/>
      <c r="K127" s="37"/>
      <c r="L127" s="37"/>
      <c r="M127" s="37"/>
      <c r="AE127" s="21"/>
    </row>
    <row r="128" spans="1:31">
      <c r="A128" s="21"/>
      <c r="B128" s="21"/>
      <c r="C128" s="22"/>
      <c r="D128" s="21"/>
      <c r="E128" s="21"/>
      <c r="F128" s="21"/>
      <c r="G128" s="21"/>
      <c r="H128" s="21"/>
      <c r="I128" s="21"/>
      <c r="J128" s="21"/>
      <c r="K128" s="37"/>
      <c r="L128" s="37"/>
      <c r="M128" s="37"/>
      <c r="AE128" s="21"/>
    </row>
    <row r="129" spans="1:31">
      <c r="A129" s="21"/>
      <c r="B129" s="21"/>
      <c r="C129" s="22"/>
      <c r="D129" s="21"/>
      <c r="E129" s="21"/>
      <c r="F129" s="21"/>
      <c r="G129" s="21"/>
      <c r="H129" s="21"/>
      <c r="I129" s="21"/>
      <c r="J129" s="21"/>
      <c r="K129" s="37"/>
      <c r="L129" s="37"/>
      <c r="M129" s="37"/>
      <c r="AE129" s="21"/>
    </row>
    <row r="130" spans="1:31">
      <c r="A130" s="21"/>
      <c r="B130" s="21"/>
      <c r="C130" s="22"/>
      <c r="D130" s="21"/>
      <c r="E130" s="21"/>
      <c r="F130" s="21"/>
      <c r="G130" s="21"/>
      <c r="H130" s="21"/>
      <c r="I130" s="21"/>
      <c r="J130" s="21"/>
      <c r="K130" s="37"/>
      <c r="L130" s="37"/>
      <c r="M130" s="37"/>
      <c r="AE130" s="21"/>
    </row>
    <row r="131" spans="1:31">
      <c r="A131" s="21"/>
      <c r="B131" s="21"/>
      <c r="C131" s="22"/>
      <c r="D131" s="21"/>
      <c r="E131" s="21"/>
      <c r="F131" s="21"/>
      <c r="G131" s="21"/>
      <c r="H131" s="21"/>
      <c r="I131" s="21"/>
      <c r="J131" s="21"/>
      <c r="K131" s="37"/>
      <c r="L131" s="37"/>
      <c r="M131" s="37"/>
      <c r="AE131" s="21"/>
    </row>
    <row r="132" spans="1:31">
      <c r="A132" s="21"/>
      <c r="B132" s="21"/>
      <c r="C132" s="22"/>
      <c r="D132" s="21"/>
      <c r="E132" s="21"/>
      <c r="F132" s="21"/>
      <c r="G132" s="21"/>
      <c r="H132" s="21"/>
      <c r="I132" s="21"/>
      <c r="J132" s="21"/>
      <c r="K132" s="37"/>
      <c r="L132" s="37"/>
      <c r="M132" s="37"/>
      <c r="AE132" s="21"/>
    </row>
    <row r="133" spans="1:31">
      <c r="A133" s="21"/>
      <c r="B133" s="21"/>
      <c r="C133" s="22"/>
      <c r="D133" s="21"/>
      <c r="E133" s="21"/>
      <c r="F133" s="21"/>
      <c r="G133" s="21"/>
      <c r="H133" s="21"/>
      <c r="I133" s="21"/>
      <c r="J133" s="21"/>
      <c r="K133" s="37"/>
      <c r="L133" s="37"/>
      <c r="M133" s="37"/>
      <c r="AE133" s="21"/>
    </row>
    <row r="134" spans="1:31">
      <c r="A134" s="21"/>
      <c r="B134" s="21"/>
      <c r="C134" s="22"/>
      <c r="D134" s="21"/>
      <c r="E134" s="21"/>
      <c r="F134" s="21"/>
      <c r="G134" s="21"/>
      <c r="H134" s="21"/>
      <c r="I134" s="21"/>
      <c r="J134" s="21"/>
      <c r="K134" s="37"/>
      <c r="L134" s="37"/>
      <c r="M134" s="37"/>
      <c r="AE134" s="21"/>
    </row>
    <row r="135" spans="1:31">
      <c r="A135" s="21"/>
      <c r="B135" s="21"/>
      <c r="C135" s="22"/>
      <c r="D135" s="21"/>
      <c r="E135" s="21"/>
      <c r="F135" s="21"/>
      <c r="G135" s="21"/>
      <c r="H135" s="21"/>
      <c r="I135" s="21"/>
      <c r="J135" s="21"/>
      <c r="K135" s="37"/>
      <c r="L135" s="37"/>
      <c r="M135" s="37"/>
      <c r="AE135" s="21"/>
    </row>
    <row r="136" spans="1:31">
      <c r="A136" s="21"/>
      <c r="B136" s="21"/>
      <c r="C136" s="22"/>
      <c r="D136" s="21"/>
      <c r="E136" s="21"/>
      <c r="F136" s="21"/>
      <c r="G136" s="21"/>
      <c r="H136" s="21"/>
      <c r="I136" s="21"/>
      <c r="J136" s="21"/>
      <c r="K136" s="37"/>
      <c r="L136" s="37"/>
      <c r="M136" s="37"/>
      <c r="AE136" s="21"/>
    </row>
    <row r="137" spans="1:31">
      <c r="A137" s="21"/>
      <c r="B137" s="21"/>
      <c r="C137" s="22"/>
      <c r="D137" s="21"/>
      <c r="E137" s="21"/>
      <c r="F137" s="21"/>
      <c r="G137" s="21"/>
      <c r="H137" s="21"/>
      <c r="I137" s="21"/>
      <c r="J137" s="21"/>
      <c r="K137" s="37"/>
      <c r="L137" s="37"/>
      <c r="M137" s="37"/>
      <c r="AE137" s="21"/>
    </row>
    <row r="138" spans="1:31">
      <c r="A138" s="21"/>
      <c r="B138" s="21"/>
      <c r="C138" s="22"/>
      <c r="D138" s="21"/>
      <c r="E138" s="21"/>
      <c r="F138" s="21"/>
      <c r="G138" s="21"/>
      <c r="H138" s="21"/>
      <c r="I138" s="21"/>
      <c r="J138" s="21"/>
      <c r="K138" s="37"/>
      <c r="L138" s="37"/>
      <c r="M138" s="37"/>
      <c r="AE138" s="21"/>
    </row>
    <row r="139" spans="1:31">
      <c r="A139" s="21"/>
      <c r="B139" s="21"/>
      <c r="C139" s="22"/>
      <c r="D139" s="21"/>
      <c r="E139" s="21"/>
      <c r="F139" s="21"/>
      <c r="G139" s="21"/>
      <c r="H139" s="21"/>
      <c r="I139" s="21"/>
      <c r="J139" s="21"/>
      <c r="K139" s="37"/>
      <c r="L139" s="37"/>
      <c r="M139" s="37"/>
      <c r="AE139" s="21"/>
    </row>
    <row r="140" spans="1:31">
      <c r="A140" s="21"/>
      <c r="B140" s="21"/>
      <c r="C140" s="22"/>
      <c r="D140" s="21"/>
      <c r="E140" s="21"/>
      <c r="F140" s="21"/>
      <c r="G140" s="21"/>
      <c r="H140" s="21"/>
      <c r="I140" s="21"/>
      <c r="J140" s="21"/>
      <c r="K140" s="37"/>
      <c r="L140" s="37"/>
      <c r="M140" s="37"/>
      <c r="AE140" s="21"/>
    </row>
    <row r="141" spans="1:31">
      <c r="A141" s="21"/>
      <c r="B141" s="21"/>
      <c r="C141" s="22"/>
      <c r="D141" s="21"/>
      <c r="E141" s="21"/>
      <c r="F141" s="21"/>
      <c r="G141" s="21"/>
      <c r="H141" s="21"/>
      <c r="I141" s="21"/>
      <c r="J141" s="21"/>
      <c r="K141" s="37"/>
      <c r="L141" s="37"/>
      <c r="M141" s="37"/>
      <c r="AE141" s="21"/>
    </row>
    <row r="142" spans="1:31">
      <c r="A142" s="21"/>
      <c r="B142" s="21"/>
      <c r="C142" s="22"/>
      <c r="D142" s="21"/>
      <c r="E142" s="21"/>
      <c r="F142" s="21"/>
      <c r="G142" s="21"/>
      <c r="H142" s="21"/>
      <c r="I142" s="21"/>
      <c r="J142" s="21"/>
      <c r="K142" s="37"/>
      <c r="L142" s="37"/>
      <c r="M142" s="37"/>
      <c r="AE142" s="21"/>
    </row>
    <row r="143" spans="1:31">
      <c r="A143" s="21"/>
      <c r="B143" s="21"/>
      <c r="C143" s="22"/>
      <c r="D143" s="21"/>
      <c r="E143" s="21"/>
      <c r="F143" s="21"/>
      <c r="G143" s="21"/>
      <c r="H143" s="21"/>
      <c r="I143" s="21"/>
      <c r="J143" s="21"/>
      <c r="K143" s="37"/>
      <c r="L143" s="37"/>
      <c r="M143" s="37"/>
      <c r="AE143" s="21"/>
    </row>
    <row r="144" spans="1:31">
      <c r="A144" s="21"/>
      <c r="B144" s="21"/>
      <c r="C144" s="22"/>
      <c r="D144" s="21"/>
      <c r="E144" s="21"/>
      <c r="F144" s="21"/>
      <c r="G144" s="21"/>
      <c r="H144" s="21"/>
      <c r="I144" s="21"/>
      <c r="J144" s="21"/>
      <c r="K144" s="37"/>
      <c r="L144" s="37"/>
      <c r="M144" s="37"/>
      <c r="AE144" s="21"/>
    </row>
    <row r="145" spans="1:31">
      <c r="A145" s="21"/>
      <c r="B145" s="21"/>
      <c r="C145" s="22"/>
      <c r="D145" s="21"/>
      <c r="E145" s="21"/>
      <c r="F145" s="21"/>
      <c r="G145" s="21"/>
      <c r="H145" s="21"/>
      <c r="I145" s="21"/>
      <c r="J145" s="21"/>
      <c r="K145" s="37"/>
      <c r="L145" s="37"/>
      <c r="M145" s="37"/>
      <c r="AE145" s="21"/>
    </row>
    <row r="146" spans="1:31">
      <c r="A146" s="21"/>
      <c r="B146" s="21"/>
      <c r="C146" s="22"/>
      <c r="D146" s="21"/>
      <c r="E146" s="21"/>
      <c r="F146" s="21"/>
      <c r="G146" s="21"/>
      <c r="H146" s="21"/>
      <c r="I146" s="21"/>
      <c r="J146" s="21"/>
      <c r="K146" s="37"/>
      <c r="L146" s="37"/>
      <c r="M146" s="37"/>
      <c r="AE146" s="21"/>
    </row>
    <row r="147" spans="1:31">
      <c r="A147" s="21"/>
      <c r="B147" s="21"/>
      <c r="C147" s="22"/>
      <c r="D147" s="21"/>
      <c r="E147" s="21"/>
      <c r="F147" s="21"/>
      <c r="G147" s="21"/>
      <c r="H147" s="21"/>
      <c r="I147" s="21"/>
      <c r="J147" s="21"/>
      <c r="K147" s="37"/>
      <c r="L147" s="37"/>
      <c r="M147" s="37"/>
      <c r="AE147" s="21"/>
    </row>
    <row r="148" spans="1:31">
      <c r="A148" s="21"/>
      <c r="B148" s="21"/>
      <c r="C148" s="22"/>
      <c r="D148" s="21"/>
      <c r="E148" s="21"/>
      <c r="F148" s="21"/>
      <c r="G148" s="21"/>
      <c r="H148" s="21"/>
      <c r="I148" s="21"/>
      <c r="J148" s="21"/>
      <c r="K148" s="37"/>
      <c r="L148" s="37"/>
      <c r="M148" s="37"/>
      <c r="AE148" s="21"/>
    </row>
    <row r="149" spans="1:31">
      <c r="A149" s="21"/>
      <c r="B149" s="21"/>
      <c r="C149" s="22"/>
      <c r="D149" s="21"/>
      <c r="E149" s="21"/>
      <c r="F149" s="21"/>
      <c r="G149" s="21"/>
      <c r="H149" s="21"/>
      <c r="I149" s="21"/>
      <c r="J149" s="21"/>
      <c r="K149" s="37"/>
      <c r="L149" s="37"/>
      <c r="M149" s="37"/>
      <c r="AE149" s="21"/>
    </row>
    <row r="150" spans="1:31">
      <c r="A150" s="21"/>
      <c r="B150" s="21"/>
      <c r="C150" s="22"/>
      <c r="D150" s="21"/>
      <c r="E150" s="21"/>
      <c r="F150" s="21"/>
      <c r="G150" s="21"/>
      <c r="H150" s="21"/>
      <c r="I150" s="21"/>
      <c r="J150" s="21"/>
      <c r="K150" s="37"/>
      <c r="L150" s="37"/>
      <c r="M150" s="37"/>
      <c r="AE150" s="21"/>
    </row>
    <row r="151" spans="1:31">
      <c r="A151" s="21"/>
      <c r="B151" s="21"/>
      <c r="C151" s="22"/>
      <c r="D151" s="21"/>
      <c r="E151" s="21"/>
      <c r="F151" s="21"/>
      <c r="G151" s="21"/>
      <c r="H151" s="21"/>
      <c r="I151" s="21"/>
      <c r="J151" s="21"/>
      <c r="K151" s="37"/>
      <c r="L151" s="37"/>
      <c r="M151" s="37"/>
      <c r="AE151" s="21"/>
    </row>
    <row r="152" spans="1:31">
      <c r="A152" s="21"/>
      <c r="B152" s="21"/>
      <c r="C152" s="22"/>
      <c r="D152" s="21"/>
      <c r="E152" s="21"/>
      <c r="F152" s="21"/>
      <c r="G152" s="21"/>
      <c r="H152" s="21"/>
      <c r="I152" s="21"/>
      <c r="J152" s="21"/>
      <c r="K152" s="37"/>
      <c r="L152" s="37"/>
      <c r="M152" s="37"/>
      <c r="AE152" s="21"/>
    </row>
    <row r="153" spans="1:31">
      <c r="A153" s="21"/>
      <c r="B153" s="21"/>
      <c r="C153" s="22"/>
      <c r="D153" s="21"/>
      <c r="E153" s="21"/>
      <c r="F153" s="21"/>
      <c r="G153" s="21"/>
      <c r="H153" s="21"/>
      <c r="I153" s="21"/>
      <c r="J153" s="21"/>
      <c r="K153" s="37"/>
      <c r="L153" s="37"/>
      <c r="M153" s="37"/>
      <c r="AE153" s="21"/>
    </row>
    <row r="154" spans="1:31">
      <c r="A154" s="21"/>
      <c r="B154" s="21"/>
      <c r="C154" s="22"/>
      <c r="D154" s="21"/>
      <c r="E154" s="21"/>
      <c r="F154" s="21"/>
      <c r="G154" s="21"/>
      <c r="H154" s="21"/>
      <c r="I154" s="21"/>
      <c r="J154" s="21"/>
      <c r="K154" s="37"/>
      <c r="L154" s="37"/>
      <c r="M154" s="37"/>
      <c r="AE154" s="21"/>
    </row>
    <row r="155" spans="1:31">
      <c r="A155" s="21"/>
      <c r="B155" s="21"/>
      <c r="C155" s="22"/>
      <c r="D155" s="21"/>
      <c r="E155" s="21"/>
      <c r="F155" s="21"/>
      <c r="G155" s="21"/>
      <c r="H155" s="21"/>
      <c r="I155" s="21"/>
      <c r="J155" s="21"/>
      <c r="K155" s="37"/>
      <c r="L155" s="37"/>
      <c r="M155" s="37"/>
      <c r="AE155" s="21"/>
    </row>
    <row r="156" spans="1:31">
      <c r="A156" s="21"/>
      <c r="B156" s="21"/>
      <c r="C156" s="22"/>
      <c r="D156" s="21"/>
      <c r="E156" s="21"/>
      <c r="F156" s="21"/>
      <c r="G156" s="21"/>
      <c r="H156" s="21"/>
      <c r="I156" s="21"/>
      <c r="J156" s="21"/>
      <c r="K156" s="37"/>
      <c r="L156" s="37"/>
      <c r="M156" s="37"/>
      <c r="AE156" s="21"/>
    </row>
    <row r="157" spans="1:31">
      <c r="A157" s="21"/>
      <c r="B157" s="21"/>
      <c r="C157" s="22"/>
      <c r="D157" s="21"/>
      <c r="E157" s="21"/>
      <c r="F157" s="21"/>
      <c r="G157" s="21"/>
      <c r="H157" s="21"/>
      <c r="I157" s="21"/>
      <c r="J157" s="21"/>
      <c r="K157" s="37"/>
      <c r="L157" s="37"/>
      <c r="M157" s="37"/>
      <c r="AE157" s="21"/>
    </row>
    <row r="158" spans="1:31">
      <c r="A158" s="21"/>
      <c r="B158" s="21"/>
      <c r="C158" s="22"/>
      <c r="D158" s="21"/>
      <c r="E158" s="21"/>
      <c r="F158" s="21"/>
      <c r="G158" s="21"/>
      <c r="H158" s="21"/>
      <c r="I158" s="21"/>
      <c r="J158" s="21"/>
      <c r="K158" s="37"/>
      <c r="L158" s="37"/>
      <c r="M158" s="37"/>
      <c r="AE158" s="21"/>
    </row>
    <row r="159" spans="1:31">
      <c r="A159" s="21"/>
      <c r="B159" s="21"/>
      <c r="C159" s="22"/>
      <c r="D159" s="21"/>
      <c r="E159" s="21"/>
      <c r="F159" s="21"/>
      <c r="G159" s="21"/>
      <c r="H159" s="21"/>
      <c r="I159" s="21"/>
      <c r="J159" s="21"/>
      <c r="K159" s="37"/>
      <c r="L159" s="37"/>
      <c r="M159" s="37"/>
      <c r="AE159" s="21"/>
    </row>
    <row r="160" spans="1:31">
      <c r="A160" s="21"/>
      <c r="B160" s="21"/>
      <c r="C160" s="22"/>
      <c r="D160" s="21"/>
      <c r="E160" s="21"/>
      <c r="F160" s="21"/>
      <c r="G160" s="21"/>
      <c r="H160" s="21"/>
      <c r="I160" s="21"/>
      <c r="J160" s="21"/>
      <c r="K160" s="37"/>
      <c r="L160" s="37"/>
      <c r="M160" s="37"/>
      <c r="AE160" s="21"/>
    </row>
    <row r="161" spans="1:31">
      <c r="A161" s="21"/>
      <c r="B161" s="21"/>
      <c r="C161" s="22"/>
      <c r="D161" s="21"/>
      <c r="E161" s="21"/>
      <c r="F161" s="21"/>
      <c r="G161" s="21"/>
      <c r="H161" s="21"/>
      <c r="I161" s="21"/>
      <c r="J161" s="21"/>
      <c r="K161" s="37"/>
      <c r="L161" s="37"/>
      <c r="M161" s="37"/>
      <c r="AE161" s="21"/>
    </row>
    <row r="162" spans="1:31">
      <c r="A162" s="21"/>
      <c r="B162" s="21"/>
      <c r="C162" s="22"/>
      <c r="D162" s="21"/>
      <c r="E162" s="21"/>
      <c r="F162" s="21"/>
      <c r="G162" s="21"/>
      <c r="H162" s="21"/>
      <c r="I162" s="21"/>
      <c r="J162" s="21"/>
      <c r="K162" s="37"/>
      <c r="L162" s="37"/>
      <c r="M162" s="37"/>
      <c r="AE162" s="21"/>
    </row>
    <row r="163" spans="1:31">
      <c r="A163" s="21"/>
      <c r="B163" s="21"/>
      <c r="C163" s="22"/>
      <c r="D163" s="21"/>
      <c r="E163" s="21"/>
      <c r="F163" s="21"/>
      <c r="G163" s="21"/>
      <c r="H163" s="21"/>
      <c r="I163" s="21"/>
      <c r="J163" s="21"/>
      <c r="K163" s="37"/>
      <c r="L163" s="37"/>
      <c r="M163" s="37"/>
      <c r="AE163" s="21"/>
    </row>
    <row r="164" spans="1:31">
      <c r="A164" s="21"/>
      <c r="B164" s="21"/>
      <c r="C164" s="22"/>
      <c r="D164" s="21"/>
      <c r="E164" s="21"/>
      <c r="F164" s="21"/>
      <c r="G164" s="21"/>
      <c r="H164" s="21"/>
      <c r="I164" s="21"/>
      <c r="J164" s="21"/>
      <c r="K164" s="37"/>
      <c r="L164" s="37"/>
      <c r="M164" s="37"/>
      <c r="AE164" s="21"/>
    </row>
    <row r="165" spans="1:31">
      <c r="A165" s="21"/>
      <c r="B165" s="21"/>
      <c r="C165" s="22"/>
      <c r="D165" s="21"/>
      <c r="E165" s="21"/>
      <c r="F165" s="21"/>
      <c r="G165" s="21"/>
      <c r="H165" s="21"/>
      <c r="I165" s="21"/>
      <c r="J165" s="21"/>
      <c r="K165" s="37"/>
      <c r="L165" s="37"/>
      <c r="M165" s="37"/>
      <c r="AE165" s="21"/>
    </row>
    <row r="166" spans="1:31">
      <c r="A166" s="21"/>
      <c r="B166" s="21"/>
      <c r="C166" s="22"/>
      <c r="D166" s="21"/>
      <c r="E166" s="21"/>
      <c r="F166" s="21"/>
      <c r="G166" s="21"/>
      <c r="H166" s="21"/>
      <c r="I166" s="21"/>
      <c r="J166" s="21"/>
      <c r="K166" s="37"/>
      <c r="L166" s="37"/>
      <c r="M166" s="37"/>
      <c r="AE166" s="21"/>
    </row>
    <row r="167" spans="1:31">
      <c r="A167" s="21"/>
      <c r="B167" s="21"/>
      <c r="C167" s="22"/>
      <c r="D167" s="21"/>
      <c r="E167" s="21"/>
      <c r="F167" s="21"/>
      <c r="G167" s="21"/>
      <c r="H167" s="21"/>
      <c r="I167" s="21"/>
      <c r="J167" s="21"/>
      <c r="K167" s="37"/>
      <c r="L167" s="37"/>
      <c r="M167" s="37"/>
      <c r="AE167" s="21"/>
    </row>
    <row r="168" spans="1:31">
      <c r="A168" s="21"/>
      <c r="B168" s="21"/>
      <c r="C168" s="22"/>
      <c r="D168" s="21"/>
      <c r="E168" s="21"/>
      <c r="F168" s="21"/>
      <c r="G168" s="21"/>
      <c r="H168" s="21"/>
      <c r="I168" s="21"/>
      <c r="J168" s="21"/>
      <c r="K168" s="37"/>
      <c r="L168" s="37"/>
      <c r="M168" s="37"/>
      <c r="AE168" s="21"/>
    </row>
    <row r="169" spans="1:31">
      <c r="A169" s="21"/>
      <c r="B169" s="21"/>
      <c r="C169" s="22"/>
      <c r="D169" s="21"/>
      <c r="E169" s="21"/>
      <c r="F169" s="21"/>
      <c r="G169" s="21"/>
      <c r="H169" s="21"/>
      <c r="I169" s="21"/>
      <c r="J169" s="21"/>
      <c r="K169" s="37"/>
      <c r="L169" s="37"/>
      <c r="M169" s="37"/>
      <c r="AE169" s="21"/>
    </row>
    <row r="170" spans="1:31">
      <c r="A170" s="21"/>
      <c r="B170" s="21"/>
      <c r="C170" s="22"/>
      <c r="D170" s="21"/>
      <c r="E170" s="21"/>
      <c r="F170" s="21"/>
      <c r="G170" s="21"/>
      <c r="H170" s="21"/>
      <c r="I170" s="21"/>
      <c r="J170" s="21"/>
      <c r="K170" s="37"/>
      <c r="L170" s="37"/>
      <c r="M170" s="37"/>
      <c r="AE170" s="21"/>
    </row>
    <row r="171" spans="1:31">
      <c r="A171" s="21"/>
      <c r="B171" s="21"/>
      <c r="C171" s="22"/>
      <c r="D171" s="21"/>
      <c r="E171" s="21"/>
      <c r="F171" s="21"/>
      <c r="G171" s="21"/>
      <c r="H171" s="21"/>
      <c r="I171" s="21"/>
      <c r="J171" s="21"/>
      <c r="K171" s="37"/>
      <c r="L171" s="37"/>
      <c r="M171" s="37"/>
      <c r="AE171" s="21"/>
    </row>
    <row r="172" spans="1:31">
      <c r="A172" s="21"/>
      <c r="B172" s="21"/>
      <c r="C172" s="22"/>
      <c r="D172" s="21"/>
      <c r="E172" s="21"/>
      <c r="F172" s="21"/>
      <c r="G172" s="21"/>
      <c r="H172" s="21"/>
      <c r="I172" s="21"/>
      <c r="J172" s="21"/>
      <c r="K172" s="37"/>
      <c r="L172" s="37"/>
      <c r="M172" s="37"/>
      <c r="AE172" s="21"/>
    </row>
    <row r="173" spans="1:31">
      <c r="A173" s="21"/>
      <c r="B173" s="21"/>
      <c r="C173" s="22"/>
      <c r="D173" s="21"/>
      <c r="E173" s="21"/>
      <c r="F173" s="21"/>
      <c r="G173" s="21"/>
      <c r="H173" s="21"/>
      <c r="I173" s="21"/>
      <c r="J173" s="21"/>
      <c r="K173" s="37"/>
      <c r="L173" s="37"/>
      <c r="M173" s="37"/>
      <c r="AE173" s="21"/>
    </row>
    <row r="174" spans="1:31">
      <c r="A174" s="21"/>
      <c r="B174" s="21"/>
      <c r="C174" s="22"/>
      <c r="D174" s="21"/>
      <c r="E174" s="21"/>
      <c r="F174" s="21"/>
      <c r="G174" s="21"/>
      <c r="H174" s="21"/>
      <c r="I174" s="21"/>
      <c r="J174" s="21"/>
      <c r="K174" s="37"/>
      <c r="L174" s="37"/>
      <c r="M174" s="37"/>
      <c r="AE174" s="21"/>
    </row>
    <row r="175" spans="1:31">
      <c r="A175" s="21"/>
      <c r="B175" s="21"/>
      <c r="C175" s="22"/>
      <c r="D175" s="21"/>
      <c r="E175" s="21"/>
      <c r="F175" s="21"/>
      <c r="G175" s="21"/>
      <c r="H175" s="21"/>
      <c r="I175" s="21"/>
      <c r="J175" s="21"/>
      <c r="K175" s="37"/>
      <c r="L175" s="37"/>
      <c r="M175" s="37"/>
      <c r="AE175" s="21"/>
    </row>
    <row r="176" spans="1:31">
      <c r="A176" s="21"/>
      <c r="B176" s="21"/>
      <c r="C176" s="22"/>
      <c r="D176" s="21"/>
      <c r="E176" s="21"/>
      <c r="F176" s="21"/>
      <c r="G176" s="21"/>
      <c r="H176" s="21"/>
      <c r="I176" s="21"/>
      <c r="J176" s="21"/>
      <c r="K176" s="37"/>
      <c r="L176" s="37"/>
      <c r="M176" s="37"/>
      <c r="AE176" s="21"/>
    </row>
    <row r="177" spans="1:31">
      <c r="A177" s="21"/>
      <c r="B177" s="21"/>
      <c r="C177" s="22"/>
      <c r="D177" s="21"/>
      <c r="E177" s="21"/>
      <c r="F177" s="21"/>
      <c r="G177" s="21"/>
      <c r="H177" s="21"/>
      <c r="I177" s="21"/>
      <c r="J177" s="21"/>
      <c r="K177" s="37"/>
      <c r="L177" s="37"/>
      <c r="M177" s="37"/>
      <c r="AE177" s="21"/>
    </row>
    <row r="178" spans="1:31">
      <c r="A178" s="21"/>
      <c r="B178" s="21"/>
      <c r="C178" s="22"/>
      <c r="D178" s="21"/>
      <c r="E178" s="21"/>
      <c r="F178" s="21"/>
      <c r="G178" s="21"/>
      <c r="H178" s="21"/>
      <c r="I178" s="21"/>
      <c r="J178" s="21"/>
      <c r="K178" s="37"/>
      <c r="L178" s="37"/>
      <c r="M178" s="37"/>
      <c r="AE178" s="21"/>
    </row>
    <row r="179" spans="1:31">
      <c r="A179" s="21"/>
      <c r="B179" s="21"/>
      <c r="C179" s="22"/>
      <c r="D179" s="21"/>
      <c r="E179" s="21"/>
      <c r="F179" s="21"/>
      <c r="G179" s="21"/>
      <c r="H179" s="21"/>
      <c r="I179" s="21"/>
      <c r="J179" s="21"/>
      <c r="K179" s="37"/>
      <c r="L179" s="37"/>
      <c r="M179" s="37"/>
      <c r="AE179" s="21"/>
    </row>
    <row r="180" spans="1:31">
      <c r="A180" s="21"/>
      <c r="B180" s="21"/>
      <c r="C180" s="22"/>
      <c r="D180" s="21"/>
      <c r="E180" s="21"/>
      <c r="F180" s="21"/>
      <c r="G180" s="21"/>
      <c r="H180" s="21"/>
      <c r="I180" s="21"/>
      <c r="J180" s="21"/>
      <c r="K180" s="37"/>
      <c r="L180" s="37"/>
      <c r="M180" s="37"/>
      <c r="AE180" s="21"/>
    </row>
    <row r="181" spans="1:31">
      <c r="A181" s="21"/>
      <c r="B181" s="21"/>
      <c r="C181" s="22"/>
      <c r="D181" s="21"/>
      <c r="E181" s="21"/>
      <c r="F181" s="21"/>
      <c r="G181" s="21"/>
      <c r="H181" s="21"/>
      <c r="I181" s="21"/>
      <c r="J181" s="21"/>
      <c r="K181" s="37"/>
      <c r="L181" s="37"/>
      <c r="M181" s="37"/>
      <c r="AE181" s="21"/>
    </row>
    <row r="182" spans="1:31">
      <c r="A182" s="21"/>
      <c r="B182" s="21"/>
      <c r="C182" s="22"/>
      <c r="D182" s="21"/>
      <c r="E182" s="21"/>
      <c r="F182" s="21"/>
      <c r="G182" s="21"/>
      <c r="H182" s="21"/>
      <c r="I182" s="21"/>
      <c r="J182" s="21"/>
      <c r="K182" s="37"/>
      <c r="L182" s="37"/>
      <c r="M182" s="37"/>
      <c r="AE182" s="21"/>
    </row>
    <row r="183" spans="1:31">
      <c r="A183" s="21"/>
      <c r="B183" s="21"/>
      <c r="C183" s="22"/>
      <c r="D183" s="21"/>
      <c r="E183" s="21"/>
      <c r="F183" s="21"/>
      <c r="G183" s="21"/>
      <c r="H183" s="21"/>
      <c r="I183" s="21"/>
      <c r="J183" s="21"/>
      <c r="K183" s="37"/>
      <c r="L183" s="37"/>
      <c r="M183" s="37"/>
      <c r="AE183" s="21"/>
    </row>
    <row r="184" spans="1:31">
      <c r="A184" s="21"/>
      <c r="B184" s="21"/>
      <c r="C184" s="22"/>
      <c r="D184" s="21"/>
      <c r="E184" s="21"/>
      <c r="F184" s="21"/>
      <c r="G184" s="21"/>
      <c r="H184" s="21"/>
      <c r="I184" s="21"/>
      <c r="J184" s="21"/>
      <c r="K184" s="37"/>
      <c r="L184" s="37"/>
      <c r="M184" s="37"/>
      <c r="AE184" s="21"/>
    </row>
    <row r="185" spans="1:31">
      <c r="A185" s="21"/>
      <c r="B185" s="21"/>
      <c r="C185" s="22"/>
      <c r="D185" s="21"/>
      <c r="E185" s="21"/>
      <c r="F185" s="21"/>
      <c r="G185" s="21"/>
      <c r="H185" s="21"/>
      <c r="I185" s="21"/>
      <c r="J185" s="21"/>
      <c r="K185" s="37"/>
      <c r="L185" s="37"/>
      <c r="M185" s="37"/>
      <c r="AE185" s="21"/>
    </row>
    <row r="186" spans="1:31">
      <c r="A186" s="21"/>
      <c r="B186" s="21"/>
      <c r="C186" s="22"/>
      <c r="D186" s="21"/>
      <c r="E186" s="21"/>
      <c r="F186" s="21"/>
      <c r="G186" s="21"/>
      <c r="H186" s="21"/>
      <c r="I186" s="21"/>
      <c r="J186" s="21"/>
      <c r="K186" s="37"/>
      <c r="L186" s="37"/>
      <c r="M186" s="37"/>
      <c r="AE186" s="21"/>
    </row>
    <row r="187" spans="1:31">
      <c r="A187" s="21"/>
      <c r="B187" s="21"/>
      <c r="C187" s="22"/>
      <c r="D187" s="21"/>
      <c r="E187" s="21"/>
      <c r="F187" s="21"/>
      <c r="G187" s="21"/>
      <c r="H187" s="21"/>
      <c r="I187" s="21"/>
      <c r="J187" s="21"/>
      <c r="K187" s="37"/>
      <c r="L187" s="37"/>
      <c r="M187" s="37"/>
      <c r="AE187" s="21"/>
    </row>
    <row r="188" spans="1:31">
      <c r="A188" s="21"/>
      <c r="B188" s="21"/>
      <c r="C188" s="22"/>
      <c r="D188" s="21"/>
      <c r="E188" s="21"/>
      <c r="F188" s="21"/>
      <c r="G188" s="21"/>
      <c r="H188" s="21"/>
      <c r="I188" s="21"/>
      <c r="J188" s="21"/>
      <c r="K188" s="37"/>
      <c r="L188" s="37"/>
      <c r="M188" s="37"/>
      <c r="AE188" s="21"/>
    </row>
    <row r="189" spans="1:31">
      <c r="A189" s="21"/>
      <c r="B189" s="21"/>
      <c r="C189" s="22"/>
      <c r="D189" s="21"/>
      <c r="E189" s="21"/>
      <c r="F189" s="21"/>
      <c r="G189" s="21"/>
      <c r="H189" s="21"/>
      <c r="I189" s="21"/>
      <c r="J189" s="21"/>
      <c r="K189" s="37"/>
      <c r="L189" s="37"/>
      <c r="M189" s="37"/>
    </row>
    <row r="190" spans="1:31">
      <c r="A190" s="21"/>
      <c r="B190" s="21"/>
      <c r="C190" s="22"/>
      <c r="D190" s="21"/>
      <c r="E190" s="21"/>
      <c r="F190" s="21"/>
      <c r="G190" s="21"/>
      <c r="H190" s="21"/>
      <c r="I190" s="21"/>
      <c r="J190" s="21"/>
      <c r="K190" s="37"/>
      <c r="L190" s="37"/>
      <c r="M190" s="37"/>
    </row>
    <row r="191" spans="1:31">
      <c r="A191" s="21"/>
      <c r="B191" s="21"/>
      <c r="C191" s="22"/>
      <c r="D191" s="21"/>
      <c r="E191" s="21"/>
      <c r="F191" s="21"/>
      <c r="G191" s="21"/>
      <c r="H191" s="21"/>
      <c r="I191" s="21"/>
      <c r="J191" s="21"/>
      <c r="K191" s="37"/>
      <c r="L191" s="37"/>
      <c r="M191" s="37"/>
    </row>
    <row r="192" spans="1:31">
      <c r="A192" s="21"/>
      <c r="B192" s="21"/>
      <c r="C192" s="22"/>
      <c r="D192" s="21"/>
      <c r="E192" s="21"/>
      <c r="F192" s="21"/>
      <c r="G192" s="21"/>
      <c r="H192" s="21"/>
      <c r="I192" s="21"/>
      <c r="J192" s="21"/>
      <c r="K192" s="37"/>
      <c r="L192" s="37"/>
      <c r="M192" s="37"/>
    </row>
    <row r="193" spans="1:13">
      <c r="A193" s="21"/>
      <c r="B193" s="21"/>
      <c r="C193" s="22"/>
      <c r="D193" s="21"/>
      <c r="E193" s="21"/>
      <c r="F193" s="21"/>
      <c r="G193" s="21"/>
      <c r="H193" s="21"/>
      <c r="I193" s="21"/>
      <c r="J193" s="21"/>
      <c r="K193" s="37"/>
      <c r="L193" s="37"/>
      <c r="M193" s="37"/>
    </row>
    <row r="194" spans="1:13">
      <c r="A194" s="21"/>
      <c r="B194" s="21"/>
      <c r="C194" s="22"/>
      <c r="D194" s="21"/>
      <c r="E194" s="21"/>
      <c r="F194" s="21"/>
      <c r="G194" s="21"/>
      <c r="H194" s="21"/>
      <c r="I194" s="21"/>
      <c r="J194" s="21"/>
      <c r="K194" s="37"/>
      <c r="L194" s="37"/>
      <c r="M194" s="37"/>
    </row>
    <row r="195" spans="1:13">
      <c r="A195" s="21"/>
      <c r="B195" s="21"/>
      <c r="C195" s="22"/>
      <c r="D195" s="21"/>
      <c r="E195" s="21"/>
      <c r="F195" s="21"/>
      <c r="G195" s="21"/>
      <c r="H195" s="21"/>
      <c r="I195" s="21"/>
      <c r="J195" s="21"/>
      <c r="K195" s="37"/>
      <c r="L195" s="37"/>
      <c r="M195" s="37"/>
    </row>
    <row r="196" spans="1:13">
      <c r="A196" s="21"/>
      <c r="B196" s="21"/>
      <c r="C196" s="22"/>
      <c r="D196" s="21"/>
      <c r="E196" s="21"/>
      <c r="F196" s="21"/>
      <c r="G196" s="21"/>
      <c r="H196" s="21"/>
      <c r="I196" s="21"/>
      <c r="J196" s="21"/>
      <c r="K196" s="37"/>
      <c r="L196" s="37"/>
      <c r="M196" s="37"/>
    </row>
    <row r="197" spans="1:13">
      <c r="A197" s="21"/>
      <c r="B197" s="21"/>
      <c r="C197" s="22"/>
      <c r="D197" s="21"/>
      <c r="E197" s="21"/>
      <c r="F197" s="21"/>
      <c r="G197" s="21"/>
      <c r="H197" s="21"/>
      <c r="I197" s="21"/>
      <c r="J197" s="21"/>
      <c r="K197" s="37"/>
      <c r="L197" s="37"/>
      <c r="M197" s="37"/>
    </row>
    <row r="198" spans="1:13">
      <c r="A198" s="21"/>
      <c r="B198" s="21"/>
      <c r="C198" s="22"/>
      <c r="D198" s="21"/>
      <c r="E198" s="21"/>
      <c r="F198" s="21"/>
      <c r="G198" s="21"/>
      <c r="H198" s="21"/>
      <c r="I198" s="21"/>
      <c r="J198" s="21"/>
      <c r="K198" s="37"/>
      <c r="L198" s="37"/>
      <c r="M198" s="37"/>
    </row>
    <row r="199" spans="1:13">
      <c r="A199" s="21"/>
      <c r="B199" s="21"/>
      <c r="C199" s="22"/>
      <c r="D199" s="21"/>
      <c r="E199" s="21"/>
      <c r="F199" s="21"/>
      <c r="G199" s="21"/>
      <c r="H199" s="21"/>
      <c r="I199" s="21"/>
      <c r="J199" s="21"/>
      <c r="K199" s="37"/>
      <c r="L199" s="37"/>
      <c r="M199" s="37"/>
    </row>
    <row r="200" spans="1:13">
      <c r="A200" s="21"/>
      <c r="B200" s="21"/>
      <c r="C200" s="22"/>
      <c r="D200" s="21"/>
      <c r="E200" s="21"/>
      <c r="F200" s="21"/>
      <c r="G200" s="21"/>
      <c r="H200" s="21"/>
      <c r="I200" s="21"/>
      <c r="J200" s="21"/>
      <c r="K200" s="37"/>
      <c r="L200" s="37"/>
      <c r="M200" s="37"/>
    </row>
    <row r="201" spans="1:13">
      <c r="A201" s="21"/>
      <c r="B201" s="21"/>
      <c r="C201" s="22"/>
      <c r="D201" s="21"/>
      <c r="E201" s="21"/>
      <c r="F201" s="21"/>
      <c r="G201" s="21"/>
      <c r="H201" s="21"/>
      <c r="I201" s="21"/>
      <c r="J201" s="21"/>
      <c r="K201" s="37"/>
      <c r="L201" s="37"/>
      <c r="M201" s="37"/>
    </row>
    <row r="202" spans="1:13">
      <c r="A202" s="21"/>
      <c r="B202" s="21"/>
      <c r="C202" s="22"/>
      <c r="D202" s="21"/>
      <c r="E202" s="21"/>
      <c r="F202" s="21"/>
      <c r="G202" s="21"/>
      <c r="H202" s="21"/>
      <c r="I202" s="21"/>
      <c r="J202" s="21"/>
      <c r="K202" s="37"/>
      <c r="L202" s="37"/>
      <c r="M202" s="37"/>
    </row>
    <row r="203" spans="1:13">
      <c r="A203" s="21"/>
      <c r="B203" s="21"/>
      <c r="C203" s="22"/>
      <c r="D203" s="21"/>
      <c r="E203" s="21"/>
      <c r="F203" s="21"/>
      <c r="G203" s="21"/>
      <c r="H203" s="21"/>
      <c r="I203" s="21"/>
      <c r="J203" s="21"/>
      <c r="K203" s="37"/>
      <c r="L203" s="37"/>
      <c r="M203" s="37"/>
    </row>
    <row r="204" spans="1:13">
      <c r="A204" s="21"/>
      <c r="B204" s="21"/>
      <c r="C204" s="22"/>
      <c r="D204" s="21"/>
      <c r="E204" s="21"/>
      <c r="F204" s="21"/>
      <c r="G204" s="21"/>
      <c r="H204" s="21"/>
      <c r="I204" s="21"/>
      <c r="J204" s="21"/>
      <c r="K204" s="37"/>
      <c r="L204" s="37"/>
      <c r="M204" s="37"/>
    </row>
    <row r="205" spans="1:13">
      <c r="A205" s="21"/>
      <c r="B205" s="21"/>
      <c r="C205" s="22"/>
      <c r="D205" s="21"/>
      <c r="E205" s="21"/>
      <c r="F205" s="21"/>
      <c r="G205" s="21"/>
      <c r="H205" s="21"/>
      <c r="I205" s="21"/>
      <c r="J205" s="21"/>
      <c r="K205" s="37"/>
      <c r="L205" s="37"/>
      <c r="M205" s="37"/>
    </row>
    <row r="206" spans="1:13">
      <c r="A206" s="21"/>
      <c r="B206" s="21"/>
      <c r="C206" s="22"/>
      <c r="D206" s="21"/>
      <c r="E206" s="21"/>
      <c r="F206" s="21"/>
      <c r="G206" s="21"/>
      <c r="H206" s="21"/>
      <c r="I206" s="21"/>
      <c r="J206" s="21"/>
      <c r="K206" s="37"/>
      <c r="L206" s="37"/>
      <c r="M206" s="37"/>
    </row>
    <row r="207" spans="1:13">
      <c r="A207" s="21"/>
      <c r="B207" s="21"/>
      <c r="C207" s="22"/>
      <c r="D207" s="21"/>
      <c r="E207" s="21"/>
      <c r="F207" s="21"/>
      <c r="G207" s="21"/>
      <c r="H207" s="21"/>
      <c r="I207" s="21"/>
      <c r="J207" s="21"/>
      <c r="K207" s="37"/>
      <c r="L207" s="37"/>
      <c r="M207" s="37"/>
    </row>
    <row r="208" spans="1:13">
      <c r="A208" s="21"/>
      <c r="B208" s="21"/>
      <c r="C208" s="22"/>
      <c r="D208" s="21"/>
      <c r="E208" s="21"/>
      <c r="F208" s="21"/>
      <c r="G208" s="21"/>
      <c r="H208" s="21"/>
      <c r="I208" s="21"/>
      <c r="J208" s="21"/>
      <c r="K208" s="37"/>
      <c r="L208" s="37"/>
      <c r="M208" s="37"/>
    </row>
    <row r="209" spans="1:13">
      <c r="A209" s="21"/>
      <c r="B209" s="21"/>
      <c r="C209" s="22"/>
      <c r="D209" s="21"/>
      <c r="E209" s="21"/>
      <c r="F209" s="21"/>
      <c r="G209" s="21"/>
      <c r="H209" s="21"/>
      <c r="I209" s="21"/>
      <c r="J209" s="21"/>
      <c r="K209" s="37"/>
      <c r="L209" s="37"/>
      <c r="M209" s="37"/>
    </row>
    <row r="210" spans="1:13">
      <c r="A210" s="21"/>
      <c r="B210" s="21"/>
      <c r="C210" s="22"/>
      <c r="D210" s="21"/>
      <c r="E210" s="21"/>
      <c r="F210" s="21"/>
      <c r="G210" s="21"/>
      <c r="H210" s="21"/>
      <c r="I210" s="21"/>
      <c r="J210" s="21"/>
      <c r="K210" s="37"/>
      <c r="L210" s="37"/>
      <c r="M210" s="37"/>
    </row>
    <row r="211" spans="1:13">
      <c r="A211" s="21"/>
      <c r="B211" s="21"/>
      <c r="C211" s="22"/>
      <c r="D211" s="21"/>
      <c r="E211" s="21"/>
      <c r="F211" s="21"/>
      <c r="G211" s="21"/>
      <c r="H211" s="21"/>
      <c r="I211" s="21"/>
      <c r="J211" s="21"/>
      <c r="K211" s="37"/>
      <c r="L211" s="37"/>
      <c r="M211" s="37"/>
    </row>
    <row r="212" spans="1:13">
      <c r="A212" s="21"/>
      <c r="B212" s="21"/>
      <c r="C212" s="22"/>
      <c r="D212" s="21"/>
      <c r="E212" s="21"/>
      <c r="F212" s="21"/>
      <c r="G212" s="21"/>
      <c r="H212" s="21"/>
      <c r="I212" s="21"/>
      <c r="J212" s="21"/>
      <c r="K212" s="37"/>
      <c r="L212" s="37"/>
      <c r="M212" s="37"/>
    </row>
    <row r="213" spans="1:13">
      <c r="A213" s="21"/>
      <c r="B213" s="21"/>
      <c r="C213" s="22"/>
      <c r="D213" s="21"/>
      <c r="E213" s="21"/>
      <c r="F213" s="21"/>
      <c r="G213" s="21"/>
      <c r="H213" s="21"/>
      <c r="I213" s="21"/>
      <c r="J213" s="21"/>
      <c r="K213" s="37"/>
      <c r="L213" s="37"/>
      <c r="M213" s="37"/>
    </row>
    <row r="214" spans="1:13">
      <c r="A214" s="21"/>
      <c r="B214" s="21"/>
      <c r="C214" s="22"/>
      <c r="D214" s="21"/>
      <c r="E214" s="21"/>
      <c r="F214" s="21"/>
      <c r="G214" s="21"/>
      <c r="H214" s="21"/>
      <c r="I214" s="21"/>
      <c r="J214" s="21"/>
      <c r="K214" s="37"/>
      <c r="L214" s="37"/>
      <c r="M214" s="37"/>
    </row>
    <row r="215" spans="1:13">
      <c r="A215" s="21"/>
      <c r="B215" s="21"/>
      <c r="C215" s="22"/>
      <c r="D215" s="21"/>
      <c r="E215" s="21"/>
      <c r="F215" s="21"/>
      <c r="G215" s="21"/>
      <c r="H215" s="21"/>
      <c r="I215" s="21"/>
      <c r="J215" s="21"/>
      <c r="K215" s="37"/>
      <c r="L215" s="37"/>
      <c r="M215" s="37"/>
    </row>
    <row r="216" spans="1:13">
      <c r="A216" s="21"/>
      <c r="B216" s="21"/>
      <c r="C216" s="22"/>
      <c r="D216" s="21"/>
      <c r="E216" s="21"/>
      <c r="F216" s="21"/>
      <c r="G216" s="21"/>
      <c r="H216" s="21"/>
      <c r="I216" s="21"/>
      <c r="J216" s="21"/>
      <c r="K216" s="37"/>
      <c r="L216" s="37"/>
      <c r="M216" s="37"/>
    </row>
    <row r="217" spans="1:13">
      <c r="A217" s="21"/>
      <c r="B217" s="21"/>
      <c r="C217" s="22"/>
      <c r="D217" s="21"/>
      <c r="E217" s="21"/>
      <c r="F217" s="21"/>
      <c r="G217" s="21"/>
      <c r="H217" s="21"/>
      <c r="I217" s="21"/>
      <c r="J217" s="21"/>
      <c r="K217" s="37"/>
      <c r="L217" s="37"/>
      <c r="M217" s="37"/>
    </row>
    <row r="218" spans="1:13">
      <c r="A218" s="21"/>
      <c r="B218" s="21"/>
      <c r="C218" s="22"/>
      <c r="D218" s="21"/>
      <c r="E218" s="21"/>
      <c r="F218" s="21"/>
      <c r="G218" s="21"/>
      <c r="H218" s="21"/>
      <c r="I218" s="21"/>
      <c r="J218" s="21"/>
      <c r="K218" s="37"/>
      <c r="L218" s="37"/>
      <c r="M218" s="37"/>
    </row>
    <row r="219" spans="1:13">
      <c r="A219" s="21"/>
      <c r="B219" s="21"/>
      <c r="C219" s="22"/>
      <c r="D219" s="21"/>
      <c r="E219" s="21"/>
      <c r="F219" s="21"/>
      <c r="G219" s="21"/>
      <c r="H219" s="21"/>
      <c r="I219" s="21"/>
      <c r="J219" s="21"/>
      <c r="K219" s="37"/>
      <c r="L219" s="37"/>
      <c r="M219" s="37"/>
    </row>
    <row r="220" spans="1:13">
      <c r="A220" s="21"/>
      <c r="B220" s="21"/>
      <c r="C220" s="22"/>
      <c r="D220" s="21"/>
      <c r="E220" s="21"/>
      <c r="F220" s="21"/>
      <c r="G220" s="21"/>
      <c r="H220" s="21"/>
      <c r="I220" s="21"/>
      <c r="J220" s="21"/>
      <c r="K220" s="37"/>
      <c r="L220" s="37"/>
      <c r="M220" s="37"/>
    </row>
    <row r="221" spans="1:13">
      <c r="A221" s="21"/>
      <c r="B221" s="21"/>
      <c r="C221" s="22"/>
      <c r="D221" s="21"/>
      <c r="E221" s="21"/>
      <c r="F221" s="21"/>
      <c r="G221" s="21"/>
      <c r="H221" s="21"/>
      <c r="I221" s="21"/>
      <c r="J221" s="21"/>
      <c r="K221" s="37"/>
      <c r="L221" s="37"/>
      <c r="M221" s="37"/>
    </row>
    <row r="222" spans="1:13">
      <c r="A222" s="21"/>
      <c r="B222" s="21"/>
      <c r="C222" s="22"/>
      <c r="D222" s="21"/>
      <c r="E222" s="21"/>
      <c r="F222" s="21"/>
      <c r="G222" s="21"/>
      <c r="H222" s="21"/>
      <c r="I222" s="21"/>
      <c r="J222" s="21"/>
      <c r="K222" s="37"/>
      <c r="L222" s="37"/>
      <c r="M222" s="37"/>
    </row>
    <row r="223" spans="1:13">
      <c r="A223" s="21"/>
      <c r="B223" s="21"/>
      <c r="C223" s="22"/>
      <c r="D223" s="21"/>
      <c r="E223" s="21"/>
      <c r="F223" s="21"/>
      <c r="G223" s="21"/>
      <c r="H223" s="21"/>
      <c r="I223" s="21"/>
      <c r="J223" s="21"/>
      <c r="K223" s="37"/>
      <c r="L223" s="37"/>
      <c r="M223" s="37"/>
    </row>
    <row r="224" spans="1:13">
      <c r="A224" s="21"/>
      <c r="B224" s="21"/>
      <c r="C224" s="22"/>
      <c r="D224" s="21"/>
      <c r="E224" s="21"/>
      <c r="F224" s="21"/>
      <c r="G224" s="21"/>
      <c r="H224" s="21"/>
      <c r="I224" s="21"/>
      <c r="J224" s="21"/>
      <c r="K224" s="37"/>
      <c r="L224" s="37"/>
      <c r="M224" s="37"/>
    </row>
    <row r="225" spans="1:13">
      <c r="A225" s="21"/>
      <c r="B225" s="21"/>
      <c r="C225" s="22"/>
      <c r="D225" s="21"/>
      <c r="E225" s="21"/>
      <c r="F225" s="21"/>
      <c r="G225" s="21"/>
      <c r="H225" s="21"/>
      <c r="I225" s="21"/>
      <c r="J225" s="21"/>
      <c r="K225" s="37"/>
      <c r="L225" s="37"/>
      <c r="M225" s="37"/>
    </row>
    <row r="226" spans="1:13">
      <c r="A226" s="21"/>
      <c r="B226" s="21"/>
      <c r="C226" s="22"/>
      <c r="D226" s="21"/>
      <c r="E226" s="21"/>
      <c r="F226" s="21"/>
      <c r="G226" s="21"/>
      <c r="H226" s="21"/>
      <c r="I226" s="21"/>
      <c r="J226" s="21"/>
      <c r="K226" s="37"/>
      <c r="L226" s="37"/>
      <c r="M226" s="37"/>
    </row>
    <row r="227" spans="1:13">
      <c r="A227" s="21"/>
      <c r="B227" s="21"/>
      <c r="C227" s="22"/>
      <c r="D227" s="21"/>
      <c r="E227" s="21"/>
      <c r="F227" s="21"/>
      <c r="G227" s="21"/>
      <c r="H227" s="21"/>
      <c r="I227" s="21"/>
      <c r="J227" s="21"/>
      <c r="K227" s="37"/>
      <c r="L227" s="37"/>
      <c r="M227" s="37"/>
    </row>
    <row r="228" spans="1:13">
      <c r="A228" s="21"/>
      <c r="B228" s="21"/>
      <c r="C228" s="22"/>
      <c r="D228" s="21"/>
      <c r="E228" s="21"/>
      <c r="F228" s="21"/>
      <c r="G228" s="21"/>
      <c r="H228" s="21"/>
      <c r="I228" s="21"/>
      <c r="J228" s="21"/>
      <c r="K228" s="37"/>
      <c r="L228" s="37"/>
      <c r="M228" s="37"/>
    </row>
    <row r="229" spans="1:13">
      <c r="A229" s="21"/>
      <c r="B229" s="21"/>
      <c r="C229" s="22"/>
      <c r="D229" s="21"/>
      <c r="E229" s="21"/>
      <c r="F229" s="21"/>
      <c r="G229" s="21"/>
      <c r="H229" s="21"/>
      <c r="I229" s="21"/>
      <c r="J229" s="21"/>
      <c r="K229" s="37"/>
      <c r="L229" s="37"/>
      <c r="M229" s="37"/>
    </row>
    <row r="230" spans="1:13">
      <c r="A230" s="21"/>
      <c r="B230" s="21"/>
      <c r="C230" s="22"/>
      <c r="D230" s="21"/>
      <c r="E230" s="21"/>
      <c r="F230" s="21"/>
      <c r="G230" s="21"/>
      <c r="H230" s="21"/>
      <c r="I230" s="21"/>
      <c r="J230" s="21"/>
      <c r="K230" s="37"/>
      <c r="L230" s="37"/>
      <c r="M230" s="37"/>
    </row>
    <row r="231" spans="1:13">
      <c r="A231" s="21"/>
      <c r="B231" s="21"/>
      <c r="C231" s="22"/>
      <c r="D231" s="21"/>
      <c r="E231" s="21"/>
      <c r="F231" s="21"/>
      <c r="G231" s="21"/>
      <c r="H231" s="21"/>
      <c r="I231" s="21"/>
      <c r="J231" s="21"/>
      <c r="K231" s="37"/>
      <c r="L231" s="37"/>
      <c r="M231" s="37"/>
    </row>
    <row r="232" spans="1:13">
      <c r="A232" s="21"/>
      <c r="B232" s="21"/>
      <c r="C232" s="22"/>
      <c r="D232" s="21"/>
      <c r="E232" s="21"/>
      <c r="F232" s="21"/>
      <c r="G232" s="21"/>
      <c r="H232" s="21"/>
      <c r="I232" s="21"/>
      <c r="J232" s="21"/>
      <c r="K232" s="37"/>
      <c r="L232" s="37"/>
      <c r="M232" s="37"/>
    </row>
    <row r="233" spans="1:13">
      <c r="A233" s="21"/>
      <c r="B233" s="21"/>
      <c r="C233" s="22"/>
      <c r="D233" s="21"/>
      <c r="E233" s="21"/>
      <c r="F233" s="21"/>
      <c r="G233" s="21"/>
      <c r="H233" s="21"/>
      <c r="I233" s="21"/>
      <c r="J233" s="21"/>
      <c r="K233" s="37"/>
      <c r="L233" s="37"/>
      <c r="M233" s="37"/>
    </row>
    <row r="234" spans="1:13">
      <c r="A234" s="21"/>
      <c r="B234" s="21"/>
      <c r="C234" s="22"/>
      <c r="D234" s="21"/>
      <c r="E234" s="21"/>
      <c r="F234" s="21"/>
      <c r="G234" s="21"/>
      <c r="H234" s="21"/>
      <c r="I234" s="21"/>
      <c r="J234" s="21"/>
      <c r="K234" s="37"/>
      <c r="L234" s="37"/>
      <c r="M234" s="37"/>
    </row>
    <row r="235" spans="1:13">
      <c r="A235" s="21"/>
      <c r="B235" s="21"/>
      <c r="C235" s="22"/>
      <c r="D235" s="21"/>
      <c r="E235" s="21"/>
      <c r="F235" s="21"/>
      <c r="G235" s="21"/>
      <c r="H235" s="21"/>
      <c r="I235" s="21"/>
      <c r="J235" s="21"/>
      <c r="K235" s="37"/>
      <c r="L235" s="37"/>
      <c r="M235" s="37"/>
    </row>
    <row r="236" spans="1:13">
      <c r="A236" s="21"/>
      <c r="B236" s="21"/>
      <c r="C236" s="22"/>
      <c r="D236" s="21"/>
      <c r="E236" s="21"/>
      <c r="F236" s="21"/>
      <c r="G236" s="21"/>
      <c r="H236" s="21"/>
      <c r="I236" s="21"/>
      <c r="J236" s="21"/>
      <c r="K236" s="37"/>
      <c r="L236" s="37"/>
      <c r="M236" s="37"/>
    </row>
    <row r="237" spans="1:13">
      <c r="A237" s="21"/>
      <c r="B237" s="21"/>
      <c r="C237" s="22"/>
      <c r="D237" s="21"/>
      <c r="E237" s="21"/>
      <c r="F237" s="21"/>
      <c r="G237" s="21"/>
      <c r="H237" s="21"/>
      <c r="I237" s="21"/>
      <c r="J237" s="21"/>
      <c r="K237" s="37"/>
      <c r="L237" s="37"/>
      <c r="M237" s="37"/>
    </row>
    <row r="238" spans="1:13">
      <c r="A238" s="21"/>
      <c r="B238" s="21"/>
      <c r="C238" s="22"/>
      <c r="D238" s="21"/>
      <c r="E238" s="21"/>
      <c r="F238" s="21"/>
      <c r="G238" s="21"/>
      <c r="H238" s="21"/>
      <c r="I238" s="21"/>
      <c r="J238" s="21"/>
      <c r="K238" s="37"/>
      <c r="L238" s="37"/>
      <c r="M238" s="37"/>
    </row>
    <row r="239" spans="1:13">
      <c r="A239" s="21"/>
      <c r="B239" s="21"/>
      <c r="C239" s="22"/>
      <c r="D239" s="21"/>
      <c r="E239" s="21"/>
      <c r="F239" s="21"/>
      <c r="G239" s="21"/>
      <c r="H239" s="21"/>
      <c r="I239" s="21"/>
      <c r="J239" s="21"/>
      <c r="K239" s="37"/>
      <c r="L239" s="37"/>
      <c r="M239" s="37"/>
    </row>
    <row r="240" spans="1:13">
      <c r="A240" s="21"/>
      <c r="B240" s="21"/>
      <c r="C240" s="22"/>
      <c r="D240" s="21"/>
      <c r="E240" s="21"/>
      <c r="F240" s="21"/>
      <c r="G240" s="21"/>
      <c r="H240" s="21"/>
      <c r="I240" s="21"/>
      <c r="J240" s="21"/>
      <c r="K240" s="37"/>
      <c r="L240" s="37"/>
      <c r="M240" s="37"/>
    </row>
    <row r="241" spans="1:13">
      <c r="A241" s="21"/>
      <c r="B241" s="21"/>
      <c r="C241" s="22"/>
      <c r="D241" s="21"/>
      <c r="E241" s="21"/>
      <c r="F241" s="21"/>
      <c r="G241" s="21"/>
      <c r="H241" s="21"/>
      <c r="I241" s="21"/>
      <c r="J241" s="21"/>
      <c r="K241" s="37"/>
      <c r="L241" s="37"/>
      <c r="M241" s="37"/>
    </row>
    <row r="242" spans="1:13">
      <c r="A242" s="21"/>
      <c r="B242" s="21"/>
      <c r="C242" s="22"/>
      <c r="D242" s="21"/>
      <c r="E242" s="21"/>
      <c r="F242" s="21"/>
      <c r="G242" s="21"/>
      <c r="H242" s="21"/>
      <c r="I242" s="21"/>
      <c r="J242" s="21"/>
      <c r="K242" s="37"/>
      <c r="L242" s="37"/>
      <c r="M242" s="37"/>
    </row>
    <row r="243" spans="1:13">
      <c r="A243" s="21"/>
      <c r="B243" s="21"/>
      <c r="C243" s="22"/>
      <c r="D243" s="21"/>
      <c r="E243" s="21"/>
      <c r="F243" s="21"/>
      <c r="G243" s="21"/>
      <c r="H243" s="21"/>
      <c r="I243" s="21"/>
      <c r="J243" s="21"/>
      <c r="K243" s="37"/>
      <c r="L243" s="37"/>
      <c r="M243" s="37"/>
    </row>
    <row r="244" spans="1:13">
      <c r="A244" s="21"/>
      <c r="B244" s="21"/>
      <c r="C244" s="22"/>
      <c r="D244" s="21"/>
      <c r="E244" s="21"/>
      <c r="F244" s="21"/>
      <c r="G244" s="21"/>
      <c r="H244" s="21"/>
      <c r="I244" s="21"/>
      <c r="J244" s="21"/>
      <c r="K244" s="37"/>
      <c r="L244" s="37"/>
      <c r="M244" s="37"/>
    </row>
    <row r="245" spans="1:13">
      <c r="A245" s="21"/>
      <c r="B245" s="21"/>
      <c r="C245" s="22"/>
      <c r="D245" s="21"/>
      <c r="E245" s="21"/>
      <c r="F245" s="21"/>
      <c r="G245" s="21"/>
      <c r="H245" s="21"/>
      <c r="I245" s="21"/>
      <c r="J245" s="21"/>
      <c r="K245" s="37"/>
      <c r="L245" s="37"/>
      <c r="M245" s="37"/>
    </row>
    <row r="246" spans="1:13">
      <c r="A246" s="21"/>
      <c r="B246" s="21"/>
      <c r="C246" s="22"/>
      <c r="D246" s="21"/>
      <c r="E246" s="21"/>
      <c r="F246" s="21"/>
      <c r="G246" s="21"/>
      <c r="H246" s="21"/>
      <c r="I246" s="21"/>
      <c r="J246" s="21"/>
      <c r="K246" s="37"/>
      <c r="L246" s="37"/>
      <c r="M246" s="37"/>
    </row>
    <row r="247" spans="1:13">
      <c r="A247" s="21"/>
      <c r="B247" s="21"/>
      <c r="C247" s="22"/>
      <c r="D247" s="21"/>
      <c r="E247" s="21"/>
      <c r="F247" s="21"/>
      <c r="G247" s="21"/>
      <c r="H247" s="21"/>
      <c r="I247" s="21"/>
      <c r="J247" s="21"/>
      <c r="K247" s="37"/>
      <c r="L247" s="37"/>
      <c r="M247" s="37"/>
    </row>
    <row r="248" spans="1:13">
      <c r="A248" s="21"/>
      <c r="B248" s="21"/>
      <c r="C248" s="22"/>
      <c r="D248" s="21"/>
      <c r="E248" s="21"/>
      <c r="F248" s="21"/>
      <c r="G248" s="21"/>
      <c r="H248" s="21"/>
      <c r="I248" s="21"/>
      <c r="J248" s="21"/>
      <c r="K248" s="37"/>
      <c r="L248" s="37"/>
      <c r="M248" s="37"/>
    </row>
    <row r="249" spans="1:13">
      <c r="A249" s="21"/>
      <c r="B249" s="21"/>
      <c r="C249" s="22"/>
      <c r="D249" s="21"/>
      <c r="E249" s="21"/>
      <c r="F249" s="21"/>
      <c r="G249" s="21"/>
      <c r="H249" s="21"/>
      <c r="I249" s="21"/>
      <c r="J249" s="21"/>
      <c r="K249" s="37"/>
      <c r="L249" s="37"/>
      <c r="M249" s="37"/>
    </row>
    <row r="250" spans="1:13">
      <c r="A250" s="21"/>
      <c r="B250" s="21"/>
      <c r="C250" s="22"/>
      <c r="D250" s="21"/>
      <c r="E250" s="21"/>
      <c r="F250" s="21"/>
      <c r="G250" s="21"/>
      <c r="H250" s="21"/>
      <c r="I250" s="21"/>
      <c r="J250" s="21"/>
      <c r="K250" s="37"/>
      <c r="L250" s="37"/>
      <c r="M250" s="37"/>
    </row>
    <row r="251" spans="1:13">
      <c r="A251" s="21"/>
      <c r="B251" s="21"/>
      <c r="C251" s="22"/>
      <c r="D251" s="21"/>
      <c r="E251" s="21"/>
      <c r="F251" s="21"/>
      <c r="G251" s="21"/>
      <c r="H251" s="21"/>
      <c r="I251" s="21"/>
      <c r="J251" s="21"/>
      <c r="K251" s="37"/>
      <c r="L251" s="37"/>
      <c r="M251" s="37"/>
    </row>
    <row r="252" spans="1:13">
      <c r="A252" s="21"/>
      <c r="B252" s="21"/>
      <c r="C252" s="22"/>
      <c r="D252" s="21"/>
      <c r="E252" s="21"/>
      <c r="F252" s="21"/>
      <c r="G252" s="21"/>
      <c r="H252" s="21"/>
      <c r="I252" s="21"/>
      <c r="J252" s="21"/>
      <c r="K252" s="37"/>
      <c r="L252" s="37"/>
      <c r="M252" s="37"/>
    </row>
    <row r="253" spans="1:13">
      <c r="A253" s="21"/>
      <c r="B253" s="21"/>
      <c r="C253" s="22"/>
      <c r="D253" s="21"/>
      <c r="E253" s="21"/>
      <c r="F253" s="21"/>
      <c r="G253" s="21"/>
      <c r="H253" s="21"/>
      <c r="I253" s="21"/>
      <c r="J253" s="21"/>
      <c r="K253" s="37"/>
      <c r="L253" s="37"/>
      <c r="M253" s="37"/>
    </row>
    <row r="254" spans="1:13">
      <c r="A254" s="21"/>
      <c r="B254" s="21"/>
      <c r="C254" s="22"/>
      <c r="D254" s="21"/>
      <c r="E254" s="21"/>
      <c r="F254" s="21"/>
      <c r="G254" s="21"/>
      <c r="H254" s="21"/>
      <c r="I254" s="21"/>
      <c r="J254" s="21"/>
      <c r="K254" s="37"/>
      <c r="L254" s="37"/>
      <c r="M254" s="37"/>
    </row>
    <row r="255" spans="1:13">
      <c r="A255" s="21"/>
      <c r="B255" s="21"/>
      <c r="C255" s="22"/>
      <c r="D255" s="21"/>
      <c r="E255" s="21"/>
      <c r="F255" s="21"/>
      <c r="G255" s="21"/>
      <c r="H255" s="21"/>
      <c r="I255" s="21"/>
      <c r="J255" s="21"/>
      <c r="K255" s="37"/>
      <c r="L255" s="37"/>
      <c r="M255" s="37"/>
    </row>
    <row r="256" spans="1:13">
      <c r="A256" s="21"/>
      <c r="B256" s="21"/>
      <c r="C256" s="22"/>
      <c r="D256" s="21"/>
      <c r="E256" s="21"/>
      <c r="F256" s="21"/>
      <c r="G256" s="21"/>
      <c r="H256" s="21"/>
      <c r="I256" s="21"/>
      <c r="J256" s="21"/>
      <c r="K256" s="37"/>
      <c r="L256" s="37"/>
      <c r="M256" s="37"/>
    </row>
    <row r="257" spans="1:13">
      <c r="A257" s="21"/>
      <c r="B257" s="21"/>
      <c r="C257" s="22"/>
      <c r="D257" s="21"/>
      <c r="E257" s="21"/>
      <c r="F257" s="21"/>
      <c r="G257" s="21"/>
      <c r="H257" s="21"/>
      <c r="I257" s="21"/>
      <c r="J257" s="21"/>
      <c r="K257" s="37"/>
      <c r="L257" s="37"/>
      <c r="M257" s="37"/>
    </row>
    <row r="258" spans="1:13">
      <c r="A258" s="21"/>
      <c r="B258" s="21"/>
      <c r="C258" s="22"/>
      <c r="D258" s="21"/>
      <c r="E258" s="21"/>
      <c r="F258" s="21"/>
      <c r="G258" s="21"/>
      <c r="H258" s="21"/>
      <c r="I258" s="21"/>
      <c r="J258" s="21"/>
      <c r="K258" s="37"/>
      <c r="L258" s="37"/>
      <c r="M258" s="37"/>
    </row>
    <row r="259" spans="1:13">
      <c r="A259" s="21"/>
      <c r="B259" s="21"/>
      <c r="C259" s="22"/>
      <c r="D259" s="21"/>
      <c r="E259" s="21"/>
      <c r="F259" s="21"/>
      <c r="G259" s="21"/>
      <c r="H259" s="21"/>
      <c r="I259" s="21"/>
      <c r="J259" s="21"/>
      <c r="K259" s="37"/>
      <c r="L259" s="37"/>
      <c r="M259" s="37"/>
    </row>
    <row r="260" spans="1:13">
      <c r="A260" s="21"/>
      <c r="B260" s="21"/>
      <c r="C260" s="22"/>
      <c r="D260" s="21"/>
      <c r="E260" s="21"/>
      <c r="F260" s="21"/>
      <c r="G260" s="21"/>
      <c r="H260" s="21"/>
      <c r="I260" s="21"/>
      <c r="J260" s="21"/>
      <c r="K260" s="37"/>
      <c r="L260" s="37"/>
      <c r="M260" s="37"/>
    </row>
    <row r="261" spans="1:13">
      <c r="A261" s="21"/>
      <c r="B261" s="21"/>
      <c r="C261" s="22"/>
      <c r="D261" s="21"/>
      <c r="E261" s="21"/>
      <c r="F261" s="21"/>
      <c r="G261" s="21"/>
      <c r="H261" s="21"/>
      <c r="I261" s="21"/>
      <c r="J261" s="21"/>
      <c r="K261" s="37"/>
      <c r="L261" s="37"/>
      <c r="M261" s="37"/>
    </row>
    <row r="262" spans="1:13">
      <c r="A262" s="21"/>
      <c r="B262" s="21"/>
      <c r="C262" s="22"/>
      <c r="D262" s="21"/>
      <c r="E262" s="21"/>
      <c r="F262" s="21"/>
      <c r="G262" s="21"/>
      <c r="H262" s="21"/>
      <c r="I262" s="21"/>
      <c r="J262" s="21"/>
      <c r="K262" s="37"/>
      <c r="L262" s="37"/>
      <c r="M262" s="37"/>
    </row>
    <row r="263" spans="1:13">
      <c r="A263" s="21"/>
      <c r="B263" s="21"/>
      <c r="C263" s="22"/>
      <c r="D263" s="21"/>
      <c r="E263" s="21"/>
      <c r="F263" s="21"/>
      <c r="G263" s="21"/>
      <c r="H263" s="21"/>
      <c r="I263" s="21"/>
      <c r="J263" s="21"/>
      <c r="K263" s="37"/>
      <c r="L263" s="37"/>
      <c r="M263" s="37"/>
    </row>
    <row r="264" spans="1:13">
      <c r="A264" s="21"/>
      <c r="B264" s="21"/>
      <c r="C264" s="22"/>
      <c r="D264" s="21"/>
      <c r="E264" s="21"/>
      <c r="F264" s="21"/>
      <c r="G264" s="21"/>
      <c r="H264" s="21"/>
      <c r="I264" s="21"/>
      <c r="J264" s="21"/>
      <c r="K264" s="37"/>
      <c r="L264" s="37"/>
      <c r="M264" s="37"/>
    </row>
    <row r="265" spans="1:13">
      <c r="A265" s="21"/>
      <c r="B265" s="21"/>
      <c r="C265" s="22"/>
      <c r="D265" s="21"/>
      <c r="E265" s="21"/>
      <c r="F265" s="21"/>
      <c r="G265" s="21"/>
      <c r="H265" s="21"/>
      <c r="I265" s="21"/>
      <c r="J265" s="21"/>
      <c r="K265" s="37"/>
      <c r="L265" s="37"/>
      <c r="M265" s="37"/>
    </row>
    <row r="266" spans="1:13">
      <c r="A266" s="21"/>
      <c r="B266" s="21"/>
      <c r="C266" s="22"/>
      <c r="D266" s="21"/>
      <c r="E266" s="21"/>
      <c r="F266" s="21"/>
      <c r="G266" s="21"/>
      <c r="H266" s="21"/>
      <c r="I266" s="21"/>
      <c r="J266" s="21"/>
      <c r="K266" s="37"/>
      <c r="L266" s="37"/>
      <c r="M266" s="37"/>
    </row>
    <row r="267" spans="1:13">
      <c r="A267" s="21"/>
      <c r="B267" s="21"/>
      <c r="C267" s="22"/>
      <c r="D267" s="21"/>
      <c r="E267" s="21"/>
      <c r="F267" s="21"/>
      <c r="G267" s="21"/>
      <c r="H267" s="21"/>
      <c r="I267" s="21"/>
      <c r="J267" s="21"/>
      <c r="K267" s="37"/>
      <c r="L267" s="37"/>
      <c r="M267" s="37"/>
    </row>
    <row r="268" spans="1:13">
      <c r="A268" s="21"/>
      <c r="B268" s="21"/>
      <c r="C268" s="22"/>
      <c r="D268" s="21"/>
      <c r="E268" s="21"/>
      <c r="F268" s="21"/>
      <c r="G268" s="21"/>
      <c r="H268" s="21"/>
      <c r="I268" s="21"/>
      <c r="J268" s="21"/>
      <c r="K268" s="37"/>
      <c r="L268" s="37"/>
      <c r="M268" s="37"/>
    </row>
    <row r="269" spans="1:13">
      <c r="A269" s="21"/>
      <c r="B269" s="21"/>
      <c r="C269" s="22"/>
      <c r="D269" s="21"/>
      <c r="E269" s="21"/>
      <c r="F269" s="21"/>
      <c r="G269" s="21"/>
      <c r="H269" s="21"/>
      <c r="I269" s="21"/>
      <c r="J269" s="21"/>
      <c r="K269" s="37"/>
      <c r="L269" s="37"/>
      <c r="M269" s="37"/>
    </row>
    <row r="270" spans="1:13">
      <c r="A270" s="21"/>
      <c r="B270" s="21"/>
      <c r="C270" s="22"/>
      <c r="D270" s="21"/>
      <c r="E270" s="21"/>
      <c r="F270" s="21"/>
      <c r="G270" s="21"/>
      <c r="H270" s="21"/>
      <c r="I270" s="21"/>
      <c r="J270" s="21"/>
      <c r="K270" s="37"/>
      <c r="L270" s="37"/>
      <c r="M270" s="37"/>
    </row>
    <row r="271" spans="1:13">
      <c r="A271" s="21"/>
      <c r="B271" s="21"/>
      <c r="C271" s="22"/>
      <c r="D271" s="21"/>
      <c r="E271" s="21"/>
      <c r="F271" s="21"/>
      <c r="G271" s="21"/>
      <c r="H271" s="21"/>
      <c r="I271" s="21"/>
      <c r="J271" s="21"/>
      <c r="K271" s="37"/>
      <c r="L271" s="37"/>
      <c r="M271" s="37"/>
    </row>
    <row r="272" spans="1:13">
      <c r="A272" s="21"/>
      <c r="B272" s="21"/>
      <c r="C272" s="22"/>
      <c r="D272" s="21"/>
      <c r="E272" s="21"/>
      <c r="F272" s="21"/>
      <c r="G272" s="21"/>
      <c r="H272" s="21"/>
      <c r="I272" s="21"/>
      <c r="J272" s="21"/>
      <c r="K272" s="37"/>
      <c r="L272" s="37"/>
      <c r="M272" s="37"/>
    </row>
    <row r="273" spans="1:13">
      <c r="A273" s="21"/>
      <c r="B273" s="21"/>
      <c r="C273" s="22"/>
      <c r="D273" s="21"/>
      <c r="E273" s="21"/>
      <c r="F273" s="21"/>
      <c r="G273" s="21"/>
      <c r="H273" s="21"/>
      <c r="I273" s="21"/>
      <c r="J273" s="21"/>
      <c r="K273" s="37"/>
      <c r="L273" s="37"/>
      <c r="M273" s="37"/>
    </row>
    <row r="274" spans="1:13">
      <c r="A274" s="21"/>
      <c r="B274" s="21"/>
      <c r="C274" s="22"/>
      <c r="D274" s="21"/>
      <c r="E274" s="21"/>
      <c r="F274" s="21"/>
      <c r="G274" s="21"/>
      <c r="H274" s="21"/>
      <c r="I274" s="21"/>
      <c r="J274" s="21"/>
      <c r="K274" s="37"/>
      <c r="L274" s="37"/>
      <c r="M274" s="37"/>
    </row>
    <row r="275" spans="1:13">
      <c r="A275" s="21"/>
      <c r="B275" s="21"/>
      <c r="C275" s="22"/>
      <c r="D275" s="21"/>
      <c r="E275" s="21"/>
      <c r="F275" s="21"/>
      <c r="G275" s="21"/>
      <c r="H275" s="21"/>
      <c r="I275" s="21"/>
      <c r="J275" s="21"/>
      <c r="K275" s="37"/>
      <c r="L275" s="37"/>
      <c r="M275" s="37"/>
    </row>
    <row r="276" spans="1:13">
      <c r="A276" s="21"/>
      <c r="B276" s="21"/>
      <c r="C276" s="22"/>
      <c r="D276" s="21"/>
      <c r="E276" s="21"/>
      <c r="F276" s="21"/>
      <c r="G276" s="21"/>
      <c r="H276" s="21"/>
      <c r="I276" s="21"/>
      <c r="J276" s="21"/>
      <c r="K276" s="37"/>
      <c r="L276" s="37"/>
      <c r="M276" s="37"/>
    </row>
    <row r="277" spans="1:13">
      <c r="A277" s="21"/>
      <c r="B277" s="21"/>
      <c r="C277" s="22"/>
      <c r="D277" s="21"/>
      <c r="E277" s="21"/>
      <c r="F277" s="21"/>
      <c r="G277" s="21"/>
      <c r="H277" s="21"/>
      <c r="I277" s="21"/>
      <c r="J277" s="21"/>
      <c r="K277" s="37"/>
      <c r="L277" s="37"/>
      <c r="M277" s="37"/>
    </row>
    <row r="278" spans="1:13">
      <c r="A278" s="21"/>
      <c r="B278" s="21"/>
      <c r="C278" s="22"/>
      <c r="D278" s="21"/>
      <c r="E278" s="21"/>
      <c r="F278" s="21"/>
      <c r="G278" s="21"/>
      <c r="H278" s="21"/>
      <c r="I278" s="21"/>
      <c r="J278" s="21"/>
      <c r="K278" s="37"/>
      <c r="L278" s="37"/>
      <c r="M278" s="37"/>
    </row>
    <row r="279" spans="1:13">
      <c r="A279" s="21"/>
      <c r="B279" s="21"/>
      <c r="C279" s="22"/>
      <c r="D279" s="21"/>
      <c r="E279" s="21"/>
      <c r="F279" s="21"/>
      <c r="G279" s="21"/>
      <c r="H279" s="21"/>
      <c r="I279" s="21"/>
      <c r="J279" s="21"/>
      <c r="K279" s="37"/>
      <c r="L279" s="37"/>
      <c r="M279" s="37"/>
    </row>
    <row r="280" spans="1:13">
      <c r="A280" s="21"/>
      <c r="B280" s="21"/>
      <c r="C280" s="22"/>
      <c r="D280" s="21"/>
      <c r="E280" s="21"/>
      <c r="F280" s="21"/>
      <c r="G280" s="21"/>
      <c r="H280" s="21"/>
      <c r="I280" s="21"/>
      <c r="J280" s="21"/>
      <c r="K280" s="37"/>
      <c r="L280" s="37"/>
      <c r="M280" s="37"/>
    </row>
    <row r="281" spans="1:13">
      <c r="A281" s="21"/>
      <c r="B281" s="21"/>
      <c r="C281" s="22"/>
      <c r="D281" s="21"/>
      <c r="E281" s="21"/>
      <c r="F281" s="21"/>
      <c r="G281" s="21"/>
      <c r="H281" s="21"/>
      <c r="I281" s="21"/>
      <c r="J281" s="21"/>
      <c r="K281" s="37"/>
      <c r="L281" s="37"/>
      <c r="M281" s="37"/>
    </row>
    <row r="282" spans="1:13">
      <c r="A282" s="21"/>
      <c r="B282" s="21"/>
      <c r="C282" s="22"/>
      <c r="D282" s="21"/>
      <c r="E282" s="21"/>
      <c r="F282" s="21"/>
      <c r="G282" s="21"/>
      <c r="H282" s="21"/>
      <c r="I282" s="21"/>
      <c r="J282" s="21"/>
      <c r="K282" s="37"/>
      <c r="L282" s="37"/>
      <c r="M282" s="37"/>
    </row>
    <row r="283" spans="1:13">
      <c r="A283" s="21"/>
      <c r="B283" s="21"/>
      <c r="C283" s="22"/>
      <c r="D283" s="21"/>
      <c r="E283" s="21"/>
      <c r="F283" s="21"/>
      <c r="G283" s="21"/>
      <c r="H283" s="21"/>
      <c r="I283" s="21"/>
      <c r="J283" s="21"/>
      <c r="K283" s="37"/>
      <c r="L283" s="37"/>
      <c r="M283" s="37"/>
    </row>
    <row r="284" spans="1:13">
      <c r="A284" s="21"/>
      <c r="B284" s="21"/>
      <c r="C284" s="22"/>
      <c r="D284" s="21"/>
      <c r="E284" s="21"/>
      <c r="F284" s="21"/>
      <c r="G284" s="21"/>
      <c r="H284" s="21"/>
      <c r="I284" s="21"/>
      <c r="J284" s="21"/>
      <c r="K284" s="37"/>
      <c r="L284" s="37"/>
      <c r="M284" s="37"/>
    </row>
    <row r="285" spans="1:13">
      <c r="A285" s="21"/>
      <c r="B285" s="21"/>
      <c r="C285" s="22"/>
      <c r="D285" s="21"/>
      <c r="E285" s="21"/>
      <c r="F285" s="21"/>
      <c r="G285" s="21"/>
      <c r="H285" s="21"/>
      <c r="I285" s="21"/>
      <c r="J285" s="21"/>
      <c r="K285" s="37"/>
      <c r="L285" s="37"/>
      <c r="M285" s="37"/>
    </row>
    <row r="286" spans="1:13">
      <c r="A286" s="21"/>
      <c r="B286" s="21"/>
      <c r="C286" s="22"/>
      <c r="D286" s="21"/>
      <c r="E286" s="21"/>
      <c r="F286" s="21"/>
      <c r="G286" s="21"/>
      <c r="H286" s="21"/>
      <c r="I286" s="21"/>
      <c r="J286" s="21"/>
      <c r="K286" s="37"/>
      <c r="L286" s="37"/>
      <c r="M286" s="37"/>
    </row>
    <row r="287" spans="1:13">
      <c r="A287" s="21"/>
      <c r="B287" s="21"/>
      <c r="C287" s="22"/>
      <c r="D287" s="21"/>
      <c r="E287" s="21"/>
      <c r="F287" s="21"/>
      <c r="G287" s="21"/>
      <c r="H287" s="21"/>
      <c r="I287" s="21"/>
      <c r="J287" s="21"/>
      <c r="K287" s="37"/>
      <c r="L287" s="37"/>
      <c r="M287" s="37"/>
    </row>
    <row r="288" spans="1:13">
      <c r="A288" s="21"/>
      <c r="B288" s="21"/>
      <c r="C288" s="22"/>
      <c r="D288" s="21"/>
      <c r="E288" s="21"/>
      <c r="F288" s="21"/>
      <c r="G288" s="21"/>
      <c r="H288" s="21"/>
      <c r="I288" s="21"/>
      <c r="J288" s="21"/>
      <c r="K288" s="37"/>
      <c r="L288" s="37"/>
      <c r="M288" s="37"/>
    </row>
    <row r="289" spans="1:13">
      <c r="A289" s="21"/>
      <c r="B289" s="21"/>
      <c r="C289" s="22"/>
      <c r="D289" s="21"/>
      <c r="E289" s="21"/>
      <c r="F289" s="21"/>
      <c r="G289" s="21"/>
      <c r="H289" s="21"/>
      <c r="I289" s="21"/>
      <c r="J289" s="21"/>
      <c r="K289" s="37"/>
      <c r="L289" s="37"/>
      <c r="M289" s="37"/>
    </row>
    <row r="290" spans="1:13">
      <c r="A290" s="21"/>
      <c r="B290" s="21"/>
      <c r="C290" s="22"/>
      <c r="D290" s="21"/>
      <c r="E290" s="21"/>
      <c r="F290" s="21"/>
      <c r="G290" s="21"/>
      <c r="H290" s="21"/>
      <c r="I290" s="21"/>
      <c r="J290" s="21"/>
      <c r="K290" s="37"/>
      <c r="L290" s="37"/>
      <c r="M290" s="37"/>
    </row>
    <row r="291" spans="1:13">
      <c r="A291" s="21"/>
      <c r="B291" s="21"/>
      <c r="C291" s="22"/>
      <c r="D291" s="21"/>
      <c r="E291" s="21"/>
      <c r="F291" s="21"/>
      <c r="G291" s="21"/>
      <c r="H291" s="21"/>
      <c r="I291" s="21"/>
      <c r="J291" s="21"/>
      <c r="K291" s="37"/>
      <c r="L291" s="37"/>
      <c r="M291" s="37"/>
    </row>
    <row r="292" spans="1:13">
      <c r="A292" s="21"/>
      <c r="B292" s="21"/>
      <c r="C292" s="22"/>
      <c r="D292" s="21"/>
      <c r="E292" s="21"/>
      <c r="F292" s="21"/>
      <c r="G292" s="21"/>
      <c r="H292" s="21"/>
      <c r="I292" s="21"/>
      <c r="J292" s="21"/>
      <c r="K292" s="37"/>
      <c r="L292" s="37"/>
      <c r="M292" s="37"/>
    </row>
    <row r="293" spans="1:13">
      <c r="A293" s="21"/>
      <c r="B293" s="21"/>
      <c r="C293" s="22"/>
      <c r="D293" s="21"/>
      <c r="E293" s="21"/>
      <c r="F293" s="21"/>
      <c r="G293" s="21"/>
      <c r="H293" s="21"/>
      <c r="I293" s="21"/>
      <c r="J293" s="21"/>
      <c r="K293" s="37"/>
      <c r="L293" s="37"/>
      <c r="M293" s="37"/>
    </row>
    <row r="294" spans="1:13">
      <c r="A294" s="21"/>
      <c r="B294" s="21"/>
      <c r="C294" s="22"/>
      <c r="D294" s="21"/>
      <c r="E294" s="21"/>
      <c r="F294" s="21"/>
      <c r="G294" s="21"/>
      <c r="H294" s="21"/>
      <c r="I294" s="21"/>
      <c r="J294" s="21"/>
      <c r="K294" s="37"/>
      <c r="L294" s="37"/>
      <c r="M294" s="37"/>
    </row>
    <row r="295" spans="1:13">
      <c r="A295" s="21"/>
      <c r="B295" s="21"/>
      <c r="C295" s="22"/>
      <c r="D295" s="21"/>
      <c r="E295" s="21"/>
      <c r="F295" s="21"/>
      <c r="G295" s="21"/>
      <c r="H295" s="21"/>
      <c r="I295" s="21"/>
      <c r="J295" s="21"/>
      <c r="K295" s="37"/>
      <c r="L295" s="37"/>
      <c r="M295" s="37"/>
    </row>
    <row r="296" spans="1:13">
      <c r="A296" s="21"/>
      <c r="B296" s="21"/>
      <c r="C296" s="22"/>
      <c r="D296" s="21"/>
      <c r="E296" s="21"/>
      <c r="F296" s="21"/>
      <c r="G296" s="21"/>
      <c r="H296" s="21"/>
      <c r="I296" s="21"/>
      <c r="J296" s="21"/>
      <c r="K296" s="37"/>
      <c r="L296" s="37"/>
      <c r="M296" s="37"/>
    </row>
    <row r="297" spans="1:13">
      <c r="A297" s="21"/>
      <c r="B297" s="21"/>
      <c r="C297" s="22"/>
      <c r="D297" s="21"/>
      <c r="E297" s="21"/>
      <c r="F297" s="21"/>
      <c r="G297" s="21"/>
      <c r="H297" s="21"/>
      <c r="I297" s="21"/>
      <c r="J297" s="21"/>
      <c r="K297" s="37"/>
      <c r="L297" s="37"/>
      <c r="M297" s="37"/>
    </row>
    <row r="298" spans="1:13">
      <c r="A298" s="21"/>
      <c r="B298" s="21"/>
      <c r="C298" s="22"/>
      <c r="D298" s="21"/>
      <c r="E298" s="21"/>
      <c r="F298" s="21"/>
      <c r="G298" s="21"/>
      <c r="H298" s="21"/>
      <c r="I298" s="21"/>
      <c r="J298" s="21"/>
      <c r="K298" s="37"/>
      <c r="L298" s="37"/>
      <c r="M298" s="37"/>
    </row>
    <row r="299" spans="1:13">
      <c r="A299" s="21"/>
      <c r="B299" s="21"/>
      <c r="C299" s="22"/>
      <c r="D299" s="21"/>
      <c r="E299" s="21"/>
      <c r="F299" s="21"/>
      <c r="G299" s="21"/>
      <c r="H299" s="21"/>
      <c r="I299" s="21"/>
      <c r="J299" s="21"/>
      <c r="K299" s="37"/>
      <c r="L299" s="37"/>
      <c r="M299" s="37"/>
    </row>
    <row r="300" spans="1:13">
      <c r="A300" s="21"/>
      <c r="B300" s="21"/>
      <c r="C300" s="22"/>
      <c r="D300" s="21"/>
      <c r="E300" s="21"/>
      <c r="F300" s="21"/>
      <c r="G300" s="21"/>
      <c r="H300" s="21"/>
      <c r="I300" s="21"/>
      <c r="J300" s="21"/>
      <c r="K300" s="37"/>
      <c r="L300" s="37"/>
      <c r="M300" s="37"/>
    </row>
    <row r="301" spans="1:13">
      <c r="A301" s="21"/>
      <c r="B301" s="21"/>
      <c r="C301" s="22"/>
      <c r="D301" s="21"/>
      <c r="E301" s="21"/>
      <c r="F301" s="21"/>
      <c r="G301" s="21"/>
      <c r="H301" s="21"/>
      <c r="I301" s="21"/>
      <c r="J301" s="21"/>
      <c r="K301" s="37"/>
      <c r="L301" s="37"/>
      <c r="M301" s="37"/>
    </row>
    <row r="302" spans="1:13">
      <c r="A302" s="21"/>
      <c r="B302" s="21"/>
      <c r="C302" s="22"/>
      <c r="D302" s="21"/>
      <c r="E302" s="21"/>
      <c r="F302" s="21"/>
      <c r="G302" s="21"/>
      <c r="H302" s="21"/>
      <c r="I302" s="21"/>
      <c r="J302" s="21"/>
      <c r="K302" s="37"/>
      <c r="L302" s="37"/>
      <c r="M302" s="37"/>
    </row>
    <row r="303" spans="1:13">
      <c r="A303" s="21"/>
      <c r="B303" s="21"/>
      <c r="C303" s="22"/>
      <c r="D303" s="21"/>
      <c r="E303" s="21"/>
      <c r="F303" s="21"/>
      <c r="G303" s="21"/>
      <c r="H303" s="21"/>
      <c r="I303" s="21"/>
      <c r="J303" s="21"/>
      <c r="K303" s="37"/>
      <c r="L303" s="37"/>
      <c r="M303" s="37"/>
    </row>
    <row r="304" spans="1:13">
      <c r="A304" s="21"/>
      <c r="B304" s="21"/>
      <c r="C304" s="22"/>
      <c r="D304" s="21"/>
      <c r="E304" s="21"/>
      <c r="F304" s="21"/>
      <c r="G304" s="21"/>
      <c r="H304" s="21"/>
      <c r="I304" s="21"/>
      <c r="J304" s="21"/>
      <c r="K304" s="37"/>
      <c r="L304" s="37"/>
      <c r="M304" s="37"/>
    </row>
    <row r="305" spans="1:13">
      <c r="A305" s="21"/>
      <c r="B305" s="21"/>
      <c r="C305" s="22"/>
      <c r="D305" s="21"/>
      <c r="E305" s="21"/>
      <c r="F305" s="21"/>
      <c r="G305" s="21"/>
      <c r="H305" s="21"/>
      <c r="I305" s="21"/>
      <c r="J305" s="21"/>
      <c r="K305" s="37"/>
      <c r="L305" s="37"/>
      <c r="M305" s="37"/>
    </row>
    <row r="306" spans="1:13">
      <c r="A306" s="21"/>
      <c r="B306" s="21"/>
      <c r="C306" s="22"/>
      <c r="D306" s="21"/>
      <c r="E306" s="21"/>
      <c r="F306" s="21"/>
      <c r="G306" s="21"/>
      <c r="H306" s="21"/>
      <c r="I306" s="21"/>
      <c r="J306" s="21"/>
      <c r="K306" s="37"/>
      <c r="L306" s="37"/>
      <c r="M306" s="37"/>
    </row>
    <row r="307" spans="1:13">
      <c r="A307" s="21"/>
      <c r="B307" s="21"/>
      <c r="C307" s="22"/>
      <c r="D307" s="21"/>
      <c r="E307" s="21"/>
      <c r="F307" s="21"/>
      <c r="G307" s="21"/>
      <c r="H307" s="21"/>
      <c r="I307" s="21"/>
      <c r="J307" s="21"/>
      <c r="K307" s="37"/>
      <c r="L307" s="37"/>
      <c r="M307" s="37"/>
    </row>
    <row r="308" spans="1:13">
      <c r="A308" s="21"/>
      <c r="B308" s="21"/>
      <c r="C308" s="22"/>
      <c r="D308" s="21"/>
      <c r="E308" s="21"/>
      <c r="F308" s="21"/>
      <c r="G308" s="21"/>
      <c r="H308" s="21"/>
      <c r="I308" s="21"/>
      <c r="J308" s="21"/>
      <c r="K308" s="37"/>
      <c r="L308" s="37"/>
      <c r="M308" s="37"/>
    </row>
    <row r="309" spans="1:13">
      <c r="A309" s="21"/>
      <c r="B309" s="21"/>
      <c r="C309" s="22"/>
      <c r="D309" s="21"/>
      <c r="E309" s="21"/>
      <c r="F309" s="21"/>
      <c r="G309" s="21"/>
      <c r="H309" s="21"/>
      <c r="I309" s="21"/>
      <c r="J309" s="21"/>
      <c r="K309" s="37"/>
      <c r="L309" s="37"/>
      <c r="M309" s="37"/>
    </row>
    <row r="310" spans="1:13">
      <c r="A310" s="21"/>
      <c r="B310" s="21"/>
      <c r="C310" s="22"/>
      <c r="D310" s="21"/>
      <c r="E310" s="21"/>
      <c r="F310" s="21"/>
      <c r="G310" s="21"/>
      <c r="H310" s="21"/>
      <c r="I310" s="21"/>
      <c r="J310" s="21"/>
      <c r="K310" s="37"/>
      <c r="L310" s="37"/>
      <c r="M310" s="37"/>
    </row>
    <row r="311" spans="1:13">
      <c r="A311" s="21"/>
      <c r="B311" s="21"/>
      <c r="C311" s="22"/>
      <c r="D311" s="21"/>
      <c r="E311" s="21"/>
      <c r="F311" s="21"/>
      <c r="G311" s="21"/>
      <c r="H311" s="21"/>
      <c r="I311" s="21"/>
      <c r="J311" s="21"/>
      <c r="K311" s="37"/>
      <c r="L311" s="37"/>
      <c r="M311" s="37"/>
    </row>
    <row r="312" spans="1:13">
      <c r="A312" s="21"/>
      <c r="B312" s="21"/>
      <c r="C312" s="22"/>
      <c r="D312" s="21"/>
      <c r="E312" s="21"/>
      <c r="F312" s="21"/>
      <c r="G312" s="21"/>
      <c r="H312" s="21"/>
      <c r="I312" s="21"/>
      <c r="J312" s="21"/>
      <c r="K312" s="37"/>
      <c r="L312" s="37"/>
      <c r="M312" s="37"/>
    </row>
    <row r="313" spans="1:13">
      <c r="A313" s="21"/>
      <c r="B313" s="21"/>
      <c r="C313" s="22"/>
      <c r="D313" s="21"/>
      <c r="E313" s="21"/>
      <c r="F313" s="21"/>
      <c r="G313" s="21"/>
      <c r="H313" s="21"/>
      <c r="I313" s="21"/>
      <c r="J313" s="21"/>
      <c r="K313" s="37"/>
      <c r="L313" s="37"/>
      <c r="M313" s="37"/>
    </row>
    <row r="314" spans="1:13">
      <c r="A314" s="21"/>
      <c r="B314" s="21"/>
      <c r="C314" s="22"/>
      <c r="D314" s="21"/>
      <c r="E314" s="21"/>
      <c r="F314" s="21"/>
      <c r="G314" s="21"/>
      <c r="H314" s="21"/>
      <c r="I314" s="21"/>
      <c r="J314" s="21"/>
      <c r="K314" s="37"/>
      <c r="L314" s="37"/>
      <c r="M314" s="37"/>
    </row>
    <row r="315" spans="1:13">
      <c r="A315" s="21"/>
      <c r="B315" s="21"/>
      <c r="C315" s="22"/>
      <c r="D315" s="21"/>
      <c r="E315" s="21"/>
      <c r="F315" s="21"/>
      <c r="G315" s="21"/>
      <c r="H315" s="21"/>
      <c r="I315" s="21"/>
      <c r="J315" s="21"/>
      <c r="K315" s="37"/>
      <c r="L315" s="37"/>
      <c r="M315" s="37"/>
    </row>
    <row r="316" spans="1:13">
      <c r="A316" s="21"/>
      <c r="B316" s="21"/>
      <c r="C316" s="22"/>
      <c r="D316" s="21"/>
      <c r="E316" s="21"/>
      <c r="F316" s="21"/>
      <c r="G316" s="21"/>
      <c r="H316" s="21"/>
      <c r="I316" s="21"/>
      <c r="J316" s="21"/>
      <c r="K316" s="37"/>
      <c r="L316" s="37"/>
      <c r="M316" s="37"/>
    </row>
    <row r="317" spans="1:13">
      <c r="A317" s="21"/>
      <c r="B317" s="21"/>
      <c r="C317" s="22"/>
      <c r="D317" s="21"/>
      <c r="E317" s="21"/>
      <c r="F317" s="21"/>
      <c r="G317" s="21"/>
      <c r="H317" s="21"/>
      <c r="I317" s="21"/>
      <c r="J317" s="21"/>
      <c r="K317" s="37"/>
      <c r="L317" s="37"/>
      <c r="M317" s="37"/>
    </row>
    <row r="318" spans="1:13">
      <c r="A318" s="21"/>
      <c r="B318" s="21"/>
      <c r="C318" s="22"/>
      <c r="D318" s="21"/>
      <c r="E318" s="21"/>
      <c r="F318" s="21"/>
      <c r="G318" s="21"/>
      <c r="H318" s="21"/>
      <c r="I318" s="21"/>
      <c r="J318" s="21"/>
      <c r="K318" s="37"/>
      <c r="L318" s="37"/>
      <c r="M318" s="37"/>
    </row>
    <row r="319" spans="1:13">
      <c r="A319" s="21"/>
      <c r="B319" s="21"/>
      <c r="C319" s="22"/>
      <c r="D319" s="21"/>
      <c r="E319" s="21"/>
      <c r="F319" s="21"/>
      <c r="G319" s="21"/>
      <c r="H319" s="21"/>
      <c r="I319" s="21"/>
      <c r="J319" s="21"/>
      <c r="K319" s="37"/>
      <c r="L319" s="37"/>
      <c r="M319" s="37"/>
    </row>
    <row r="320" spans="1:13">
      <c r="A320" s="21"/>
      <c r="B320" s="21"/>
      <c r="C320" s="22"/>
      <c r="D320" s="21"/>
      <c r="E320" s="21"/>
      <c r="F320" s="21"/>
      <c r="G320" s="21"/>
      <c r="H320" s="21"/>
      <c r="I320" s="21"/>
      <c r="J320" s="21"/>
      <c r="K320" s="37"/>
      <c r="L320" s="37"/>
      <c r="M320" s="37"/>
    </row>
    <row r="321" spans="1:13">
      <c r="A321" s="21"/>
      <c r="B321" s="21"/>
      <c r="C321" s="22"/>
      <c r="D321" s="21"/>
      <c r="E321" s="21"/>
      <c r="F321" s="21"/>
      <c r="G321" s="21"/>
      <c r="H321" s="21"/>
      <c r="I321" s="21"/>
      <c r="J321" s="21"/>
      <c r="K321" s="37"/>
      <c r="L321" s="37"/>
      <c r="M321" s="37"/>
    </row>
    <row r="322" spans="1:13">
      <c r="A322" s="21"/>
      <c r="B322" s="21"/>
      <c r="C322" s="22"/>
      <c r="D322" s="21"/>
      <c r="E322" s="21"/>
      <c r="F322" s="21"/>
      <c r="G322" s="21"/>
      <c r="H322" s="21"/>
      <c r="I322" s="21"/>
      <c r="J322" s="21"/>
      <c r="K322" s="37"/>
      <c r="L322" s="37"/>
      <c r="M322" s="37"/>
    </row>
    <row r="323" spans="1:13">
      <c r="A323" s="21"/>
      <c r="B323" s="21"/>
      <c r="C323" s="22"/>
      <c r="D323" s="21"/>
      <c r="E323" s="21"/>
      <c r="F323" s="21"/>
      <c r="G323" s="21"/>
      <c r="H323" s="21"/>
      <c r="I323" s="21"/>
      <c r="J323" s="21"/>
      <c r="K323" s="37"/>
      <c r="L323" s="37"/>
      <c r="M323" s="37"/>
    </row>
    <row r="324" spans="1:13">
      <c r="A324" s="21"/>
      <c r="B324" s="21"/>
      <c r="C324" s="22"/>
      <c r="D324" s="21"/>
      <c r="E324" s="21"/>
      <c r="F324" s="21"/>
      <c r="G324" s="21"/>
      <c r="H324" s="21"/>
      <c r="I324" s="21"/>
      <c r="J324" s="21"/>
      <c r="K324" s="37"/>
      <c r="L324" s="37"/>
      <c r="M324" s="37"/>
    </row>
    <row r="325" spans="1:13">
      <c r="A325" s="21"/>
      <c r="B325" s="21"/>
      <c r="C325" s="22"/>
      <c r="D325" s="21"/>
      <c r="E325" s="21"/>
      <c r="F325" s="21"/>
      <c r="G325" s="21"/>
      <c r="H325" s="21"/>
      <c r="I325" s="21"/>
      <c r="J325" s="21"/>
      <c r="K325" s="37"/>
      <c r="L325" s="37"/>
      <c r="M325" s="37"/>
    </row>
    <row r="326" spans="1:13">
      <c r="A326" s="21"/>
      <c r="B326" s="21"/>
      <c r="C326" s="22"/>
      <c r="D326" s="21"/>
      <c r="E326" s="21"/>
      <c r="F326" s="21"/>
      <c r="G326" s="21"/>
      <c r="H326" s="21"/>
      <c r="I326" s="21"/>
      <c r="J326" s="21"/>
      <c r="K326" s="37"/>
      <c r="L326" s="37"/>
      <c r="M326" s="37"/>
    </row>
    <row r="327" spans="1:13">
      <c r="A327" s="21"/>
      <c r="B327" s="21"/>
      <c r="C327" s="22"/>
      <c r="D327" s="21"/>
      <c r="E327" s="21"/>
      <c r="F327" s="21"/>
      <c r="G327" s="21"/>
      <c r="H327" s="21"/>
      <c r="I327" s="21"/>
      <c r="J327" s="21"/>
      <c r="K327" s="37"/>
      <c r="L327" s="37"/>
      <c r="M327" s="37"/>
    </row>
    <row r="328" spans="1:13">
      <c r="A328" s="21"/>
      <c r="B328" s="21"/>
      <c r="C328" s="22"/>
      <c r="D328" s="21"/>
      <c r="E328" s="21"/>
      <c r="F328" s="21"/>
      <c r="G328" s="21"/>
      <c r="H328" s="21"/>
      <c r="I328" s="21"/>
      <c r="J328" s="21"/>
      <c r="K328" s="37"/>
      <c r="L328" s="37"/>
      <c r="M328" s="37"/>
    </row>
    <row r="329" spans="1:13">
      <c r="A329" s="21"/>
      <c r="B329" s="21"/>
      <c r="C329" s="22"/>
      <c r="D329" s="21"/>
      <c r="E329" s="21"/>
      <c r="F329" s="21"/>
      <c r="G329" s="21"/>
      <c r="H329" s="21"/>
      <c r="I329" s="21"/>
      <c r="J329" s="21"/>
      <c r="K329" s="37"/>
      <c r="L329" s="37"/>
      <c r="M329" s="37"/>
    </row>
    <row r="330" spans="1:13">
      <c r="A330" s="21"/>
      <c r="B330" s="21"/>
      <c r="C330" s="22"/>
      <c r="D330" s="21"/>
      <c r="E330" s="21"/>
      <c r="F330" s="21"/>
      <c r="G330" s="21"/>
      <c r="H330" s="21"/>
      <c r="I330" s="21"/>
      <c r="J330" s="21"/>
      <c r="K330" s="37"/>
      <c r="L330" s="37"/>
      <c r="M330" s="37"/>
    </row>
    <row r="331" spans="1:13">
      <c r="A331" s="21"/>
      <c r="B331" s="21"/>
      <c r="C331" s="22"/>
      <c r="D331" s="21"/>
      <c r="E331" s="21"/>
      <c r="F331" s="21"/>
      <c r="G331" s="21"/>
      <c r="H331" s="21"/>
      <c r="I331" s="21"/>
      <c r="J331" s="21"/>
      <c r="K331" s="37"/>
      <c r="L331" s="37"/>
      <c r="M331" s="37"/>
    </row>
    <row r="332" spans="1:13">
      <c r="A332" s="21"/>
      <c r="B332" s="21"/>
      <c r="C332" s="22"/>
      <c r="D332" s="21"/>
      <c r="E332" s="21"/>
      <c r="F332" s="21"/>
      <c r="G332" s="21"/>
      <c r="H332" s="21"/>
      <c r="I332" s="21"/>
      <c r="J332" s="21"/>
      <c r="K332" s="37"/>
      <c r="L332" s="37"/>
      <c r="M332" s="37"/>
    </row>
    <row r="333" spans="1:13">
      <c r="A333" s="21"/>
      <c r="B333" s="21"/>
      <c r="C333" s="22"/>
      <c r="D333" s="21"/>
      <c r="E333" s="21"/>
      <c r="F333" s="21"/>
      <c r="G333" s="21"/>
      <c r="H333" s="21"/>
      <c r="I333" s="21"/>
      <c r="J333" s="21"/>
      <c r="K333" s="37"/>
      <c r="L333" s="37"/>
      <c r="M333" s="37"/>
    </row>
    <row r="334" spans="1:13">
      <c r="A334" s="21"/>
      <c r="B334" s="21"/>
      <c r="C334" s="22"/>
      <c r="D334" s="21"/>
      <c r="E334" s="21"/>
      <c r="F334" s="21"/>
      <c r="G334" s="21"/>
      <c r="H334" s="21"/>
      <c r="I334" s="21"/>
      <c r="J334" s="21"/>
      <c r="K334" s="37"/>
      <c r="L334" s="37"/>
      <c r="M334" s="37"/>
    </row>
    <row r="335" spans="1:13">
      <c r="A335" s="21"/>
      <c r="B335" s="21"/>
      <c r="C335" s="22"/>
      <c r="D335" s="21"/>
      <c r="E335" s="21"/>
      <c r="F335" s="21"/>
      <c r="G335" s="21"/>
      <c r="H335" s="21"/>
      <c r="I335" s="21"/>
      <c r="J335" s="21"/>
      <c r="K335" s="37"/>
      <c r="L335" s="37"/>
      <c r="M335" s="37"/>
    </row>
    <row r="336" spans="1:13">
      <c r="A336" s="21"/>
      <c r="B336" s="21"/>
      <c r="C336" s="22"/>
      <c r="D336" s="21"/>
      <c r="E336" s="21"/>
      <c r="F336" s="21"/>
      <c r="G336" s="21"/>
      <c r="H336" s="21"/>
      <c r="I336" s="21"/>
      <c r="J336" s="21"/>
      <c r="K336" s="37"/>
      <c r="L336" s="37"/>
      <c r="M336" s="37"/>
    </row>
    <row r="337" spans="1:13">
      <c r="A337" s="21"/>
      <c r="B337" s="21"/>
      <c r="C337" s="22"/>
      <c r="D337" s="21"/>
      <c r="E337" s="21"/>
      <c r="F337" s="21"/>
      <c r="G337" s="21"/>
      <c r="H337" s="21"/>
      <c r="I337" s="21"/>
      <c r="J337" s="21"/>
      <c r="K337" s="37"/>
      <c r="L337" s="37"/>
      <c r="M337" s="37"/>
    </row>
    <row r="338" spans="1:13">
      <c r="A338" s="21"/>
      <c r="B338" s="21"/>
      <c r="C338" s="22"/>
      <c r="D338" s="21"/>
      <c r="E338" s="21"/>
      <c r="F338" s="21"/>
      <c r="G338" s="21"/>
      <c r="H338" s="21"/>
      <c r="I338" s="21"/>
      <c r="J338" s="21"/>
      <c r="K338" s="37"/>
      <c r="L338" s="37"/>
      <c r="M338" s="37"/>
    </row>
    <row r="339" spans="1:13">
      <c r="A339" s="21"/>
      <c r="B339" s="21"/>
      <c r="C339" s="22"/>
      <c r="D339" s="21"/>
      <c r="E339" s="21"/>
      <c r="F339" s="21"/>
      <c r="G339" s="21"/>
      <c r="H339" s="21"/>
      <c r="I339" s="21"/>
      <c r="J339" s="21"/>
      <c r="K339" s="37"/>
      <c r="L339" s="37"/>
      <c r="M339" s="37"/>
    </row>
    <row r="340" spans="1:13">
      <c r="A340" s="21"/>
      <c r="B340" s="21"/>
      <c r="C340" s="22"/>
      <c r="D340" s="21"/>
      <c r="E340" s="21"/>
      <c r="F340" s="21"/>
      <c r="G340" s="21"/>
      <c r="H340" s="21"/>
      <c r="I340" s="21"/>
      <c r="J340" s="21"/>
      <c r="K340" s="37"/>
      <c r="L340" s="37"/>
      <c r="M340" s="37"/>
    </row>
    <row r="341" spans="1:13">
      <c r="A341" s="21"/>
      <c r="B341" s="21"/>
      <c r="C341" s="22"/>
      <c r="D341" s="21"/>
      <c r="E341" s="21"/>
      <c r="F341" s="21"/>
      <c r="G341" s="21"/>
      <c r="H341" s="21"/>
      <c r="I341" s="21"/>
      <c r="J341" s="21"/>
      <c r="K341" s="37"/>
      <c r="L341" s="37"/>
      <c r="M341" s="37"/>
    </row>
    <row r="342" spans="1:13">
      <c r="A342" s="21"/>
      <c r="B342" s="21"/>
      <c r="C342" s="22"/>
      <c r="D342" s="21"/>
      <c r="E342" s="21"/>
      <c r="F342" s="21"/>
      <c r="G342" s="21"/>
      <c r="H342" s="21"/>
      <c r="I342" s="21"/>
      <c r="J342" s="21"/>
      <c r="K342" s="37"/>
      <c r="L342" s="37"/>
      <c r="M342" s="37"/>
    </row>
    <row r="343" spans="1:13">
      <c r="A343" s="21"/>
      <c r="B343" s="21"/>
      <c r="C343" s="22"/>
      <c r="D343" s="21"/>
      <c r="E343" s="21"/>
      <c r="F343" s="21"/>
      <c r="G343" s="21"/>
      <c r="H343" s="21"/>
      <c r="I343" s="21"/>
      <c r="J343" s="21"/>
      <c r="K343" s="37"/>
      <c r="L343" s="37"/>
      <c r="M343" s="37"/>
    </row>
    <row r="344" spans="1:13">
      <c r="A344" s="21"/>
      <c r="B344" s="21"/>
      <c r="C344" s="22"/>
      <c r="D344" s="21"/>
      <c r="E344" s="21"/>
      <c r="F344" s="21"/>
      <c r="G344" s="21"/>
      <c r="H344" s="21"/>
      <c r="I344" s="21"/>
      <c r="J344" s="21"/>
      <c r="K344" s="37"/>
      <c r="L344" s="37"/>
      <c r="M344" s="37"/>
    </row>
    <row r="345" spans="1:13">
      <c r="A345" s="21"/>
      <c r="B345" s="21"/>
      <c r="C345" s="22"/>
      <c r="D345" s="21"/>
      <c r="E345" s="21"/>
      <c r="F345" s="21"/>
      <c r="G345" s="21"/>
      <c r="H345" s="21"/>
      <c r="I345" s="21"/>
      <c r="J345" s="21"/>
      <c r="K345" s="37"/>
      <c r="L345" s="37"/>
      <c r="M345" s="37"/>
    </row>
    <row r="346" spans="1:13">
      <c r="A346" s="21"/>
      <c r="B346" s="21"/>
      <c r="C346" s="22"/>
      <c r="D346" s="21"/>
      <c r="E346" s="21"/>
      <c r="F346" s="21"/>
      <c r="G346" s="21"/>
      <c r="H346" s="21"/>
      <c r="I346" s="21"/>
      <c r="J346" s="21"/>
      <c r="K346" s="37"/>
      <c r="L346" s="37"/>
      <c r="M346" s="37"/>
    </row>
    <row r="347" spans="1:13">
      <c r="A347" s="21"/>
      <c r="B347" s="21"/>
      <c r="C347" s="22"/>
      <c r="D347" s="21"/>
      <c r="E347" s="21"/>
      <c r="F347" s="21"/>
      <c r="G347" s="21"/>
      <c r="H347" s="21"/>
      <c r="I347" s="21"/>
      <c r="J347" s="21"/>
      <c r="K347" s="37"/>
      <c r="L347" s="37"/>
      <c r="M347" s="37"/>
    </row>
    <row r="348" spans="1:13">
      <c r="A348" s="21"/>
      <c r="B348" s="21"/>
      <c r="C348" s="22"/>
      <c r="D348" s="21"/>
      <c r="E348" s="21"/>
      <c r="F348" s="21"/>
      <c r="G348" s="21"/>
      <c r="H348" s="21"/>
      <c r="I348" s="21"/>
      <c r="J348" s="21"/>
      <c r="K348" s="37"/>
      <c r="L348" s="37"/>
      <c r="M348" s="37"/>
    </row>
    <row r="349" spans="1:13">
      <c r="A349" s="21"/>
      <c r="B349" s="21"/>
      <c r="C349" s="22"/>
      <c r="D349" s="21"/>
      <c r="E349" s="21"/>
      <c r="F349" s="21"/>
      <c r="G349" s="21"/>
      <c r="H349" s="21"/>
      <c r="I349" s="21"/>
      <c r="J349" s="21"/>
      <c r="K349" s="37"/>
      <c r="L349" s="37"/>
      <c r="M349" s="37"/>
    </row>
    <row r="350" spans="1:13">
      <c r="A350" s="21"/>
      <c r="B350" s="21"/>
      <c r="C350" s="22"/>
      <c r="D350" s="21"/>
      <c r="E350" s="21"/>
      <c r="F350" s="21"/>
      <c r="G350" s="21"/>
      <c r="H350" s="21"/>
      <c r="I350" s="21"/>
      <c r="J350" s="21"/>
      <c r="K350" s="37"/>
      <c r="L350" s="37"/>
      <c r="M350" s="37"/>
    </row>
    <row r="351" spans="1:13">
      <c r="A351" s="21"/>
      <c r="B351" s="21"/>
      <c r="C351" s="22"/>
      <c r="D351" s="21"/>
      <c r="E351" s="21"/>
      <c r="F351" s="21"/>
      <c r="G351" s="21"/>
      <c r="H351" s="21"/>
      <c r="I351" s="21"/>
      <c r="J351" s="21"/>
      <c r="K351" s="37"/>
      <c r="L351" s="37"/>
      <c r="M351" s="37"/>
    </row>
    <row r="352" spans="1:13">
      <c r="A352" s="21"/>
      <c r="B352" s="21"/>
      <c r="C352" s="22"/>
      <c r="D352" s="21"/>
      <c r="E352" s="21"/>
      <c r="F352" s="21"/>
      <c r="G352" s="21"/>
      <c r="H352" s="21"/>
      <c r="I352" s="21"/>
      <c r="J352" s="21"/>
      <c r="K352" s="37"/>
      <c r="L352" s="37"/>
      <c r="M352" s="37"/>
    </row>
    <row r="353" spans="1:13">
      <c r="A353" s="21"/>
      <c r="B353" s="21"/>
      <c r="C353" s="22"/>
      <c r="D353" s="21"/>
      <c r="E353" s="21"/>
      <c r="F353" s="21"/>
      <c r="G353" s="21"/>
      <c r="H353" s="21"/>
      <c r="I353" s="21"/>
      <c r="J353" s="21"/>
      <c r="K353" s="37"/>
      <c r="L353" s="37"/>
      <c r="M353" s="37"/>
    </row>
    <row r="354" spans="1:13">
      <c r="A354" s="21"/>
      <c r="B354" s="21"/>
      <c r="C354" s="22"/>
      <c r="D354" s="21"/>
      <c r="E354" s="21"/>
      <c r="F354" s="21"/>
      <c r="G354" s="21"/>
      <c r="H354" s="21"/>
      <c r="I354" s="21"/>
      <c r="J354" s="21"/>
      <c r="K354" s="37"/>
      <c r="L354" s="37"/>
      <c r="M354" s="37"/>
    </row>
    <row r="355" spans="1:13">
      <c r="A355" s="21"/>
      <c r="B355" s="21"/>
      <c r="C355" s="22"/>
      <c r="D355" s="21"/>
      <c r="E355" s="21"/>
      <c r="F355" s="21"/>
      <c r="G355" s="21"/>
      <c r="H355" s="21"/>
      <c r="I355" s="21"/>
      <c r="J355" s="21"/>
      <c r="K355" s="37"/>
      <c r="L355" s="37"/>
      <c r="M355" s="37"/>
    </row>
    <row r="356" spans="1:13">
      <c r="A356" s="21"/>
      <c r="B356" s="21"/>
      <c r="C356" s="22"/>
      <c r="D356" s="21"/>
      <c r="E356" s="21"/>
      <c r="F356" s="21"/>
      <c r="G356" s="21"/>
      <c r="H356" s="21"/>
      <c r="I356" s="21"/>
      <c r="J356" s="21"/>
      <c r="K356" s="37"/>
      <c r="L356" s="37"/>
      <c r="M356" s="37"/>
    </row>
    <row r="357" spans="1:13">
      <c r="A357" s="21"/>
      <c r="B357" s="21"/>
      <c r="C357" s="22"/>
      <c r="D357" s="21"/>
      <c r="E357" s="21"/>
      <c r="F357" s="21"/>
      <c r="G357" s="21"/>
      <c r="H357" s="21"/>
      <c r="I357" s="21"/>
      <c r="J357" s="21"/>
      <c r="K357" s="37"/>
      <c r="L357" s="37"/>
      <c r="M357" s="37"/>
    </row>
    <row r="358" spans="1:13">
      <c r="A358" s="21"/>
      <c r="B358" s="21"/>
      <c r="C358" s="22"/>
      <c r="D358" s="21"/>
      <c r="E358" s="21"/>
      <c r="F358" s="21"/>
      <c r="G358" s="21"/>
      <c r="H358" s="21"/>
      <c r="I358" s="21"/>
      <c r="J358" s="21"/>
      <c r="K358" s="37"/>
      <c r="L358" s="37"/>
      <c r="M358" s="37"/>
    </row>
    <row r="359" spans="1:13">
      <c r="A359" s="21"/>
      <c r="B359" s="21"/>
      <c r="C359" s="22"/>
      <c r="D359" s="21"/>
      <c r="E359" s="21"/>
      <c r="F359" s="21"/>
      <c r="G359" s="21"/>
      <c r="H359" s="21"/>
      <c r="I359" s="21"/>
      <c r="J359" s="21"/>
      <c r="K359" s="37"/>
      <c r="L359" s="37"/>
      <c r="M359" s="37"/>
    </row>
    <row r="360" spans="1:13">
      <c r="A360" s="21"/>
      <c r="B360" s="21"/>
      <c r="C360" s="22"/>
      <c r="D360" s="21"/>
      <c r="E360" s="21"/>
      <c r="F360" s="21"/>
      <c r="G360" s="21"/>
      <c r="H360" s="21"/>
      <c r="I360" s="21"/>
      <c r="J360" s="21"/>
      <c r="K360" s="37"/>
      <c r="L360" s="37"/>
      <c r="M360" s="37"/>
    </row>
    <row r="361" spans="1:13">
      <c r="A361" s="21"/>
      <c r="B361" s="21"/>
      <c r="C361" s="22"/>
      <c r="D361" s="21"/>
      <c r="E361" s="21"/>
      <c r="F361" s="21"/>
      <c r="G361" s="21"/>
      <c r="H361" s="21"/>
      <c r="I361" s="21"/>
      <c r="J361" s="21"/>
      <c r="K361" s="37"/>
      <c r="L361" s="37"/>
      <c r="M361" s="37"/>
    </row>
    <row r="362" spans="1:13">
      <c r="A362" s="21"/>
      <c r="B362" s="21"/>
      <c r="C362" s="22"/>
      <c r="D362" s="21"/>
      <c r="E362" s="21"/>
      <c r="F362" s="21"/>
      <c r="G362" s="21"/>
      <c r="H362" s="21"/>
      <c r="I362" s="21"/>
      <c r="J362" s="21"/>
      <c r="K362" s="37"/>
      <c r="L362" s="37"/>
      <c r="M362" s="37"/>
    </row>
    <row r="363" spans="1:13">
      <c r="A363" s="21"/>
      <c r="B363" s="21"/>
      <c r="C363" s="22"/>
      <c r="D363" s="21"/>
      <c r="E363" s="21"/>
      <c r="F363" s="21"/>
      <c r="G363" s="21"/>
      <c r="H363" s="21"/>
      <c r="I363" s="21"/>
      <c r="J363" s="21"/>
      <c r="K363" s="37"/>
      <c r="L363" s="37"/>
      <c r="M363" s="37"/>
    </row>
    <row r="364" spans="1:13">
      <c r="A364" s="21"/>
      <c r="B364" s="21"/>
      <c r="C364" s="22"/>
      <c r="D364" s="21"/>
      <c r="E364" s="21"/>
      <c r="F364" s="21"/>
      <c r="G364" s="21"/>
      <c r="H364" s="21"/>
      <c r="I364" s="21"/>
      <c r="J364" s="21"/>
      <c r="K364" s="37"/>
      <c r="L364" s="37"/>
      <c r="M364" s="37"/>
    </row>
    <row r="365" spans="1:13">
      <c r="A365" s="21"/>
      <c r="B365" s="21"/>
      <c r="C365" s="22"/>
      <c r="D365" s="21"/>
      <c r="E365" s="21"/>
      <c r="F365" s="21"/>
      <c r="G365" s="21"/>
      <c r="H365" s="21"/>
      <c r="I365" s="21"/>
      <c r="J365" s="21"/>
      <c r="K365" s="37"/>
      <c r="L365" s="37"/>
      <c r="M365" s="37"/>
    </row>
    <row r="366" spans="1:13">
      <c r="A366" s="21"/>
      <c r="B366" s="21"/>
      <c r="C366" s="22"/>
      <c r="D366" s="21"/>
      <c r="E366" s="21"/>
      <c r="F366" s="21"/>
      <c r="G366" s="21"/>
      <c r="H366" s="21"/>
      <c r="I366" s="21"/>
      <c r="J366" s="21"/>
      <c r="K366" s="37"/>
      <c r="L366" s="37"/>
      <c r="M366" s="37"/>
    </row>
    <row r="367" spans="1:13">
      <c r="A367" s="21"/>
      <c r="B367" s="21"/>
      <c r="C367" s="22"/>
      <c r="D367" s="21"/>
      <c r="E367" s="21"/>
      <c r="F367" s="21"/>
      <c r="G367" s="21"/>
      <c r="H367" s="21"/>
      <c r="I367" s="21"/>
      <c r="J367" s="21"/>
      <c r="K367" s="37"/>
      <c r="L367" s="37"/>
      <c r="M367" s="37"/>
    </row>
    <row r="368" spans="1:13">
      <c r="A368" s="21"/>
      <c r="B368" s="21"/>
      <c r="C368" s="22"/>
      <c r="D368" s="21"/>
      <c r="E368" s="21"/>
      <c r="F368" s="21"/>
      <c r="G368" s="21"/>
      <c r="H368" s="21"/>
      <c r="I368" s="21"/>
      <c r="J368" s="21"/>
      <c r="K368" s="37"/>
      <c r="L368" s="37"/>
      <c r="M368" s="37"/>
    </row>
    <row r="369" spans="1:13">
      <c r="A369" s="21"/>
      <c r="B369" s="21"/>
      <c r="C369" s="22"/>
      <c r="D369" s="21"/>
      <c r="E369" s="21"/>
      <c r="F369" s="21"/>
      <c r="G369" s="21"/>
      <c r="H369" s="21"/>
      <c r="I369" s="21"/>
      <c r="J369" s="21"/>
      <c r="K369" s="37"/>
      <c r="L369" s="37"/>
      <c r="M369" s="37"/>
    </row>
    <row r="370" spans="1:13">
      <c r="A370" s="21"/>
      <c r="B370" s="21"/>
      <c r="C370" s="22"/>
      <c r="D370" s="21"/>
      <c r="E370" s="21"/>
      <c r="F370" s="21"/>
      <c r="G370" s="21"/>
      <c r="H370" s="21"/>
      <c r="I370" s="21"/>
      <c r="J370" s="21"/>
      <c r="K370" s="37"/>
      <c r="L370" s="37"/>
      <c r="M370" s="37"/>
    </row>
    <row r="371" spans="1:13">
      <c r="A371" s="21"/>
      <c r="B371" s="21"/>
      <c r="C371" s="22"/>
      <c r="D371" s="21"/>
      <c r="E371" s="21"/>
      <c r="F371" s="21"/>
      <c r="G371" s="21"/>
      <c r="H371" s="21"/>
      <c r="I371" s="21"/>
      <c r="J371" s="21"/>
      <c r="K371" s="37"/>
      <c r="L371" s="37"/>
      <c r="M371" s="37"/>
    </row>
    <row r="372" spans="1:13">
      <c r="A372" s="21"/>
      <c r="B372" s="21"/>
      <c r="C372" s="22"/>
      <c r="D372" s="21"/>
      <c r="E372" s="21"/>
      <c r="F372" s="21"/>
      <c r="G372" s="21"/>
      <c r="H372" s="21"/>
      <c r="I372" s="21"/>
      <c r="J372" s="21"/>
      <c r="K372" s="37"/>
      <c r="L372" s="37"/>
      <c r="M372" s="37"/>
    </row>
    <row r="373" spans="1:13">
      <c r="A373" s="21"/>
      <c r="B373" s="21"/>
      <c r="C373" s="22"/>
      <c r="D373" s="21"/>
      <c r="E373" s="21"/>
      <c r="F373" s="21"/>
      <c r="G373" s="21"/>
      <c r="H373" s="21"/>
      <c r="I373" s="21"/>
      <c r="J373" s="21"/>
      <c r="K373" s="37"/>
      <c r="L373" s="37"/>
      <c r="M373" s="37"/>
    </row>
    <row r="374" spans="1:13">
      <c r="A374" s="21"/>
      <c r="B374" s="21"/>
      <c r="C374" s="22"/>
      <c r="D374" s="21"/>
      <c r="E374" s="21"/>
      <c r="F374" s="21"/>
      <c r="G374" s="21"/>
      <c r="H374" s="21"/>
      <c r="I374" s="21"/>
      <c r="J374" s="21"/>
      <c r="K374" s="37"/>
      <c r="L374" s="37"/>
      <c r="M374" s="37"/>
    </row>
    <row r="375" spans="1:13">
      <c r="A375" s="21"/>
      <c r="B375" s="21"/>
      <c r="C375" s="22"/>
      <c r="D375" s="21"/>
      <c r="E375" s="21"/>
      <c r="F375" s="21"/>
      <c r="G375" s="21"/>
      <c r="H375" s="21"/>
      <c r="I375" s="21"/>
      <c r="J375" s="21"/>
      <c r="K375" s="37"/>
      <c r="L375" s="37"/>
      <c r="M375" s="37"/>
    </row>
    <row r="376" spans="1:13">
      <c r="A376" s="21"/>
      <c r="B376" s="21"/>
      <c r="C376" s="22"/>
      <c r="D376" s="21"/>
      <c r="E376" s="21"/>
      <c r="F376" s="21"/>
      <c r="G376" s="21"/>
      <c r="H376" s="21"/>
      <c r="I376" s="21"/>
      <c r="J376" s="21"/>
      <c r="K376" s="37"/>
      <c r="L376" s="37"/>
      <c r="M376" s="37"/>
    </row>
    <row r="377" spans="1:13">
      <c r="A377" s="21"/>
      <c r="B377" s="21"/>
      <c r="C377" s="22"/>
      <c r="D377" s="21"/>
      <c r="E377" s="21"/>
      <c r="F377" s="21"/>
      <c r="G377" s="21"/>
      <c r="H377" s="21"/>
      <c r="I377" s="21"/>
      <c r="J377" s="21"/>
      <c r="K377" s="37"/>
      <c r="L377" s="37"/>
      <c r="M377" s="37"/>
    </row>
    <row r="378" spans="1:13">
      <c r="A378" s="21"/>
      <c r="B378" s="21"/>
      <c r="C378" s="22"/>
      <c r="D378" s="21"/>
      <c r="E378" s="21"/>
      <c r="F378" s="21"/>
      <c r="G378" s="21"/>
      <c r="H378" s="21"/>
      <c r="I378" s="21"/>
      <c r="J378" s="21"/>
      <c r="K378" s="37"/>
      <c r="L378" s="37"/>
      <c r="M378" s="37"/>
    </row>
    <row r="379" spans="1:13">
      <c r="A379" s="21"/>
      <c r="B379" s="21"/>
      <c r="C379" s="22"/>
      <c r="D379" s="21"/>
      <c r="E379" s="21"/>
      <c r="F379" s="21"/>
      <c r="G379" s="21"/>
      <c r="H379" s="21"/>
      <c r="I379" s="21"/>
      <c r="J379" s="21"/>
      <c r="K379" s="37"/>
      <c r="L379" s="37"/>
      <c r="M379" s="37"/>
    </row>
    <row r="380" spans="1:13">
      <c r="A380" s="21"/>
      <c r="B380" s="21"/>
      <c r="C380" s="22"/>
      <c r="D380" s="21"/>
      <c r="E380" s="21"/>
      <c r="F380" s="21"/>
      <c r="G380" s="21"/>
      <c r="H380" s="21"/>
      <c r="I380" s="21"/>
      <c r="J380" s="21"/>
      <c r="K380" s="37"/>
      <c r="L380" s="37"/>
      <c r="M380" s="37"/>
    </row>
    <row r="381" spans="1:13">
      <c r="A381" s="21"/>
      <c r="B381" s="21"/>
      <c r="C381" s="22"/>
      <c r="D381" s="21"/>
      <c r="E381" s="21"/>
      <c r="F381" s="21"/>
      <c r="G381" s="21"/>
      <c r="H381" s="21"/>
      <c r="I381" s="21"/>
      <c r="J381" s="21"/>
      <c r="K381" s="37"/>
      <c r="L381" s="37"/>
      <c r="M381" s="37"/>
    </row>
    <row r="382" spans="1:13">
      <c r="A382" s="21"/>
      <c r="B382" s="21"/>
      <c r="C382" s="22"/>
      <c r="D382" s="21"/>
      <c r="E382" s="21"/>
      <c r="F382" s="21"/>
      <c r="G382" s="21"/>
      <c r="H382" s="21"/>
      <c r="I382" s="21"/>
      <c r="J382" s="21"/>
      <c r="K382" s="37"/>
      <c r="L382" s="37"/>
      <c r="M382" s="37"/>
    </row>
    <row r="383" spans="1:13">
      <c r="A383" s="21"/>
      <c r="B383" s="21"/>
      <c r="C383" s="22"/>
      <c r="D383" s="21"/>
      <c r="E383" s="21"/>
      <c r="F383" s="21"/>
      <c r="G383" s="21"/>
      <c r="H383" s="21"/>
      <c r="I383" s="21"/>
      <c r="J383" s="21"/>
      <c r="K383" s="37"/>
      <c r="L383" s="37"/>
      <c r="M383" s="37"/>
    </row>
    <row r="384" spans="1:13">
      <c r="A384" s="21"/>
      <c r="B384" s="21"/>
      <c r="C384" s="22"/>
      <c r="D384" s="21"/>
      <c r="E384" s="21"/>
      <c r="F384" s="21"/>
      <c r="G384" s="21"/>
      <c r="H384" s="21"/>
      <c r="I384" s="21"/>
      <c r="J384" s="21"/>
      <c r="K384" s="37"/>
      <c r="L384" s="37"/>
      <c r="M384" s="37"/>
    </row>
    <row r="385" spans="1:13">
      <c r="A385" s="21"/>
      <c r="B385" s="21"/>
      <c r="C385" s="22"/>
      <c r="D385" s="21"/>
      <c r="E385" s="21"/>
      <c r="F385" s="21"/>
      <c r="G385" s="21"/>
      <c r="H385" s="21"/>
      <c r="I385" s="21"/>
      <c r="J385" s="21"/>
      <c r="K385" s="37"/>
      <c r="L385" s="37"/>
      <c r="M385" s="37"/>
    </row>
    <row r="386" spans="1:13">
      <c r="A386" s="21"/>
      <c r="B386" s="21"/>
      <c r="C386" s="22"/>
      <c r="D386" s="21"/>
      <c r="E386" s="21"/>
      <c r="F386" s="21"/>
      <c r="G386" s="21"/>
      <c r="H386" s="21"/>
      <c r="I386" s="21"/>
      <c r="J386" s="21"/>
      <c r="K386" s="37"/>
      <c r="L386" s="37"/>
      <c r="M386" s="37"/>
    </row>
    <row r="387" spans="1:13">
      <c r="A387" s="21"/>
      <c r="B387" s="21"/>
      <c r="C387" s="22"/>
      <c r="D387" s="21"/>
      <c r="E387" s="21"/>
      <c r="F387" s="21"/>
      <c r="G387" s="21"/>
      <c r="H387" s="21"/>
      <c r="I387" s="21"/>
      <c r="J387" s="21"/>
      <c r="K387" s="37"/>
      <c r="L387" s="37"/>
      <c r="M387" s="37"/>
    </row>
    <row r="388" spans="1:13">
      <c r="A388" s="21"/>
      <c r="B388" s="21"/>
      <c r="C388" s="22"/>
      <c r="D388" s="21"/>
      <c r="E388" s="21"/>
      <c r="F388" s="21"/>
      <c r="G388" s="21"/>
      <c r="H388" s="21"/>
      <c r="I388" s="21"/>
      <c r="J388" s="21"/>
      <c r="K388" s="37"/>
      <c r="L388" s="37"/>
      <c r="M388" s="37"/>
    </row>
    <row r="389" spans="1:13">
      <c r="A389" s="21"/>
      <c r="B389" s="21"/>
      <c r="C389" s="22"/>
      <c r="D389" s="21"/>
      <c r="E389" s="21"/>
      <c r="F389" s="21"/>
      <c r="G389" s="21"/>
      <c r="H389" s="21"/>
      <c r="I389" s="21"/>
      <c r="J389" s="21"/>
      <c r="K389" s="37"/>
      <c r="L389" s="37"/>
      <c r="M389" s="37"/>
    </row>
    <row r="390" spans="1:13">
      <c r="A390" s="21"/>
      <c r="B390" s="21"/>
      <c r="C390" s="22"/>
      <c r="D390" s="21"/>
      <c r="E390" s="21"/>
      <c r="F390" s="21"/>
      <c r="G390" s="21"/>
      <c r="H390" s="21"/>
      <c r="I390" s="21"/>
      <c r="J390" s="21"/>
      <c r="K390" s="37"/>
      <c r="L390" s="37"/>
      <c r="M390" s="37"/>
    </row>
    <row r="391" spans="1:13">
      <c r="A391" s="21"/>
      <c r="B391" s="21"/>
      <c r="C391" s="22"/>
      <c r="D391" s="21"/>
      <c r="E391" s="21"/>
      <c r="F391" s="21"/>
      <c r="G391" s="21"/>
      <c r="H391" s="21"/>
      <c r="I391" s="21"/>
      <c r="J391" s="21"/>
      <c r="K391" s="37"/>
      <c r="L391" s="37"/>
      <c r="M391" s="37"/>
    </row>
    <row r="392" spans="1:13">
      <c r="A392" s="21"/>
      <c r="B392" s="21"/>
      <c r="C392" s="22"/>
      <c r="D392" s="21"/>
      <c r="E392" s="21"/>
      <c r="F392" s="21"/>
      <c r="G392" s="21"/>
      <c r="H392" s="21"/>
      <c r="I392" s="21"/>
      <c r="J392" s="21"/>
      <c r="K392" s="37"/>
      <c r="L392" s="37"/>
      <c r="M392" s="37"/>
    </row>
    <row r="393" spans="1:13">
      <c r="A393" s="21"/>
      <c r="B393" s="21"/>
      <c r="C393" s="22"/>
      <c r="D393" s="21"/>
      <c r="E393" s="21"/>
      <c r="F393" s="21"/>
      <c r="G393" s="21"/>
      <c r="H393" s="21"/>
      <c r="I393" s="21"/>
      <c r="J393" s="21"/>
      <c r="K393" s="37"/>
      <c r="L393" s="37"/>
      <c r="M393" s="37"/>
    </row>
    <row r="394" spans="1:13">
      <c r="A394" s="21"/>
      <c r="B394" s="21"/>
      <c r="C394" s="22"/>
      <c r="D394" s="21"/>
      <c r="E394" s="21"/>
      <c r="F394" s="21"/>
      <c r="G394" s="21"/>
      <c r="H394" s="21"/>
      <c r="I394" s="21"/>
      <c r="J394" s="21"/>
      <c r="K394" s="37"/>
      <c r="L394" s="37"/>
      <c r="M394" s="37"/>
    </row>
    <row r="395" spans="1:13">
      <c r="A395" s="21"/>
      <c r="B395" s="21"/>
      <c r="C395" s="22"/>
      <c r="D395" s="21"/>
      <c r="E395" s="21"/>
      <c r="F395" s="21"/>
      <c r="G395" s="21"/>
      <c r="H395" s="21"/>
      <c r="I395" s="21"/>
      <c r="J395" s="21"/>
      <c r="K395" s="37"/>
      <c r="L395" s="37"/>
      <c r="M395" s="37"/>
    </row>
    <row r="396" spans="1:13">
      <c r="A396" s="21"/>
      <c r="B396" s="21"/>
      <c r="C396" s="22"/>
      <c r="D396" s="21"/>
      <c r="E396" s="21"/>
      <c r="F396" s="21"/>
      <c r="G396" s="21"/>
      <c r="H396" s="21"/>
      <c r="I396" s="21"/>
      <c r="J396" s="21"/>
      <c r="K396" s="37"/>
      <c r="L396" s="37"/>
      <c r="M396" s="37"/>
    </row>
    <row r="397" spans="1:13">
      <c r="A397" s="21"/>
      <c r="B397" s="21"/>
      <c r="C397" s="22"/>
      <c r="D397" s="21"/>
      <c r="E397" s="21"/>
      <c r="F397" s="21"/>
      <c r="G397" s="21"/>
      <c r="H397" s="21"/>
      <c r="I397" s="21"/>
      <c r="J397" s="21"/>
      <c r="K397" s="37"/>
      <c r="L397" s="37"/>
      <c r="M397" s="37"/>
    </row>
    <row r="398" spans="1:13">
      <c r="A398" s="21"/>
      <c r="B398" s="21"/>
      <c r="C398" s="22"/>
      <c r="D398" s="21"/>
      <c r="E398" s="21"/>
      <c r="F398" s="21"/>
      <c r="G398" s="21"/>
      <c r="H398" s="21"/>
      <c r="I398" s="21"/>
      <c r="J398" s="21"/>
      <c r="K398" s="37"/>
      <c r="L398" s="37"/>
      <c r="M398" s="37"/>
    </row>
    <row r="399" spans="1:13">
      <c r="A399" s="21"/>
      <c r="B399" s="21"/>
      <c r="C399" s="22"/>
      <c r="D399" s="21"/>
      <c r="E399" s="21"/>
      <c r="F399" s="21"/>
      <c r="G399" s="21"/>
      <c r="H399" s="21"/>
      <c r="I399" s="21"/>
      <c r="J399" s="21"/>
      <c r="K399" s="37"/>
      <c r="L399" s="37"/>
      <c r="M399" s="37"/>
    </row>
    <row r="400" spans="1:13">
      <c r="A400" s="21"/>
      <c r="B400" s="21"/>
      <c r="C400" s="22"/>
      <c r="D400" s="21"/>
      <c r="E400" s="21"/>
      <c r="F400" s="21"/>
      <c r="G400" s="21"/>
      <c r="H400" s="21"/>
      <c r="I400" s="21"/>
      <c r="J400" s="21"/>
      <c r="K400" s="37"/>
      <c r="L400" s="37"/>
      <c r="M400" s="37"/>
    </row>
    <row r="401" spans="1:13">
      <c r="A401" s="21"/>
      <c r="B401" s="21"/>
      <c r="C401" s="22"/>
      <c r="D401" s="21"/>
      <c r="E401" s="21"/>
      <c r="F401" s="21"/>
      <c r="G401" s="21"/>
      <c r="H401" s="21"/>
      <c r="I401" s="21"/>
      <c r="J401" s="21"/>
      <c r="K401" s="37"/>
      <c r="L401" s="37"/>
      <c r="M401" s="37"/>
    </row>
    <row r="402" spans="1:13">
      <c r="A402" s="21"/>
      <c r="B402" s="21"/>
      <c r="C402" s="22"/>
      <c r="D402" s="21"/>
      <c r="E402" s="21"/>
      <c r="F402" s="21"/>
      <c r="G402" s="21"/>
      <c r="H402" s="21"/>
      <c r="I402" s="21"/>
      <c r="J402" s="21"/>
      <c r="K402" s="37"/>
      <c r="L402" s="37"/>
      <c r="M402" s="37"/>
    </row>
    <row r="403" spans="1:13">
      <c r="A403" s="21"/>
      <c r="B403" s="21"/>
      <c r="C403" s="22"/>
      <c r="D403" s="21"/>
      <c r="E403" s="21"/>
      <c r="F403" s="21"/>
      <c r="G403" s="21"/>
      <c r="H403" s="21"/>
      <c r="I403" s="21"/>
      <c r="J403" s="21"/>
      <c r="K403" s="37"/>
      <c r="L403" s="37"/>
      <c r="M403" s="37"/>
    </row>
    <row r="404" spans="1:13">
      <c r="A404" s="21"/>
      <c r="B404" s="21"/>
      <c r="C404" s="22"/>
      <c r="D404" s="21"/>
      <c r="E404" s="21"/>
      <c r="F404" s="21"/>
      <c r="G404" s="21"/>
      <c r="H404" s="21"/>
      <c r="I404" s="21"/>
      <c r="J404" s="21"/>
      <c r="K404" s="37"/>
      <c r="L404" s="37"/>
      <c r="M404" s="37"/>
    </row>
    <row r="405" spans="1:13">
      <c r="A405" s="21"/>
      <c r="B405" s="21"/>
      <c r="C405" s="22"/>
      <c r="D405" s="21"/>
      <c r="E405" s="21"/>
      <c r="F405" s="21"/>
      <c r="G405" s="21"/>
      <c r="H405" s="21"/>
      <c r="I405" s="21"/>
      <c r="J405" s="21"/>
      <c r="K405" s="37"/>
      <c r="L405" s="37"/>
      <c r="M405" s="37"/>
    </row>
    <row r="406" spans="1:13">
      <c r="A406" s="21"/>
      <c r="B406" s="21"/>
      <c r="C406" s="22"/>
      <c r="D406" s="21"/>
      <c r="E406" s="21"/>
      <c r="F406" s="21"/>
      <c r="G406" s="21"/>
      <c r="H406" s="21"/>
      <c r="I406" s="21"/>
      <c r="J406" s="21"/>
      <c r="K406" s="37"/>
      <c r="L406" s="37"/>
      <c r="M406" s="37"/>
    </row>
    <row r="407" spans="1:13">
      <c r="A407" s="21"/>
      <c r="B407" s="21"/>
      <c r="C407" s="22"/>
      <c r="D407" s="21"/>
      <c r="E407" s="21"/>
      <c r="F407" s="21"/>
      <c r="G407" s="21"/>
      <c r="H407" s="21"/>
      <c r="I407" s="21"/>
      <c r="J407" s="21"/>
      <c r="K407" s="37"/>
      <c r="L407" s="37"/>
      <c r="M407" s="37"/>
    </row>
    <row r="408" spans="1:13">
      <c r="A408" s="21"/>
      <c r="B408" s="21"/>
      <c r="C408" s="22"/>
      <c r="D408" s="21"/>
      <c r="E408" s="21"/>
      <c r="F408" s="21"/>
      <c r="G408" s="21"/>
      <c r="H408" s="21"/>
      <c r="I408" s="21"/>
      <c r="J408" s="21"/>
      <c r="K408" s="37"/>
      <c r="L408" s="37"/>
      <c r="M408" s="37"/>
    </row>
    <row r="409" spans="1:13">
      <c r="A409" s="21"/>
      <c r="B409" s="21"/>
      <c r="C409" s="22"/>
      <c r="D409" s="21"/>
      <c r="E409" s="21"/>
      <c r="F409" s="21"/>
      <c r="G409" s="21"/>
      <c r="H409" s="21"/>
      <c r="I409" s="21"/>
      <c r="J409" s="21"/>
      <c r="K409" s="37"/>
      <c r="L409" s="37"/>
      <c r="M409" s="37"/>
    </row>
    <row r="410" spans="1:13">
      <c r="A410" s="21"/>
      <c r="B410" s="21"/>
      <c r="C410" s="22"/>
      <c r="D410" s="21"/>
      <c r="E410" s="21"/>
      <c r="F410" s="21"/>
      <c r="G410" s="21"/>
      <c r="H410" s="21"/>
      <c r="I410" s="21"/>
      <c r="J410" s="21"/>
      <c r="K410" s="37"/>
      <c r="L410" s="37"/>
      <c r="M410" s="37"/>
    </row>
    <row r="411" spans="1:13">
      <c r="A411" s="21"/>
      <c r="B411" s="21"/>
      <c r="C411" s="22"/>
      <c r="D411" s="21"/>
      <c r="E411" s="21"/>
      <c r="F411" s="21"/>
      <c r="G411" s="21"/>
      <c r="H411" s="21"/>
      <c r="I411" s="21"/>
      <c r="J411" s="21"/>
      <c r="K411" s="37"/>
      <c r="L411" s="37"/>
      <c r="M411" s="37"/>
    </row>
    <row r="412" spans="1:13">
      <c r="A412" s="21"/>
      <c r="B412" s="21"/>
      <c r="C412" s="22"/>
      <c r="D412" s="21"/>
      <c r="E412" s="21"/>
      <c r="F412" s="21"/>
      <c r="G412" s="21"/>
      <c r="H412" s="21"/>
      <c r="I412" s="21"/>
      <c r="J412" s="21"/>
      <c r="K412" s="37"/>
      <c r="L412" s="37"/>
      <c r="M412" s="37"/>
    </row>
    <row r="413" spans="1:13">
      <c r="A413" s="21"/>
      <c r="B413" s="21"/>
      <c r="C413" s="22"/>
      <c r="D413" s="21"/>
      <c r="E413" s="21"/>
      <c r="F413" s="21"/>
      <c r="G413" s="21"/>
      <c r="H413" s="21"/>
      <c r="I413" s="21"/>
      <c r="J413" s="21"/>
      <c r="K413" s="37"/>
      <c r="L413" s="37"/>
      <c r="M413" s="37"/>
    </row>
    <row r="414" spans="1:13">
      <c r="A414" s="21"/>
      <c r="B414" s="21"/>
      <c r="C414" s="22"/>
      <c r="D414" s="21"/>
      <c r="E414" s="21"/>
      <c r="F414" s="21"/>
      <c r="G414" s="21"/>
      <c r="H414" s="21"/>
      <c r="I414" s="21"/>
      <c r="J414" s="21"/>
      <c r="K414" s="37"/>
      <c r="L414" s="37"/>
      <c r="M414" s="37"/>
    </row>
    <row r="415" spans="1:13">
      <c r="A415" s="21"/>
      <c r="B415" s="21"/>
      <c r="C415" s="22"/>
      <c r="D415" s="21"/>
      <c r="E415" s="21"/>
      <c r="F415" s="21"/>
      <c r="G415" s="21"/>
      <c r="H415" s="21"/>
      <c r="I415" s="21"/>
      <c r="J415" s="21"/>
      <c r="K415" s="37"/>
      <c r="L415" s="37"/>
      <c r="M415" s="37"/>
    </row>
    <row r="416" spans="1:13">
      <c r="A416" s="21"/>
      <c r="B416" s="21"/>
      <c r="C416" s="22"/>
      <c r="D416" s="21"/>
      <c r="E416" s="21"/>
      <c r="F416" s="21"/>
      <c r="G416" s="21"/>
      <c r="H416" s="21"/>
      <c r="I416" s="21"/>
      <c r="J416" s="21"/>
      <c r="K416" s="37"/>
      <c r="L416" s="37"/>
      <c r="M416" s="37"/>
    </row>
    <row r="417" spans="1:13">
      <c r="A417" s="21"/>
      <c r="B417" s="21"/>
      <c r="C417" s="22"/>
      <c r="D417" s="21"/>
      <c r="E417" s="21"/>
      <c r="F417" s="21"/>
      <c r="G417" s="21"/>
      <c r="H417" s="21"/>
      <c r="I417" s="21"/>
      <c r="J417" s="21"/>
      <c r="K417" s="37"/>
      <c r="L417" s="37"/>
      <c r="M417" s="37"/>
    </row>
    <row r="418" spans="1:13">
      <c r="A418" s="21"/>
      <c r="B418" s="21"/>
      <c r="C418" s="22"/>
      <c r="D418" s="21"/>
      <c r="E418" s="21"/>
      <c r="F418" s="21"/>
      <c r="G418" s="21"/>
      <c r="H418" s="21"/>
      <c r="I418" s="21"/>
      <c r="J418" s="21"/>
      <c r="K418" s="37"/>
      <c r="L418" s="37"/>
      <c r="M418" s="37"/>
    </row>
    <row r="419" spans="1:13">
      <c r="A419" s="21"/>
      <c r="B419" s="21"/>
      <c r="C419" s="22"/>
      <c r="D419" s="21"/>
      <c r="E419" s="21"/>
      <c r="F419" s="21"/>
      <c r="G419" s="21"/>
      <c r="H419" s="21"/>
      <c r="I419" s="21"/>
      <c r="J419" s="21"/>
      <c r="K419" s="37"/>
      <c r="L419" s="37"/>
      <c r="M419" s="37"/>
    </row>
    <row r="420" spans="1:13">
      <c r="A420" s="21"/>
      <c r="B420" s="21"/>
      <c r="C420" s="22"/>
      <c r="D420" s="21"/>
      <c r="E420" s="21"/>
      <c r="F420" s="21"/>
      <c r="G420" s="21"/>
      <c r="H420" s="21"/>
      <c r="I420" s="21"/>
      <c r="J420" s="21"/>
      <c r="K420" s="37"/>
      <c r="L420" s="37"/>
      <c r="M420" s="37"/>
    </row>
    <row r="421" spans="1:13">
      <c r="A421" s="21"/>
      <c r="B421" s="21"/>
      <c r="C421" s="22"/>
      <c r="D421" s="21"/>
      <c r="E421" s="21"/>
      <c r="F421" s="21"/>
      <c r="G421" s="21"/>
      <c r="H421" s="21"/>
      <c r="I421" s="21"/>
      <c r="J421" s="21"/>
      <c r="K421" s="37"/>
      <c r="L421" s="37"/>
      <c r="M421" s="37"/>
    </row>
    <row r="422" spans="1:13">
      <c r="A422" s="21"/>
      <c r="B422" s="21"/>
      <c r="C422" s="22"/>
      <c r="D422" s="21"/>
      <c r="E422" s="21"/>
      <c r="F422" s="21"/>
      <c r="G422" s="21"/>
      <c r="H422" s="21"/>
      <c r="I422" s="21"/>
      <c r="J422" s="21"/>
      <c r="K422" s="37"/>
      <c r="L422" s="37"/>
      <c r="M422" s="37"/>
    </row>
    <row r="423" spans="1:13">
      <c r="A423" s="21"/>
      <c r="B423" s="21"/>
      <c r="C423" s="22"/>
      <c r="D423" s="21"/>
      <c r="E423" s="21"/>
      <c r="F423" s="21"/>
      <c r="G423" s="21"/>
      <c r="H423" s="21"/>
      <c r="I423" s="21"/>
      <c r="J423" s="21"/>
      <c r="K423" s="37"/>
      <c r="L423" s="37"/>
      <c r="M423" s="37"/>
    </row>
    <row r="424" spans="1:13">
      <c r="A424" s="21"/>
      <c r="B424" s="21"/>
      <c r="C424" s="22"/>
      <c r="D424" s="21"/>
      <c r="E424" s="21"/>
      <c r="F424" s="21"/>
      <c r="G424" s="21"/>
      <c r="H424" s="21"/>
      <c r="I424" s="21"/>
      <c r="J424" s="21"/>
      <c r="K424" s="37"/>
      <c r="L424" s="37"/>
      <c r="M424" s="37"/>
    </row>
    <row r="425" spans="1:13">
      <c r="A425" s="21"/>
      <c r="B425" s="21"/>
      <c r="C425" s="22"/>
      <c r="D425" s="21"/>
      <c r="E425" s="21"/>
      <c r="F425" s="21"/>
      <c r="G425" s="21"/>
      <c r="H425" s="21"/>
      <c r="I425" s="21"/>
      <c r="J425" s="21"/>
      <c r="K425" s="37"/>
      <c r="L425" s="37"/>
      <c r="M425" s="37"/>
    </row>
    <row r="426" spans="1:13">
      <c r="A426" s="21"/>
      <c r="B426" s="21"/>
      <c r="C426" s="22"/>
      <c r="D426" s="21"/>
      <c r="E426" s="21"/>
      <c r="F426" s="21"/>
      <c r="G426" s="21"/>
      <c r="H426" s="21"/>
      <c r="I426" s="21"/>
      <c r="J426" s="21"/>
      <c r="K426" s="37"/>
      <c r="L426" s="37"/>
      <c r="M426" s="37"/>
    </row>
    <row r="427" spans="1:13">
      <c r="A427" s="21"/>
      <c r="B427" s="21"/>
      <c r="C427" s="22"/>
      <c r="D427" s="21"/>
      <c r="E427" s="21"/>
      <c r="F427" s="21"/>
      <c r="G427" s="21"/>
      <c r="H427" s="21"/>
      <c r="I427" s="21"/>
      <c r="J427" s="21"/>
      <c r="K427" s="37"/>
      <c r="L427" s="37"/>
      <c r="M427" s="37"/>
    </row>
    <row r="428" spans="1:13">
      <c r="A428" s="21"/>
      <c r="B428" s="21"/>
      <c r="C428" s="22"/>
      <c r="D428" s="21"/>
      <c r="E428" s="21"/>
      <c r="F428" s="21"/>
      <c r="G428" s="21"/>
      <c r="H428" s="21"/>
      <c r="I428" s="21"/>
      <c r="J428" s="21"/>
      <c r="K428" s="37"/>
      <c r="L428" s="37"/>
      <c r="M428" s="37"/>
    </row>
    <row r="429" spans="1:13">
      <c r="A429" s="21"/>
      <c r="B429" s="21"/>
      <c r="C429" s="22"/>
      <c r="D429" s="21"/>
      <c r="E429" s="21"/>
      <c r="F429" s="21"/>
      <c r="G429" s="21"/>
      <c r="H429" s="21"/>
      <c r="I429" s="21"/>
      <c r="J429" s="21"/>
      <c r="K429" s="37"/>
      <c r="L429" s="37"/>
      <c r="M429" s="37"/>
    </row>
    <row r="430" spans="1:13">
      <c r="A430" s="21"/>
      <c r="B430" s="21"/>
      <c r="C430" s="22"/>
      <c r="D430" s="21"/>
      <c r="E430" s="21"/>
      <c r="F430" s="21"/>
      <c r="G430" s="21"/>
      <c r="H430" s="21"/>
      <c r="I430" s="21"/>
      <c r="J430" s="21"/>
      <c r="K430" s="37"/>
      <c r="L430" s="37"/>
      <c r="M430" s="37"/>
    </row>
    <row r="431" spans="1:13">
      <c r="A431" s="21"/>
      <c r="B431" s="21"/>
      <c r="C431" s="22"/>
      <c r="D431" s="21"/>
      <c r="E431" s="21"/>
      <c r="F431" s="21"/>
      <c r="G431" s="21"/>
      <c r="H431" s="21"/>
      <c r="I431" s="21"/>
      <c r="J431" s="21"/>
      <c r="K431" s="37"/>
      <c r="L431" s="37"/>
      <c r="M431" s="37"/>
    </row>
    <row r="432" spans="1:13">
      <c r="A432" s="21"/>
      <c r="B432" s="21"/>
      <c r="C432" s="22"/>
      <c r="D432" s="21"/>
      <c r="E432" s="21"/>
      <c r="F432" s="21"/>
      <c r="G432" s="21"/>
      <c r="H432" s="21"/>
      <c r="I432" s="21"/>
      <c r="J432" s="21"/>
      <c r="K432" s="37"/>
      <c r="L432" s="37"/>
      <c r="M432" s="37"/>
    </row>
    <row r="433" spans="1:13">
      <c r="A433" s="21"/>
      <c r="B433" s="21"/>
      <c r="C433" s="22"/>
      <c r="D433" s="21"/>
      <c r="E433" s="21"/>
      <c r="F433" s="21"/>
      <c r="G433" s="21"/>
      <c r="H433" s="21"/>
      <c r="I433" s="21"/>
      <c r="J433" s="21"/>
      <c r="K433" s="37"/>
      <c r="L433" s="37"/>
      <c r="M433" s="37"/>
    </row>
    <row r="434" spans="1:13">
      <c r="A434" s="21"/>
      <c r="B434" s="21"/>
      <c r="C434" s="22"/>
      <c r="D434" s="21"/>
      <c r="E434" s="21"/>
      <c r="F434" s="21"/>
      <c r="G434" s="21"/>
      <c r="H434" s="21"/>
      <c r="I434" s="21"/>
      <c r="J434" s="21"/>
      <c r="K434" s="37"/>
      <c r="L434" s="37"/>
      <c r="M434" s="37"/>
    </row>
    <row r="435" spans="1:13">
      <c r="A435" s="21"/>
      <c r="B435" s="21"/>
      <c r="C435" s="22"/>
      <c r="D435" s="21"/>
      <c r="E435" s="21"/>
      <c r="F435" s="21"/>
      <c r="G435" s="21"/>
      <c r="H435" s="21"/>
      <c r="I435" s="21"/>
      <c r="J435" s="21"/>
      <c r="K435" s="37"/>
      <c r="L435" s="37"/>
      <c r="M435" s="37"/>
    </row>
    <row r="436" spans="1:13">
      <c r="A436" s="21"/>
      <c r="B436" s="21"/>
      <c r="C436" s="22"/>
      <c r="D436" s="21"/>
      <c r="E436" s="21"/>
      <c r="F436" s="21"/>
      <c r="G436" s="21"/>
      <c r="H436" s="21"/>
      <c r="I436" s="21"/>
      <c r="J436" s="21"/>
      <c r="K436" s="37"/>
      <c r="L436" s="37"/>
      <c r="M436" s="37"/>
    </row>
    <row r="437" spans="1:13">
      <c r="A437" s="21"/>
      <c r="B437" s="21"/>
      <c r="C437" s="22"/>
      <c r="D437" s="21"/>
      <c r="E437" s="21"/>
      <c r="F437" s="21"/>
      <c r="G437" s="21"/>
      <c r="H437" s="21"/>
      <c r="I437" s="21"/>
      <c r="J437" s="21"/>
      <c r="K437" s="37"/>
      <c r="L437" s="37"/>
      <c r="M437" s="37"/>
    </row>
    <row r="438" spans="1:13">
      <c r="A438" s="21"/>
      <c r="B438" s="21"/>
      <c r="C438" s="22"/>
      <c r="D438" s="21"/>
      <c r="E438" s="21"/>
      <c r="F438" s="21"/>
      <c r="G438" s="21"/>
      <c r="H438" s="21"/>
      <c r="I438" s="21"/>
      <c r="J438" s="21"/>
      <c r="K438" s="37"/>
      <c r="L438" s="37"/>
      <c r="M438" s="37"/>
    </row>
    <row r="439" spans="1:13">
      <c r="A439" s="21"/>
      <c r="B439" s="21"/>
      <c r="C439" s="22"/>
      <c r="D439" s="21"/>
      <c r="E439" s="21"/>
      <c r="F439" s="21"/>
      <c r="G439" s="21"/>
      <c r="H439" s="21"/>
      <c r="I439" s="21"/>
      <c r="J439" s="21"/>
      <c r="K439" s="37"/>
      <c r="L439" s="37"/>
      <c r="M439" s="37"/>
    </row>
    <row r="440" spans="1:13">
      <c r="A440" s="21"/>
      <c r="B440" s="21"/>
      <c r="C440" s="22"/>
      <c r="D440" s="21"/>
      <c r="E440" s="21"/>
      <c r="F440" s="21"/>
      <c r="G440" s="21"/>
      <c r="H440" s="21"/>
      <c r="I440" s="21"/>
      <c r="J440" s="21"/>
      <c r="K440" s="37"/>
      <c r="L440" s="37"/>
      <c r="M440" s="37"/>
    </row>
    <row r="441" spans="1:13">
      <c r="A441" s="21"/>
      <c r="B441" s="21"/>
      <c r="C441" s="22"/>
      <c r="D441" s="21"/>
      <c r="E441" s="21"/>
      <c r="F441" s="21"/>
      <c r="G441" s="21"/>
      <c r="H441" s="21"/>
      <c r="I441" s="21"/>
      <c r="J441" s="21"/>
      <c r="K441" s="37"/>
      <c r="L441" s="37"/>
      <c r="M441" s="37"/>
    </row>
    <row r="442" spans="1:13">
      <c r="A442" s="21"/>
      <c r="B442" s="21"/>
      <c r="C442" s="22"/>
      <c r="D442" s="21"/>
      <c r="E442" s="21"/>
      <c r="F442" s="21"/>
      <c r="G442" s="21"/>
      <c r="H442" s="21"/>
      <c r="I442" s="21"/>
      <c r="J442" s="21"/>
      <c r="K442" s="37"/>
      <c r="L442" s="37"/>
      <c r="M442" s="37"/>
    </row>
    <row r="443" spans="1:13">
      <c r="A443" s="21"/>
      <c r="B443" s="21"/>
      <c r="C443" s="22"/>
      <c r="D443" s="21"/>
      <c r="E443" s="21"/>
      <c r="F443" s="21"/>
      <c r="G443" s="21"/>
      <c r="H443" s="21"/>
      <c r="I443" s="21"/>
      <c r="J443" s="21"/>
      <c r="K443" s="37"/>
      <c r="L443" s="37"/>
      <c r="M443" s="37"/>
    </row>
    <row r="444" spans="1:13">
      <c r="A444" s="21"/>
      <c r="B444" s="21"/>
      <c r="C444" s="22"/>
      <c r="D444" s="21"/>
      <c r="E444" s="21"/>
      <c r="F444" s="21"/>
      <c r="G444" s="21"/>
      <c r="H444" s="21"/>
      <c r="I444" s="21"/>
      <c r="J444" s="21"/>
      <c r="K444" s="37"/>
      <c r="L444" s="37"/>
      <c r="M444" s="37"/>
    </row>
    <row r="445" spans="1:13">
      <c r="A445" s="21"/>
      <c r="B445" s="21"/>
      <c r="C445" s="22"/>
      <c r="D445" s="21"/>
      <c r="E445" s="21"/>
      <c r="F445" s="21"/>
      <c r="G445" s="21"/>
      <c r="H445" s="21"/>
      <c r="I445" s="21"/>
      <c r="J445" s="21"/>
      <c r="K445" s="37"/>
      <c r="L445" s="37"/>
      <c r="M445" s="37"/>
    </row>
    <row r="446" spans="1:13">
      <c r="A446" s="21"/>
      <c r="B446" s="21"/>
      <c r="C446" s="22"/>
      <c r="D446" s="21"/>
      <c r="E446" s="21"/>
      <c r="F446" s="21"/>
      <c r="G446" s="21"/>
      <c r="H446" s="21"/>
      <c r="I446" s="21"/>
      <c r="J446" s="21"/>
      <c r="K446" s="37"/>
      <c r="L446" s="37"/>
      <c r="M446" s="37"/>
    </row>
    <row r="447" spans="1:13">
      <c r="A447" s="21"/>
      <c r="B447" s="21"/>
      <c r="C447" s="22"/>
      <c r="D447" s="21"/>
      <c r="E447" s="21"/>
      <c r="F447" s="21"/>
      <c r="G447" s="21"/>
      <c r="H447" s="21"/>
      <c r="I447" s="21"/>
      <c r="J447" s="21"/>
      <c r="K447" s="37"/>
      <c r="L447" s="37"/>
      <c r="M447" s="37"/>
    </row>
    <row r="448" spans="1:13">
      <c r="A448" s="21"/>
      <c r="B448" s="21"/>
      <c r="C448" s="22"/>
      <c r="D448" s="21"/>
      <c r="E448" s="21"/>
      <c r="F448" s="21"/>
      <c r="G448" s="21"/>
      <c r="H448" s="21"/>
      <c r="I448" s="21"/>
      <c r="J448" s="21"/>
      <c r="K448" s="37"/>
      <c r="L448" s="37"/>
      <c r="M448" s="37"/>
    </row>
    <row r="449" spans="1:13">
      <c r="A449" s="21"/>
      <c r="B449" s="21"/>
      <c r="C449" s="22"/>
      <c r="D449" s="21"/>
      <c r="E449" s="21"/>
      <c r="F449" s="21"/>
      <c r="G449" s="21"/>
      <c r="H449" s="21"/>
      <c r="I449" s="21"/>
      <c r="J449" s="21"/>
      <c r="K449" s="37"/>
      <c r="L449" s="37"/>
      <c r="M449" s="37"/>
    </row>
    <row r="450" spans="1:13">
      <c r="A450" s="21"/>
      <c r="B450" s="21"/>
      <c r="C450" s="22"/>
      <c r="D450" s="21"/>
      <c r="E450" s="21"/>
      <c r="F450" s="21"/>
      <c r="G450" s="21"/>
      <c r="H450" s="21"/>
      <c r="I450" s="21"/>
      <c r="J450" s="21"/>
      <c r="K450" s="37"/>
      <c r="L450" s="37"/>
      <c r="M450" s="37"/>
    </row>
    <row r="451" spans="1:13">
      <c r="A451" s="21"/>
      <c r="B451" s="21"/>
      <c r="C451" s="22"/>
      <c r="D451" s="21"/>
      <c r="E451" s="21"/>
      <c r="F451" s="21"/>
      <c r="G451" s="21"/>
      <c r="H451" s="21"/>
      <c r="I451" s="21"/>
      <c r="J451" s="21"/>
      <c r="K451" s="37"/>
      <c r="L451" s="37"/>
      <c r="M451" s="37"/>
    </row>
    <row r="452" spans="1:13">
      <c r="A452" s="21"/>
      <c r="B452" s="21"/>
      <c r="C452" s="22"/>
      <c r="D452" s="21"/>
      <c r="E452" s="21"/>
      <c r="F452" s="21"/>
      <c r="G452" s="21"/>
      <c r="H452" s="21"/>
      <c r="I452" s="21"/>
      <c r="J452" s="21"/>
      <c r="K452" s="37"/>
      <c r="L452" s="37"/>
      <c r="M452" s="37"/>
    </row>
    <row r="453" spans="1:13">
      <c r="A453" s="21"/>
      <c r="B453" s="21"/>
      <c r="C453" s="22"/>
      <c r="D453" s="21"/>
      <c r="E453" s="21"/>
      <c r="F453" s="21"/>
      <c r="G453" s="21"/>
      <c r="H453" s="21"/>
      <c r="I453" s="21"/>
      <c r="J453" s="21"/>
      <c r="K453" s="37"/>
      <c r="L453" s="37"/>
      <c r="M453" s="37"/>
    </row>
    <row r="454" spans="1:13">
      <c r="A454" s="21"/>
      <c r="B454" s="21"/>
      <c r="C454" s="22"/>
      <c r="D454" s="21"/>
      <c r="E454" s="21"/>
      <c r="F454" s="21"/>
      <c r="G454" s="21"/>
      <c r="H454" s="21"/>
      <c r="I454" s="21"/>
      <c r="J454" s="21"/>
      <c r="K454" s="37"/>
      <c r="L454" s="37"/>
      <c r="M454" s="37"/>
    </row>
    <row r="455" spans="1:13">
      <c r="A455" s="21"/>
      <c r="B455" s="21"/>
      <c r="C455" s="22"/>
      <c r="D455" s="21"/>
      <c r="E455" s="21"/>
      <c r="F455" s="21"/>
      <c r="G455" s="21"/>
      <c r="H455" s="21"/>
      <c r="I455" s="21"/>
      <c r="J455" s="21"/>
      <c r="K455" s="37"/>
      <c r="L455" s="37"/>
      <c r="M455" s="37"/>
    </row>
    <row r="456" spans="1:13">
      <c r="A456" s="21"/>
      <c r="B456" s="21"/>
      <c r="C456" s="22"/>
      <c r="D456" s="21"/>
      <c r="E456" s="21"/>
      <c r="F456" s="21"/>
      <c r="G456" s="21"/>
      <c r="H456" s="21"/>
      <c r="I456" s="21"/>
      <c r="J456" s="21"/>
      <c r="K456" s="37"/>
      <c r="L456" s="37"/>
      <c r="M456" s="37"/>
    </row>
    <row r="457" spans="1:13">
      <c r="A457" s="21"/>
      <c r="B457" s="21"/>
      <c r="C457" s="22"/>
      <c r="D457" s="21"/>
      <c r="E457" s="21"/>
      <c r="F457" s="21"/>
      <c r="G457" s="21"/>
      <c r="H457" s="21"/>
      <c r="I457" s="21"/>
      <c r="J457" s="21"/>
      <c r="K457" s="37"/>
      <c r="L457" s="37"/>
      <c r="M457" s="37"/>
    </row>
    <row r="458" spans="1:13">
      <c r="A458" s="21"/>
      <c r="B458" s="21"/>
      <c r="C458" s="22"/>
      <c r="D458" s="21"/>
      <c r="E458" s="21"/>
      <c r="F458" s="21"/>
      <c r="G458" s="21"/>
      <c r="H458" s="21"/>
      <c r="I458" s="21"/>
      <c r="J458" s="21"/>
      <c r="K458" s="37"/>
      <c r="L458" s="37"/>
      <c r="M458" s="37"/>
    </row>
    <row r="459" spans="1:13">
      <c r="A459" s="21"/>
      <c r="B459" s="21"/>
      <c r="C459" s="22"/>
      <c r="D459" s="21"/>
      <c r="E459" s="21"/>
      <c r="F459" s="21"/>
      <c r="G459" s="21"/>
      <c r="H459" s="21"/>
      <c r="I459" s="21"/>
      <c r="J459" s="21"/>
      <c r="K459" s="37"/>
      <c r="L459" s="37"/>
      <c r="M459" s="37"/>
    </row>
    <row r="460" spans="1:13">
      <c r="A460" s="21"/>
      <c r="B460" s="21"/>
      <c r="C460" s="22"/>
      <c r="D460" s="21"/>
      <c r="E460" s="21"/>
      <c r="F460" s="21"/>
      <c r="G460" s="21"/>
      <c r="H460" s="21"/>
      <c r="I460" s="21"/>
      <c r="J460" s="21"/>
      <c r="K460" s="37"/>
      <c r="L460" s="37"/>
      <c r="M460" s="37"/>
    </row>
    <row r="461" spans="1:13">
      <c r="A461" s="21"/>
      <c r="B461" s="21"/>
      <c r="C461" s="22"/>
      <c r="D461" s="21"/>
      <c r="E461" s="21"/>
      <c r="F461" s="21"/>
      <c r="G461" s="21"/>
      <c r="H461" s="21"/>
      <c r="I461" s="21"/>
      <c r="J461" s="21"/>
      <c r="K461" s="37"/>
      <c r="L461" s="37"/>
      <c r="M461" s="37"/>
    </row>
    <row r="462" spans="1:13">
      <c r="A462" s="21"/>
      <c r="B462" s="21"/>
      <c r="C462" s="22"/>
      <c r="D462" s="21"/>
      <c r="E462" s="21"/>
      <c r="F462" s="21"/>
      <c r="G462" s="21"/>
      <c r="H462" s="21"/>
      <c r="I462" s="21"/>
      <c r="J462" s="21"/>
      <c r="K462" s="37"/>
      <c r="L462" s="37"/>
      <c r="M462" s="37"/>
    </row>
    <row r="463" spans="1:13">
      <c r="A463" s="21"/>
      <c r="B463" s="21"/>
      <c r="C463" s="22"/>
      <c r="D463" s="21"/>
      <c r="E463" s="21"/>
      <c r="F463" s="21"/>
      <c r="G463" s="21"/>
      <c r="H463" s="21"/>
      <c r="I463" s="21"/>
      <c r="J463" s="21"/>
      <c r="K463" s="37"/>
      <c r="L463" s="37"/>
      <c r="M463" s="37"/>
    </row>
    <row r="464" spans="1:13">
      <c r="A464" s="21"/>
      <c r="B464" s="21"/>
      <c r="C464" s="22"/>
      <c r="D464" s="21"/>
      <c r="E464" s="21"/>
      <c r="F464" s="21"/>
      <c r="G464" s="21"/>
      <c r="H464" s="21"/>
      <c r="I464" s="21"/>
      <c r="J464" s="21"/>
      <c r="K464" s="37"/>
      <c r="L464" s="37"/>
      <c r="M464" s="37"/>
    </row>
    <row r="465" spans="1:13">
      <c r="A465" s="21"/>
      <c r="B465" s="21"/>
      <c r="C465" s="22"/>
      <c r="D465" s="21"/>
      <c r="E465" s="21"/>
      <c r="F465" s="21"/>
      <c r="G465" s="21"/>
      <c r="H465" s="21"/>
      <c r="I465" s="21"/>
      <c r="J465" s="21"/>
      <c r="K465" s="37"/>
      <c r="L465" s="37"/>
      <c r="M465" s="37"/>
    </row>
    <row r="466" spans="1:13">
      <c r="A466" s="21"/>
      <c r="B466" s="21"/>
      <c r="C466" s="22"/>
      <c r="D466" s="21"/>
      <c r="E466" s="21"/>
      <c r="F466" s="21"/>
      <c r="G466" s="21"/>
      <c r="H466" s="21"/>
      <c r="I466" s="21"/>
      <c r="J466" s="21"/>
      <c r="K466" s="37"/>
      <c r="L466" s="37"/>
      <c r="M466" s="37"/>
    </row>
    <row r="467" spans="1:13">
      <c r="A467" s="21"/>
      <c r="B467" s="21"/>
      <c r="C467" s="22"/>
      <c r="D467" s="21"/>
      <c r="E467" s="21"/>
      <c r="F467" s="21"/>
      <c r="G467" s="21"/>
      <c r="H467" s="21"/>
      <c r="I467" s="21"/>
      <c r="J467" s="21"/>
      <c r="K467" s="37"/>
      <c r="L467" s="37"/>
      <c r="M467" s="37"/>
    </row>
    <row r="468" spans="1:13">
      <c r="A468" s="21"/>
      <c r="B468" s="21"/>
      <c r="C468" s="22"/>
      <c r="D468" s="21"/>
      <c r="E468" s="21"/>
      <c r="F468" s="21"/>
      <c r="G468" s="21"/>
      <c r="H468" s="21"/>
      <c r="I468" s="21"/>
      <c r="J468" s="21"/>
      <c r="K468" s="37"/>
      <c r="L468" s="37"/>
      <c r="M468" s="37"/>
    </row>
    <row r="469" spans="1:13">
      <c r="A469" s="21"/>
      <c r="B469" s="21"/>
      <c r="C469" s="22"/>
      <c r="D469" s="21"/>
      <c r="E469" s="21"/>
      <c r="F469" s="21"/>
      <c r="G469" s="21"/>
      <c r="H469" s="21"/>
      <c r="I469" s="21"/>
      <c r="J469" s="21"/>
      <c r="K469" s="37"/>
      <c r="L469" s="37"/>
      <c r="M469" s="37"/>
    </row>
    <row r="470" spans="1:13">
      <c r="A470" s="21"/>
      <c r="B470" s="21"/>
      <c r="C470" s="22"/>
      <c r="D470" s="21"/>
      <c r="E470" s="21"/>
      <c r="F470" s="21"/>
      <c r="G470" s="21"/>
      <c r="H470" s="21"/>
      <c r="I470" s="21"/>
      <c r="J470" s="21"/>
      <c r="K470" s="37"/>
      <c r="L470" s="37"/>
      <c r="M470" s="37"/>
    </row>
    <row r="471" spans="1:13">
      <c r="A471" s="21"/>
      <c r="B471" s="21"/>
      <c r="C471" s="22"/>
      <c r="D471" s="21"/>
      <c r="E471" s="21"/>
      <c r="F471" s="21"/>
      <c r="G471" s="21"/>
      <c r="H471" s="21"/>
      <c r="I471" s="21"/>
      <c r="J471" s="21"/>
      <c r="K471" s="37"/>
      <c r="L471" s="37"/>
      <c r="M471" s="37"/>
    </row>
    <row r="472" spans="1:13">
      <c r="A472" s="21"/>
      <c r="B472" s="21"/>
      <c r="C472" s="22"/>
      <c r="D472" s="21"/>
      <c r="E472" s="21"/>
      <c r="F472" s="21"/>
      <c r="G472" s="21"/>
      <c r="H472" s="21"/>
      <c r="I472" s="21"/>
      <c r="J472" s="21"/>
      <c r="K472" s="37"/>
      <c r="L472" s="37"/>
      <c r="M472" s="37"/>
    </row>
    <row r="473" spans="1:13">
      <c r="A473" s="21"/>
      <c r="B473" s="21"/>
      <c r="C473" s="22"/>
      <c r="D473" s="21"/>
      <c r="E473" s="21"/>
      <c r="F473" s="21"/>
      <c r="G473" s="21"/>
      <c r="H473" s="21"/>
      <c r="I473" s="21"/>
      <c r="J473" s="21"/>
      <c r="K473" s="37"/>
      <c r="L473" s="37"/>
      <c r="M473" s="37"/>
    </row>
    <row r="474" spans="1:13">
      <c r="A474" s="21"/>
      <c r="B474" s="21"/>
      <c r="C474" s="22"/>
      <c r="D474" s="21"/>
      <c r="E474" s="21"/>
      <c r="F474" s="21"/>
      <c r="G474" s="21"/>
      <c r="H474" s="21"/>
      <c r="I474" s="21"/>
      <c r="J474" s="21"/>
      <c r="K474" s="37"/>
      <c r="L474" s="37"/>
      <c r="M474" s="37"/>
    </row>
    <row r="475" spans="1:13">
      <c r="A475" s="21"/>
      <c r="B475" s="21"/>
      <c r="C475" s="22"/>
      <c r="D475" s="21"/>
      <c r="E475" s="21"/>
      <c r="F475" s="21"/>
      <c r="G475" s="21"/>
      <c r="H475" s="21"/>
      <c r="I475" s="21"/>
      <c r="J475" s="21"/>
      <c r="K475" s="37"/>
      <c r="L475" s="37"/>
      <c r="M475" s="37"/>
    </row>
    <row r="476" spans="1:13">
      <c r="A476" s="21"/>
      <c r="B476" s="21"/>
      <c r="C476" s="22"/>
      <c r="D476" s="21"/>
      <c r="E476" s="21"/>
      <c r="F476" s="21"/>
      <c r="G476" s="21"/>
      <c r="H476" s="21"/>
      <c r="I476" s="21"/>
      <c r="J476" s="21"/>
      <c r="K476" s="37"/>
      <c r="L476" s="37"/>
      <c r="M476" s="37"/>
    </row>
    <row r="477" spans="1:13">
      <c r="A477" s="21"/>
      <c r="B477" s="21"/>
      <c r="C477" s="22"/>
      <c r="D477" s="21"/>
      <c r="E477" s="21"/>
      <c r="F477" s="21"/>
      <c r="G477" s="21"/>
      <c r="H477" s="21"/>
      <c r="I477" s="21"/>
      <c r="J477" s="21"/>
      <c r="K477" s="37"/>
      <c r="L477" s="37"/>
      <c r="M477" s="37"/>
    </row>
    <row r="478" spans="1:13">
      <c r="A478" s="21"/>
      <c r="B478" s="21"/>
      <c r="C478" s="22"/>
      <c r="D478" s="21"/>
      <c r="E478" s="21"/>
      <c r="F478" s="21"/>
      <c r="G478" s="21"/>
      <c r="H478" s="21"/>
      <c r="I478" s="21"/>
      <c r="J478" s="21"/>
      <c r="K478" s="37"/>
      <c r="L478" s="37"/>
      <c r="M478" s="37"/>
    </row>
    <row r="479" spans="1:13">
      <c r="A479" s="21"/>
      <c r="B479" s="21"/>
      <c r="C479" s="22"/>
      <c r="D479" s="21"/>
      <c r="E479" s="21"/>
      <c r="F479" s="21"/>
      <c r="G479" s="21"/>
      <c r="H479" s="21"/>
      <c r="I479" s="21"/>
      <c r="J479" s="21"/>
      <c r="K479" s="37"/>
      <c r="L479" s="37"/>
      <c r="M479" s="37"/>
    </row>
    <row r="480" spans="1:13">
      <c r="A480" s="21"/>
      <c r="B480" s="21"/>
      <c r="C480" s="22"/>
      <c r="D480" s="21"/>
      <c r="E480" s="21"/>
      <c r="F480" s="21"/>
      <c r="G480" s="21"/>
      <c r="H480" s="21"/>
      <c r="I480" s="21"/>
      <c r="J480" s="21"/>
      <c r="K480" s="37"/>
      <c r="L480" s="37"/>
      <c r="M480" s="37"/>
    </row>
    <row r="481" spans="1:13">
      <c r="A481" s="21"/>
      <c r="B481" s="21"/>
      <c r="C481" s="22"/>
      <c r="D481" s="21"/>
      <c r="E481" s="21"/>
      <c r="F481" s="21"/>
      <c r="G481" s="21"/>
      <c r="H481" s="21"/>
      <c r="I481" s="21"/>
      <c r="J481" s="21"/>
      <c r="K481" s="37"/>
      <c r="L481" s="37"/>
      <c r="M481" s="37"/>
    </row>
    <row r="482" spans="1:13">
      <c r="A482" s="21"/>
      <c r="B482" s="21"/>
      <c r="C482" s="22"/>
      <c r="D482" s="21"/>
      <c r="E482" s="21"/>
      <c r="F482" s="21"/>
      <c r="G482" s="21"/>
      <c r="H482" s="21"/>
      <c r="I482" s="21"/>
      <c r="J482" s="21"/>
      <c r="K482" s="37"/>
      <c r="L482" s="37"/>
      <c r="M482" s="37"/>
    </row>
    <row r="483" spans="1:13">
      <c r="A483" s="21"/>
      <c r="B483" s="21"/>
      <c r="C483" s="22"/>
      <c r="D483" s="21"/>
      <c r="E483" s="21"/>
      <c r="F483" s="21"/>
      <c r="G483" s="21"/>
      <c r="H483" s="21"/>
      <c r="I483" s="21"/>
      <c r="J483" s="21"/>
      <c r="K483" s="37"/>
      <c r="L483" s="37"/>
      <c r="M483" s="37"/>
    </row>
    <row r="484" spans="1:13">
      <c r="A484" s="21"/>
      <c r="B484" s="21"/>
      <c r="C484" s="22"/>
      <c r="D484" s="21"/>
      <c r="E484" s="21"/>
      <c r="F484" s="21"/>
      <c r="G484" s="21"/>
      <c r="H484" s="21"/>
      <c r="I484" s="21"/>
      <c r="J484" s="21"/>
      <c r="K484" s="37"/>
      <c r="L484" s="37"/>
      <c r="M484" s="37"/>
    </row>
    <row r="485" spans="1:13">
      <c r="A485" s="21"/>
      <c r="B485" s="21"/>
      <c r="C485" s="22"/>
      <c r="D485" s="21"/>
      <c r="E485" s="21"/>
      <c r="F485" s="21"/>
      <c r="G485" s="21"/>
      <c r="H485" s="21"/>
      <c r="I485" s="21"/>
      <c r="J485" s="21"/>
      <c r="K485" s="37"/>
      <c r="L485" s="37"/>
      <c r="M485" s="37"/>
    </row>
    <row r="486" spans="1:13">
      <c r="A486" s="21"/>
      <c r="B486" s="21"/>
      <c r="C486" s="22"/>
      <c r="D486" s="21"/>
      <c r="E486" s="21"/>
      <c r="F486" s="21"/>
      <c r="G486" s="21"/>
      <c r="H486" s="21"/>
      <c r="I486" s="21"/>
      <c r="J486" s="21"/>
      <c r="K486" s="37"/>
      <c r="L486" s="37"/>
      <c r="M486" s="37"/>
    </row>
    <row r="487" spans="1:13">
      <c r="A487" s="21"/>
      <c r="B487" s="21"/>
      <c r="C487" s="22"/>
      <c r="D487" s="21"/>
      <c r="E487" s="21"/>
      <c r="F487" s="21"/>
      <c r="G487" s="21"/>
      <c r="H487" s="21"/>
      <c r="I487" s="21"/>
      <c r="J487" s="21"/>
      <c r="K487" s="37"/>
      <c r="L487" s="37"/>
      <c r="M487" s="37"/>
    </row>
    <row r="488" spans="1:13">
      <c r="A488" s="21"/>
      <c r="B488" s="21"/>
      <c r="C488" s="22"/>
      <c r="D488" s="21"/>
      <c r="E488" s="21"/>
      <c r="F488" s="21"/>
      <c r="G488" s="21"/>
      <c r="H488" s="21"/>
      <c r="I488" s="21"/>
      <c r="J488" s="21"/>
      <c r="K488" s="37"/>
      <c r="L488" s="37"/>
      <c r="M488" s="37"/>
    </row>
    <row r="489" spans="1:13">
      <c r="A489" s="21"/>
      <c r="B489" s="21"/>
      <c r="C489" s="22"/>
      <c r="D489" s="21"/>
      <c r="E489" s="21"/>
      <c r="F489" s="21"/>
      <c r="G489" s="21"/>
      <c r="H489" s="21"/>
      <c r="I489" s="21"/>
      <c r="J489" s="21"/>
      <c r="K489" s="37"/>
      <c r="L489" s="37"/>
      <c r="M489" s="37"/>
    </row>
    <row r="490" spans="1:13">
      <c r="A490" s="21"/>
      <c r="B490" s="21"/>
      <c r="C490" s="22"/>
      <c r="D490" s="21"/>
      <c r="E490" s="21"/>
      <c r="F490" s="21"/>
      <c r="G490" s="21"/>
      <c r="H490" s="21"/>
      <c r="I490" s="21"/>
      <c r="J490" s="21"/>
      <c r="K490" s="37"/>
      <c r="L490" s="37"/>
      <c r="M490" s="37"/>
    </row>
    <row r="491" spans="1:13">
      <c r="A491" s="21"/>
      <c r="B491" s="21"/>
      <c r="C491" s="22"/>
      <c r="D491" s="21"/>
      <c r="E491" s="21"/>
      <c r="F491" s="21"/>
      <c r="G491" s="21"/>
      <c r="H491" s="21"/>
      <c r="I491" s="21"/>
      <c r="J491" s="21"/>
      <c r="K491" s="37"/>
      <c r="L491" s="37"/>
      <c r="M491" s="37"/>
    </row>
    <row r="492" spans="1:13">
      <c r="A492" s="21"/>
      <c r="B492" s="21"/>
      <c r="C492" s="22"/>
      <c r="D492" s="21"/>
      <c r="E492" s="21"/>
      <c r="F492" s="21"/>
      <c r="G492" s="21"/>
      <c r="H492" s="21"/>
      <c r="I492" s="21"/>
      <c r="J492" s="21"/>
      <c r="K492" s="37"/>
      <c r="L492" s="37"/>
      <c r="M492" s="37"/>
    </row>
    <row r="493" spans="1:13">
      <c r="A493" s="21"/>
      <c r="B493" s="21"/>
      <c r="C493" s="22"/>
      <c r="D493" s="21"/>
      <c r="E493" s="21"/>
      <c r="F493" s="21"/>
      <c r="G493" s="21"/>
      <c r="H493" s="21"/>
      <c r="I493" s="21"/>
      <c r="J493" s="21"/>
      <c r="K493" s="37"/>
      <c r="L493" s="37"/>
      <c r="M493" s="37"/>
    </row>
    <row r="494" spans="1:13">
      <c r="A494" s="21"/>
      <c r="B494" s="21"/>
      <c r="C494" s="22"/>
      <c r="D494" s="21"/>
      <c r="E494" s="21"/>
      <c r="F494" s="21"/>
      <c r="G494" s="21"/>
      <c r="H494" s="21"/>
      <c r="I494" s="21"/>
      <c r="J494" s="21"/>
      <c r="K494" s="37"/>
      <c r="L494" s="37"/>
      <c r="M494" s="37"/>
    </row>
    <row r="495" spans="1:13">
      <c r="A495" s="21"/>
      <c r="B495" s="21"/>
      <c r="C495" s="22"/>
      <c r="D495" s="21"/>
      <c r="E495" s="21"/>
      <c r="F495" s="21"/>
      <c r="G495" s="21"/>
      <c r="H495" s="21"/>
      <c r="I495" s="21"/>
      <c r="J495" s="21"/>
      <c r="K495" s="37"/>
      <c r="L495" s="37"/>
      <c r="M495" s="37"/>
    </row>
    <row r="496" spans="1:13">
      <c r="A496" s="21"/>
      <c r="B496" s="21"/>
      <c r="C496" s="22"/>
      <c r="D496" s="21"/>
      <c r="E496" s="21"/>
      <c r="F496" s="21"/>
      <c r="G496" s="21"/>
      <c r="H496" s="21"/>
      <c r="I496" s="21"/>
      <c r="J496" s="21"/>
      <c r="K496" s="37"/>
      <c r="L496" s="37"/>
      <c r="M496" s="37"/>
    </row>
    <row r="497" spans="1:13">
      <c r="A497" s="21"/>
      <c r="B497" s="21"/>
      <c r="C497" s="22"/>
      <c r="D497" s="21"/>
      <c r="E497" s="21"/>
      <c r="F497" s="21"/>
      <c r="G497" s="21"/>
      <c r="H497" s="21"/>
      <c r="I497" s="21"/>
      <c r="J497" s="21"/>
      <c r="K497" s="37"/>
      <c r="L497" s="37"/>
      <c r="M497" s="37"/>
    </row>
    <row r="498" spans="1:13">
      <c r="A498" s="21"/>
      <c r="B498" s="21"/>
      <c r="C498" s="22"/>
      <c r="D498" s="21"/>
      <c r="E498" s="21"/>
      <c r="F498" s="21"/>
      <c r="G498" s="21"/>
      <c r="H498" s="21"/>
      <c r="I498" s="21"/>
      <c r="J498" s="21"/>
      <c r="K498" s="37"/>
      <c r="L498" s="37"/>
      <c r="M498" s="37"/>
    </row>
    <row r="499" spans="1:13">
      <c r="A499" s="21"/>
      <c r="B499" s="21"/>
      <c r="C499" s="22"/>
      <c r="D499" s="21"/>
      <c r="E499" s="21"/>
      <c r="F499" s="21"/>
      <c r="G499" s="21"/>
      <c r="H499" s="21"/>
      <c r="I499" s="21"/>
      <c r="J499" s="21"/>
      <c r="K499" s="37"/>
      <c r="L499" s="37"/>
      <c r="M499" s="37"/>
    </row>
    <row r="500" spans="1:13">
      <c r="A500" s="21"/>
      <c r="B500" s="21"/>
      <c r="C500" s="22"/>
      <c r="D500" s="21"/>
      <c r="E500" s="21"/>
      <c r="F500" s="21"/>
      <c r="G500" s="21"/>
      <c r="H500" s="21"/>
      <c r="I500" s="21"/>
      <c r="J500" s="21"/>
      <c r="K500" s="37"/>
      <c r="L500" s="37"/>
      <c r="M500" s="37"/>
    </row>
    <row r="501" spans="1:13">
      <c r="A501" s="21"/>
      <c r="B501" s="21"/>
      <c r="C501" s="22"/>
      <c r="D501" s="21"/>
      <c r="E501" s="21"/>
      <c r="F501" s="21"/>
      <c r="G501" s="21"/>
      <c r="H501" s="21"/>
      <c r="I501" s="21"/>
      <c r="J501" s="21"/>
      <c r="K501" s="37"/>
      <c r="L501" s="37"/>
      <c r="M501" s="37"/>
    </row>
    <row r="502" spans="1:13">
      <c r="A502" s="21"/>
      <c r="B502" s="21"/>
      <c r="C502" s="22"/>
      <c r="D502" s="21"/>
      <c r="E502" s="21"/>
      <c r="F502" s="21"/>
      <c r="G502" s="21"/>
      <c r="H502" s="21"/>
      <c r="I502" s="21"/>
      <c r="J502" s="21"/>
      <c r="K502" s="37"/>
      <c r="L502" s="37"/>
      <c r="M502" s="37"/>
    </row>
    <row r="503" spans="1:13">
      <c r="A503" s="21"/>
      <c r="B503" s="21"/>
      <c r="C503" s="22"/>
      <c r="D503" s="21"/>
      <c r="E503" s="21"/>
      <c r="F503" s="21"/>
      <c r="G503" s="21"/>
      <c r="H503" s="21"/>
      <c r="I503" s="21"/>
      <c r="J503" s="21"/>
      <c r="K503" s="37"/>
      <c r="L503" s="37"/>
      <c r="M503" s="37"/>
    </row>
    <row r="504" spans="1:13">
      <c r="A504" s="21"/>
      <c r="B504" s="21"/>
      <c r="C504" s="22"/>
      <c r="D504" s="21"/>
      <c r="E504" s="21"/>
      <c r="F504" s="21"/>
      <c r="G504" s="21"/>
      <c r="H504" s="21"/>
      <c r="I504" s="21"/>
      <c r="J504" s="21"/>
      <c r="K504" s="37"/>
      <c r="L504" s="37"/>
      <c r="M504" s="37"/>
    </row>
    <row r="505" spans="1:13">
      <c r="A505" s="21"/>
      <c r="B505" s="21"/>
      <c r="C505" s="22"/>
      <c r="D505" s="21"/>
      <c r="E505" s="21"/>
      <c r="F505" s="21"/>
      <c r="G505" s="21"/>
      <c r="H505" s="21"/>
      <c r="I505" s="21"/>
      <c r="J505" s="21"/>
      <c r="K505" s="37"/>
      <c r="L505" s="37"/>
      <c r="M505" s="37"/>
    </row>
    <row r="506" spans="1:13">
      <c r="A506" s="21"/>
      <c r="B506" s="21"/>
      <c r="C506" s="22"/>
      <c r="D506" s="21"/>
      <c r="E506" s="21"/>
      <c r="F506" s="21"/>
      <c r="G506" s="21"/>
      <c r="H506" s="21"/>
      <c r="I506" s="21"/>
      <c r="J506" s="21"/>
      <c r="K506" s="37"/>
      <c r="L506" s="37"/>
      <c r="M506" s="37"/>
    </row>
    <row r="507" spans="1:13">
      <c r="A507" s="21"/>
      <c r="B507" s="21"/>
      <c r="C507" s="22"/>
      <c r="D507" s="21"/>
      <c r="E507" s="21"/>
      <c r="F507" s="21"/>
      <c r="G507" s="21"/>
      <c r="H507" s="21"/>
      <c r="I507" s="21"/>
      <c r="J507" s="21"/>
      <c r="K507" s="37"/>
      <c r="L507" s="37"/>
      <c r="M507" s="37"/>
    </row>
    <row r="508" spans="1:13">
      <c r="A508" s="21"/>
      <c r="B508" s="21"/>
      <c r="C508" s="22"/>
      <c r="D508" s="21"/>
      <c r="E508" s="21"/>
      <c r="F508" s="21"/>
      <c r="G508" s="21"/>
      <c r="H508" s="21"/>
      <c r="I508" s="21"/>
      <c r="J508" s="21"/>
      <c r="K508" s="37"/>
      <c r="L508" s="37"/>
      <c r="M508" s="37"/>
    </row>
    <row r="509" spans="1:13">
      <c r="A509" s="21"/>
      <c r="B509" s="21"/>
      <c r="C509" s="22"/>
      <c r="D509" s="21"/>
      <c r="E509" s="21"/>
      <c r="F509" s="21"/>
      <c r="G509" s="21"/>
      <c r="H509" s="21"/>
      <c r="I509" s="21"/>
      <c r="J509" s="21"/>
      <c r="K509" s="37"/>
      <c r="L509" s="37"/>
      <c r="M509" s="37"/>
    </row>
    <row r="510" spans="1:13">
      <c r="A510" s="21"/>
      <c r="B510" s="21"/>
      <c r="C510" s="22"/>
      <c r="D510" s="21"/>
      <c r="E510" s="21"/>
      <c r="F510" s="21"/>
      <c r="G510" s="21"/>
      <c r="H510" s="21"/>
      <c r="I510" s="21"/>
      <c r="J510" s="21"/>
      <c r="K510" s="37"/>
      <c r="L510" s="37"/>
      <c r="M510" s="37"/>
    </row>
    <row r="511" spans="1:13">
      <c r="A511" s="21"/>
      <c r="B511" s="21"/>
      <c r="C511" s="22"/>
      <c r="D511" s="21"/>
      <c r="E511" s="21"/>
      <c r="F511" s="21"/>
      <c r="G511" s="21"/>
      <c r="H511" s="21"/>
      <c r="I511" s="21"/>
      <c r="J511" s="21"/>
      <c r="K511" s="37"/>
      <c r="L511" s="37"/>
      <c r="M511" s="37"/>
    </row>
    <row r="512" spans="1:13">
      <c r="A512" s="21"/>
      <c r="B512" s="21"/>
      <c r="C512" s="22"/>
      <c r="D512" s="21"/>
      <c r="E512" s="21"/>
      <c r="F512" s="21"/>
      <c r="G512" s="21"/>
      <c r="H512" s="21"/>
      <c r="I512" s="21"/>
      <c r="J512" s="21"/>
      <c r="K512" s="37"/>
      <c r="L512" s="37"/>
      <c r="M512" s="37"/>
    </row>
    <row r="513" spans="1:13">
      <c r="A513" s="21"/>
      <c r="B513" s="21"/>
      <c r="C513" s="22"/>
      <c r="D513" s="21"/>
      <c r="E513" s="21"/>
      <c r="F513" s="21"/>
      <c r="G513" s="21"/>
      <c r="H513" s="21"/>
      <c r="I513" s="21"/>
      <c r="J513" s="21"/>
      <c r="K513" s="37"/>
      <c r="L513" s="37"/>
      <c r="M513" s="37"/>
    </row>
    <row r="514" spans="1:13">
      <c r="A514" s="21"/>
      <c r="B514" s="21"/>
      <c r="C514" s="22"/>
      <c r="D514" s="21"/>
      <c r="E514" s="21"/>
      <c r="F514" s="21"/>
      <c r="G514" s="21"/>
      <c r="H514" s="21"/>
      <c r="I514" s="21"/>
      <c r="J514" s="21"/>
      <c r="K514" s="37"/>
      <c r="L514" s="37"/>
      <c r="M514" s="37"/>
    </row>
    <row r="515" spans="1:13">
      <c r="A515" s="21"/>
      <c r="B515" s="21"/>
      <c r="C515" s="22"/>
      <c r="D515" s="21"/>
      <c r="E515" s="21"/>
      <c r="F515" s="21"/>
      <c r="G515" s="21"/>
      <c r="H515" s="21"/>
      <c r="I515" s="21"/>
      <c r="J515" s="21"/>
      <c r="K515" s="37"/>
      <c r="L515" s="37"/>
      <c r="M515" s="37"/>
    </row>
    <row r="516" spans="1:13">
      <c r="A516" s="21"/>
      <c r="B516" s="21"/>
      <c r="C516" s="22"/>
      <c r="D516" s="21"/>
      <c r="E516" s="21"/>
      <c r="F516" s="21"/>
      <c r="G516" s="21"/>
      <c r="H516" s="21"/>
      <c r="I516" s="21"/>
      <c r="J516" s="21"/>
      <c r="K516" s="37"/>
      <c r="L516" s="37"/>
      <c r="M516" s="37"/>
    </row>
    <row r="517" spans="1:13">
      <c r="A517" s="21"/>
      <c r="B517" s="21"/>
      <c r="C517" s="22"/>
      <c r="D517" s="21"/>
      <c r="E517" s="21"/>
      <c r="F517" s="21"/>
      <c r="G517" s="21"/>
      <c r="H517" s="21"/>
      <c r="I517" s="21"/>
      <c r="J517" s="21"/>
      <c r="K517" s="37"/>
      <c r="L517" s="37"/>
      <c r="M517" s="37"/>
    </row>
    <row r="518" spans="1:13">
      <c r="A518" s="21"/>
      <c r="B518" s="21"/>
      <c r="C518" s="22"/>
      <c r="D518" s="21"/>
      <c r="E518" s="21"/>
      <c r="F518" s="21"/>
      <c r="G518" s="21"/>
      <c r="H518" s="21"/>
      <c r="I518" s="21"/>
      <c r="J518" s="21"/>
      <c r="K518" s="37"/>
      <c r="L518" s="37"/>
      <c r="M518" s="37"/>
    </row>
    <row r="519" spans="1:13">
      <c r="A519" s="21"/>
      <c r="B519" s="21"/>
      <c r="C519" s="22"/>
      <c r="D519" s="21"/>
      <c r="E519" s="21"/>
      <c r="F519" s="21"/>
      <c r="G519" s="21"/>
      <c r="H519" s="21"/>
      <c r="I519" s="21"/>
      <c r="J519" s="21"/>
      <c r="K519" s="37"/>
      <c r="L519" s="37"/>
      <c r="M519" s="37"/>
    </row>
    <row r="520" spans="1:13">
      <c r="A520" s="21"/>
      <c r="B520" s="21"/>
      <c r="C520" s="22"/>
      <c r="D520" s="21"/>
      <c r="E520" s="21"/>
      <c r="F520" s="21"/>
      <c r="G520" s="21"/>
      <c r="H520" s="21"/>
      <c r="I520" s="21"/>
      <c r="J520" s="21"/>
      <c r="K520" s="37"/>
      <c r="L520" s="37"/>
      <c r="M520" s="37"/>
    </row>
    <row r="521" spans="1:13">
      <c r="A521" s="21"/>
      <c r="B521" s="21"/>
      <c r="C521" s="22"/>
      <c r="D521" s="21"/>
      <c r="E521" s="21"/>
      <c r="F521" s="21"/>
      <c r="G521" s="21"/>
      <c r="H521" s="21"/>
      <c r="I521" s="21"/>
      <c r="J521" s="21"/>
      <c r="K521" s="37"/>
      <c r="L521" s="37"/>
      <c r="M521" s="37"/>
    </row>
    <row r="522" spans="1:13">
      <c r="A522" s="21"/>
      <c r="B522" s="21"/>
      <c r="C522" s="22"/>
      <c r="D522" s="21"/>
      <c r="E522" s="21"/>
      <c r="F522" s="21"/>
      <c r="G522" s="21"/>
      <c r="H522" s="21"/>
      <c r="I522" s="21"/>
      <c r="J522" s="21"/>
      <c r="K522" s="37"/>
      <c r="L522" s="37"/>
      <c r="M522" s="37"/>
    </row>
    <row r="523" spans="1:13">
      <c r="A523" s="21"/>
      <c r="B523" s="21"/>
      <c r="C523" s="22"/>
      <c r="D523" s="21"/>
      <c r="E523" s="21"/>
      <c r="F523" s="21"/>
      <c r="G523" s="21"/>
      <c r="H523" s="21"/>
      <c r="I523" s="21"/>
      <c r="J523" s="21"/>
      <c r="K523" s="37"/>
      <c r="L523" s="37"/>
      <c r="M523" s="37"/>
    </row>
    <row r="524" spans="1:13">
      <c r="A524" s="21"/>
      <c r="B524" s="21"/>
      <c r="C524" s="22"/>
      <c r="D524" s="21"/>
      <c r="E524" s="21"/>
      <c r="F524" s="21"/>
      <c r="G524" s="21"/>
      <c r="H524" s="21"/>
      <c r="I524" s="21"/>
      <c r="J524" s="21"/>
      <c r="K524" s="37"/>
      <c r="L524" s="37"/>
      <c r="M524" s="37"/>
    </row>
    <row r="525" spans="1:13">
      <c r="A525" s="21"/>
      <c r="B525" s="21"/>
      <c r="C525" s="22"/>
      <c r="D525" s="21"/>
      <c r="E525" s="21"/>
      <c r="F525" s="21"/>
      <c r="G525" s="21"/>
      <c r="H525" s="21"/>
      <c r="I525" s="21"/>
      <c r="J525" s="21"/>
      <c r="K525" s="37"/>
      <c r="L525" s="37"/>
      <c r="M525" s="37"/>
    </row>
    <row r="526" spans="1:13">
      <c r="A526" s="21"/>
      <c r="B526" s="21"/>
      <c r="C526" s="22"/>
      <c r="D526" s="21"/>
      <c r="E526" s="21"/>
      <c r="F526" s="21"/>
      <c r="G526" s="21"/>
      <c r="H526" s="21"/>
      <c r="I526" s="21"/>
      <c r="J526" s="21"/>
      <c r="K526" s="37"/>
      <c r="L526" s="37"/>
      <c r="M526" s="37"/>
    </row>
    <row r="527" spans="1:13">
      <c r="A527" s="21"/>
      <c r="B527" s="21"/>
      <c r="C527" s="22"/>
      <c r="D527" s="21"/>
      <c r="E527" s="21"/>
      <c r="F527" s="21"/>
      <c r="G527" s="21"/>
      <c r="H527" s="21"/>
      <c r="I527" s="21"/>
      <c r="J527" s="21"/>
      <c r="K527" s="37"/>
      <c r="L527" s="37"/>
      <c r="M527" s="37"/>
    </row>
    <row r="528" spans="1:13">
      <c r="A528" s="21"/>
      <c r="B528" s="21"/>
      <c r="C528" s="22"/>
      <c r="D528" s="21"/>
      <c r="E528" s="21"/>
      <c r="F528" s="21"/>
      <c r="G528" s="21"/>
      <c r="H528" s="21"/>
      <c r="I528" s="21"/>
      <c r="J528" s="21"/>
      <c r="K528" s="37"/>
      <c r="L528" s="37"/>
      <c r="M528" s="37"/>
    </row>
    <row r="529" spans="1:13">
      <c r="A529" s="21"/>
      <c r="B529" s="21"/>
      <c r="C529" s="22"/>
      <c r="D529" s="21"/>
      <c r="E529" s="21"/>
      <c r="F529" s="21"/>
      <c r="G529" s="21"/>
      <c r="H529" s="21"/>
      <c r="I529" s="21"/>
      <c r="J529" s="21"/>
      <c r="K529" s="37"/>
      <c r="L529" s="37"/>
      <c r="M529" s="37"/>
    </row>
    <row r="530" spans="1:13">
      <c r="A530" s="21"/>
      <c r="B530" s="21"/>
      <c r="C530" s="22"/>
      <c r="D530" s="21"/>
      <c r="E530" s="21"/>
      <c r="F530" s="21"/>
      <c r="G530" s="21"/>
      <c r="H530" s="21"/>
      <c r="I530" s="21"/>
      <c r="J530" s="21"/>
      <c r="K530" s="37"/>
      <c r="L530" s="37"/>
      <c r="M530" s="37"/>
    </row>
    <row r="531" spans="1:13">
      <c r="A531" s="21"/>
      <c r="B531" s="21"/>
      <c r="C531" s="22"/>
      <c r="D531" s="21"/>
      <c r="E531" s="21"/>
      <c r="F531" s="21"/>
      <c r="G531" s="21"/>
      <c r="H531" s="21"/>
      <c r="I531" s="21"/>
      <c r="J531" s="21"/>
      <c r="K531" s="37"/>
      <c r="L531" s="37"/>
      <c r="M531" s="37"/>
    </row>
    <row r="532" spans="1:13">
      <c r="A532" s="21"/>
      <c r="B532" s="21"/>
      <c r="C532" s="22"/>
      <c r="D532" s="21"/>
      <c r="E532" s="21"/>
      <c r="F532" s="21"/>
      <c r="G532" s="21"/>
      <c r="H532" s="21"/>
      <c r="I532" s="21"/>
      <c r="J532" s="21"/>
      <c r="K532" s="37"/>
      <c r="L532" s="37"/>
      <c r="M532" s="37"/>
    </row>
    <row r="533" spans="1:13">
      <c r="A533" s="21"/>
      <c r="B533" s="21"/>
      <c r="C533" s="22"/>
      <c r="D533" s="21"/>
      <c r="E533" s="21"/>
      <c r="F533" s="21"/>
      <c r="G533" s="21"/>
      <c r="H533" s="21"/>
      <c r="I533" s="21"/>
      <c r="J533" s="21"/>
      <c r="K533" s="37"/>
      <c r="L533" s="37"/>
      <c r="M533" s="37"/>
    </row>
    <row r="534" spans="1:13">
      <c r="A534" s="21"/>
      <c r="B534" s="21"/>
      <c r="C534" s="22"/>
      <c r="D534" s="21"/>
      <c r="E534" s="21"/>
      <c r="F534" s="21"/>
      <c r="G534" s="21"/>
      <c r="H534" s="21"/>
      <c r="I534" s="21"/>
      <c r="J534" s="21"/>
      <c r="K534" s="37"/>
      <c r="L534" s="37"/>
      <c r="M534" s="37"/>
    </row>
    <row r="535" spans="1:13">
      <c r="A535" s="21"/>
      <c r="B535" s="21"/>
      <c r="C535" s="22"/>
      <c r="D535" s="21"/>
      <c r="E535" s="21"/>
      <c r="F535" s="21"/>
      <c r="G535" s="21"/>
      <c r="H535" s="21"/>
      <c r="I535" s="21"/>
      <c r="J535" s="21"/>
      <c r="K535" s="37"/>
      <c r="L535" s="37"/>
      <c r="M535" s="37"/>
    </row>
    <row r="536" spans="1:13">
      <c r="A536" s="21"/>
      <c r="B536" s="21"/>
      <c r="C536" s="22"/>
      <c r="D536" s="21"/>
      <c r="E536" s="21"/>
      <c r="F536" s="21"/>
      <c r="G536" s="21"/>
      <c r="H536" s="21"/>
      <c r="I536" s="21"/>
      <c r="J536" s="21"/>
      <c r="K536" s="37"/>
      <c r="L536" s="37"/>
      <c r="M536" s="37"/>
    </row>
    <row r="537" spans="1:13">
      <c r="A537" s="21"/>
      <c r="B537" s="21"/>
      <c r="C537" s="22"/>
      <c r="D537" s="21"/>
      <c r="E537" s="21"/>
      <c r="F537" s="21"/>
      <c r="G537" s="21"/>
      <c r="H537" s="21"/>
      <c r="I537" s="21"/>
      <c r="J537" s="21"/>
      <c r="K537" s="37"/>
      <c r="L537" s="37"/>
      <c r="M537" s="37"/>
    </row>
    <row r="538" spans="1:13">
      <c r="A538" s="21"/>
      <c r="B538" s="21"/>
      <c r="C538" s="22"/>
      <c r="D538" s="21"/>
      <c r="E538" s="21"/>
      <c r="F538" s="21"/>
      <c r="G538" s="21"/>
      <c r="H538" s="21"/>
      <c r="I538" s="21"/>
      <c r="J538" s="21"/>
      <c r="K538" s="37"/>
      <c r="L538" s="37"/>
      <c r="M538" s="37"/>
    </row>
    <row r="539" spans="1:13">
      <c r="A539" s="21"/>
      <c r="B539" s="21"/>
      <c r="C539" s="22"/>
      <c r="D539" s="21"/>
      <c r="E539" s="21"/>
      <c r="F539" s="21"/>
      <c r="G539" s="21"/>
      <c r="H539" s="21"/>
      <c r="I539" s="21"/>
      <c r="J539" s="21"/>
      <c r="K539" s="37"/>
      <c r="L539" s="37"/>
      <c r="M539" s="37"/>
    </row>
    <row r="540" spans="1:13">
      <c r="A540" s="21"/>
      <c r="B540" s="21"/>
      <c r="C540" s="22"/>
      <c r="D540" s="21"/>
      <c r="E540" s="21"/>
      <c r="F540" s="21"/>
      <c r="G540" s="21"/>
      <c r="H540" s="21"/>
      <c r="I540" s="21"/>
      <c r="J540" s="21"/>
      <c r="K540" s="37"/>
      <c r="L540" s="37"/>
      <c r="M540" s="37"/>
    </row>
    <row r="541" spans="1:13">
      <c r="A541" s="21"/>
      <c r="B541" s="21"/>
      <c r="C541" s="22"/>
      <c r="D541" s="21"/>
      <c r="E541" s="21"/>
      <c r="F541" s="21"/>
      <c r="G541" s="21"/>
      <c r="H541" s="21"/>
      <c r="I541" s="21"/>
      <c r="J541" s="21"/>
      <c r="K541" s="37"/>
      <c r="L541" s="37"/>
      <c r="M541" s="37"/>
    </row>
    <row r="542" spans="1:13">
      <c r="A542" s="21"/>
      <c r="B542" s="21"/>
      <c r="C542" s="22"/>
      <c r="D542" s="21"/>
      <c r="E542" s="21"/>
      <c r="F542" s="21"/>
      <c r="G542" s="21"/>
      <c r="H542" s="21"/>
      <c r="I542" s="21"/>
      <c r="J542" s="21"/>
      <c r="K542" s="37"/>
      <c r="L542" s="37"/>
      <c r="M542" s="37"/>
    </row>
    <row r="543" spans="1:13">
      <c r="A543" s="21"/>
      <c r="B543" s="21"/>
      <c r="C543" s="22"/>
      <c r="D543" s="21"/>
      <c r="E543" s="21"/>
      <c r="F543" s="21"/>
      <c r="G543" s="21"/>
      <c r="H543" s="21"/>
      <c r="I543" s="21"/>
      <c r="J543" s="21"/>
      <c r="K543" s="37"/>
      <c r="L543" s="37"/>
      <c r="M543" s="37"/>
    </row>
    <row r="544" spans="1:13">
      <c r="A544" s="21"/>
      <c r="B544" s="21"/>
      <c r="C544" s="22"/>
      <c r="D544" s="21"/>
      <c r="E544" s="21"/>
      <c r="F544" s="21"/>
      <c r="G544" s="21"/>
      <c r="H544" s="21"/>
      <c r="I544" s="21"/>
      <c r="J544" s="21"/>
      <c r="K544" s="37"/>
      <c r="L544" s="37"/>
      <c r="M544" s="37"/>
    </row>
    <row r="545" spans="1:13">
      <c r="A545" s="21"/>
      <c r="B545" s="21"/>
      <c r="C545" s="22"/>
      <c r="D545" s="21"/>
      <c r="E545" s="21"/>
      <c r="F545" s="21"/>
      <c r="G545" s="21"/>
      <c r="H545" s="21"/>
      <c r="I545" s="21"/>
      <c r="J545" s="21"/>
      <c r="K545" s="37"/>
      <c r="L545" s="37"/>
      <c r="M545" s="37"/>
    </row>
    <row r="546" spans="1:13">
      <c r="A546" s="21"/>
      <c r="B546" s="21"/>
      <c r="C546" s="22"/>
      <c r="D546" s="21"/>
      <c r="E546" s="21"/>
      <c r="F546" s="21"/>
      <c r="G546" s="21"/>
      <c r="H546" s="21"/>
      <c r="I546" s="21"/>
      <c r="J546" s="21"/>
      <c r="K546" s="37"/>
      <c r="L546" s="37"/>
      <c r="M546" s="37"/>
    </row>
    <row r="547" spans="1:13">
      <c r="A547" s="21"/>
      <c r="B547" s="21"/>
      <c r="C547" s="22"/>
      <c r="D547" s="21"/>
      <c r="E547" s="21"/>
      <c r="F547" s="21"/>
      <c r="G547" s="21"/>
      <c r="H547" s="21"/>
      <c r="I547" s="21"/>
      <c r="J547" s="21"/>
      <c r="K547" s="37"/>
      <c r="L547" s="37"/>
      <c r="M547" s="37"/>
    </row>
    <row r="548" spans="1:13">
      <c r="A548" s="21"/>
      <c r="B548" s="21"/>
      <c r="C548" s="22"/>
      <c r="D548" s="21"/>
      <c r="E548" s="21"/>
      <c r="F548" s="21"/>
      <c r="G548" s="21"/>
      <c r="H548" s="21"/>
      <c r="I548" s="21"/>
      <c r="J548" s="21"/>
      <c r="K548" s="37"/>
      <c r="L548" s="37"/>
      <c r="M548" s="37"/>
    </row>
    <row r="549" spans="1:13">
      <c r="A549" s="21"/>
      <c r="B549" s="21"/>
      <c r="C549" s="22"/>
      <c r="D549" s="21"/>
      <c r="E549" s="21"/>
      <c r="F549" s="21"/>
      <c r="G549" s="21"/>
      <c r="H549" s="21"/>
      <c r="I549" s="21"/>
      <c r="J549" s="21"/>
      <c r="K549" s="37"/>
      <c r="L549" s="37"/>
      <c r="M549" s="37"/>
    </row>
    <row r="550" spans="1:13">
      <c r="A550" s="21"/>
      <c r="B550" s="21"/>
      <c r="C550" s="22"/>
      <c r="D550" s="21"/>
      <c r="E550" s="21"/>
      <c r="F550" s="21"/>
      <c r="G550" s="21"/>
      <c r="H550" s="21"/>
      <c r="I550" s="21"/>
      <c r="J550" s="21"/>
      <c r="K550" s="37"/>
      <c r="L550" s="37"/>
      <c r="M550" s="37"/>
    </row>
    <row r="551" spans="1:13">
      <c r="A551" s="21"/>
      <c r="B551" s="21"/>
      <c r="C551" s="22"/>
      <c r="D551" s="21"/>
      <c r="E551" s="21"/>
      <c r="F551" s="21"/>
      <c r="G551" s="21"/>
      <c r="H551" s="21"/>
      <c r="I551" s="21"/>
      <c r="J551" s="21"/>
      <c r="K551" s="37"/>
      <c r="L551" s="37"/>
      <c r="M551" s="37"/>
    </row>
    <row r="552" spans="1:13">
      <c r="A552" s="21"/>
      <c r="B552" s="21"/>
      <c r="C552" s="22"/>
      <c r="D552" s="21"/>
      <c r="E552" s="21"/>
      <c r="F552" s="21"/>
      <c r="G552" s="21"/>
      <c r="H552" s="21"/>
      <c r="I552" s="21"/>
      <c r="J552" s="21"/>
      <c r="K552" s="37"/>
      <c r="L552" s="37"/>
      <c r="M552" s="37"/>
    </row>
    <row r="553" spans="1:13">
      <c r="A553" s="21"/>
      <c r="B553" s="21"/>
      <c r="C553" s="22"/>
      <c r="D553" s="21"/>
      <c r="E553" s="21"/>
      <c r="F553" s="21"/>
      <c r="G553" s="21"/>
      <c r="H553" s="21"/>
      <c r="I553" s="21"/>
      <c r="J553" s="21"/>
      <c r="K553" s="37"/>
      <c r="L553" s="37"/>
      <c r="M553" s="37"/>
    </row>
    <row r="554" spans="1:13">
      <c r="A554" s="21"/>
      <c r="B554" s="21"/>
      <c r="C554" s="22"/>
      <c r="D554" s="21"/>
      <c r="E554" s="21"/>
      <c r="F554" s="21"/>
      <c r="G554" s="21"/>
      <c r="H554" s="21"/>
      <c r="I554" s="21"/>
      <c r="J554" s="21"/>
      <c r="K554" s="37"/>
      <c r="L554" s="37"/>
      <c r="M554" s="37"/>
    </row>
    <row r="555" spans="1:13">
      <c r="A555" s="21"/>
      <c r="B555" s="21"/>
      <c r="C555" s="22"/>
      <c r="D555" s="21"/>
      <c r="E555" s="21"/>
      <c r="F555" s="21"/>
      <c r="G555" s="21"/>
      <c r="H555" s="21"/>
      <c r="I555" s="21"/>
      <c r="J555" s="21"/>
      <c r="K555" s="37"/>
      <c r="L555" s="37"/>
      <c r="M555" s="37"/>
    </row>
    <row r="556" spans="1:13">
      <c r="A556" s="21"/>
      <c r="B556" s="21"/>
      <c r="C556" s="22"/>
      <c r="D556" s="21"/>
      <c r="E556" s="21"/>
      <c r="F556" s="21"/>
      <c r="G556" s="21"/>
      <c r="H556" s="21"/>
      <c r="I556" s="21"/>
      <c r="J556" s="21"/>
      <c r="K556" s="37"/>
      <c r="L556" s="37"/>
      <c r="M556" s="37"/>
    </row>
    <row r="557" spans="1:13">
      <c r="A557" s="21"/>
      <c r="B557" s="21"/>
      <c r="C557" s="22"/>
      <c r="D557" s="21"/>
      <c r="E557" s="21"/>
      <c r="F557" s="21"/>
      <c r="G557" s="21"/>
      <c r="H557" s="21"/>
      <c r="I557" s="21"/>
      <c r="J557" s="21"/>
      <c r="K557" s="37"/>
      <c r="L557" s="37"/>
      <c r="M557" s="37"/>
    </row>
    <row r="558" spans="1:13">
      <c r="A558" s="21"/>
      <c r="B558" s="21"/>
      <c r="C558" s="22"/>
      <c r="D558" s="21"/>
      <c r="E558" s="21"/>
      <c r="F558" s="21"/>
      <c r="G558" s="21"/>
      <c r="H558" s="21"/>
      <c r="I558" s="21"/>
      <c r="J558" s="21"/>
      <c r="K558" s="37"/>
      <c r="L558" s="37"/>
      <c r="M558" s="37"/>
    </row>
    <row r="559" spans="1:13">
      <c r="A559" s="21"/>
      <c r="B559" s="21"/>
      <c r="C559" s="22"/>
      <c r="D559" s="21"/>
      <c r="E559" s="21"/>
      <c r="F559" s="21"/>
      <c r="G559" s="21"/>
      <c r="H559" s="21"/>
      <c r="I559" s="21"/>
      <c r="J559" s="21"/>
      <c r="K559" s="37"/>
      <c r="L559" s="37"/>
      <c r="M559" s="37"/>
    </row>
    <row r="560" spans="1:13">
      <c r="A560" s="21"/>
      <c r="B560" s="21"/>
      <c r="C560" s="22"/>
      <c r="D560" s="21"/>
      <c r="E560" s="21"/>
      <c r="F560" s="21"/>
      <c r="G560" s="21"/>
      <c r="H560" s="21"/>
      <c r="I560" s="21"/>
      <c r="J560" s="21"/>
      <c r="K560" s="37"/>
      <c r="L560" s="37"/>
      <c r="M560" s="37"/>
    </row>
    <row r="561" spans="1:13">
      <c r="A561" s="21"/>
      <c r="B561" s="21"/>
      <c r="C561" s="22"/>
      <c r="D561" s="21"/>
      <c r="E561" s="21"/>
      <c r="F561" s="21"/>
      <c r="G561" s="21"/>
      <c r="H561" s="21"/>
      <c r="I561" s="21"/>
      <c r="J561" s="21"/>
      <c r="K561" s="37"/>
      <c r="L561" s="37"/>
      <c r="M561" s="37"/>
    </row>
    <row r="562" spans="1:13">
      <c r="A562" s="21"/>
      <c r="B562" s="21"/>
      <c r="C562" s="22"/>
      <c r="D562" s="21"/>
      <c r="E562" s="21"/>
      <c r="F562" s="21"/>
      <c r="G562" s="21"/>
      <c r="H562" s="21"/>
      <c r="I562" s="21"/>
      <c r="J562" s="21"/>
      <c r="K562" s="37"/>
      <c r="L562" s="37"/>
      <c r="M562" s="37"/>
    </row>
    <row r="563" spans="1:13">
      <c r="A563" s="21"/>
      <c r="B563" s="21"/>
      <c r="C563" s="22"/>
      <c r="D563" s="21"/>
      <c r="E563" s="21"/>
      <c r="F563" s="21"/>
      <c r="G563" s="21"/>
      <c r="H563" s="21"/>
      <c r="I563" s="21"/>
      <c r="J563" s="21"/>
      <c r="K563" s="37"/>
      <c r="L563" s="37"/>
      <c r="M563" s="37"/>
    </row>
    <row r="564" spans="1:13">
      <c r="A564" s="21"/>
      <c r="B564" s="21"/>
      <c r="C564" s="22"/>
      <c r="D564" s="21"/>
      <c r="E564" s="21"/>
      <c r="F564" s="21"/>
      <c r="G564" s="21"/>
      <c r="H564" s="21"/>
      <c r="I564" s="21"/>
      <c r="J564" s="21"/>
      <c r="K564" s="37"/>
      <c r="L564" s="37"/>
      <c r="M564" s="37"/>
    </row>
    <row r="565" spans="1:13">
      <c r="A565" s="21"/>
      <c r="B565" s="21"/>
      <c r="C565" s="22"/>
      <c r="D565" s="21"/>
      <c r="E565" s="21"/>
      <c r="F565" s="21"/>
      <c r="G565" s="21"/>
      <c r="H565" s="21"/>
      <c r="I565" s="21"/>
      <c r="J565" s="21"/>
      <c r="K565" s="37"/>
      <c r="L565" s="37"/>
      <c r="M565" s="37"/>
    </row>
    <row r="566" spans="1:13">
      <c r="A566" s="21"/>
      <c r="B566" s="21"/>
      <c r="C566" s="22"/>
      <c r="D566" s="21"/>
      <c r="E566" s="21"/>
      <c r="F566" s="21"/>
      <c r="G566" s="21"/>
      <c r="H566" s="21"/>
      <c r="I566" s="21"/>
      <c r="J566" s="21"/>
      <c r="K566" s="37"/>
      <c r="L566" s="37"/>
      <c r="M566" s="37"/>
    </row>
    <row r="567" spans="1:13">
      <c r="A567" s="21"/>
      <c r="B567" s="21"/>
      <c r="C567" s="22"/>
      <c r="D567" s="21"/>
      <c r="E567" s="21"/>
      <c r="F567" s="21"/>
      <c r="G567" s="21"/>
      <c r="H567" s="21"/>
      <c r="I567" s="21"/>
      <c r="J567" s="21"/>
      <c r="K567" s="37"/>
      <c r="L567" s="37"/>
      <c r="M567" s="37"/>
    </row>
    <row r="568" spans="1:13">
      <c r="A568" s="21"/>
      <c r="B568" s="21"/>
      <c r="C568" s="22"/>
      <c r="D568" s="21"/>
      <c r="E568" s="21"/>
      <c r="F568" s="21"/>
      <c r="G568" s="21"/>
      <c r="H568" s="21"/>
      <c r="I568" s="21"/>
      <c r="J568" s="21"/>
      <c r="K568" s="37"/>
      <c r="L568" s="37"/>
      <c r="M568" s="37"/>
    </row>
    <row r="569" spans="1:13">
      <c r="A569" s="21"/>
      <c r="B569" s="21"/>
      <c r="C569" s="22"/>
      <c r="D569" s="21"/>
      <c r="E569" s="21"/>
      <c r="F569" s="21"/>
      <c r="G569" s="21"/>
      <c r="H569" s="21"/>
      <c r="I569" s="21"/>
      <c r="J569" s="21"/>
      <c r="K569" s="37"/>
      <c r="L569" s="37"/>
      <c r="M569" s="37"/>
    </row>
    <row r="570" spans="1:13">
      <c r="A570" s="21"/>
      <c r="B570" s="21"/>
      <c r="C570" s="22"/>
      <c r="D570" s="21"/>
      <c r="E570" s="21"/>
      <c r="F570" s="21"/>
      <c r="G570" s="21"/>
      <c r="H570" s="21"/>
      <c r="I570" s="21"/>
      <c r="J570" s="21"/>
      <c r="K570" s="37"/>
      <c r="L570" s="37"/>
      <c r="M570" s="37"/>
    </row>
    <row r="571" spans="1:13">
      <c r="A571" s="21"/>
      <c r="B571" s="21"/>
      <c r="C571" s="22"/>
      <c r="D571" s="21"/>
      <c r="E571" s="21"/>
      <c r="F571" s="21"/>
      <c r="G571" s="21"/>
      <c r="H571" s="21"/>
      <c r="I571" s="21"/>
      <c r="J571" s="21"/>
      <c r="K571" s="37"/>
      <c r="L571" s="37"/>
      <c r="M571" s="37"/>
    </row>
    <row r="572" spans="1:13">
      <c r="A572" s="21"/>
      <c r="B572" s="21"/>
      <c r="C572" s="22"/>
      <c r="D572" s="21"/>
      <c r="E572" s="21"/>
      <c r="F572" s="21"/>
      <c r="G572" s="21"/>
      <c r="H572" s="21"/>
      <c r="I572" s="21"/>
      <c r="J572" s="21"/>
      <c r="K572" s="37"/>
      <c r="L572" s="37"/>
      <c r="M572" s="37"/>
    </row>
    <row r="573" spans="1:13">
      <c r="A573" s="21"/>
      <c r="B573" s="21"/>
      <c r="C573" s="22"/>
      <c r="D573" s="21"/>
      <c r="E573" s="21"/>
      <c r="F573" s="21"/>
      <c r="G573" s="21"/>
      <c r="H573" s="21"/>
      <c r="I573" s="21"/>
      <c r="J573" s="21"/>
      <c r="K573" s="37"/>
      <c r="L573" s="37"/>
      <c r="M573" s="37"/>
    </row>
    <row r="574" spans="1:13">
      <c r="A574" s="21"/>
      <c r="B574" s="21"/>
      <c r="C574" s="22"/>
      <c r="D574" s="21"/>
      <c r="E574" s="21"/>
      <c r="F574" s="21"/>
      <c r="G574" s="21"/>
      <c r="H574" s="21"/>
      <c r="I574" s="21"/>
      <c r="J574" s="21"/>
      <c r="K574" s="37"/>
      <c r="L574" s="37"/>
      <c r="M574" s="37"/>
    </row>
    <row r="575" spans="1:13">
      <c r="A575" s="21"/>
      <c r="B575" s="21"/>
      <c r="C575" s="22"/>
      <c r="D575" s="21"/>
      <c r="E575" s="21"/>
      <c r="F575" s="21"/>
      <c r="G575" s="21"/>
      <c r="H575" s="21"/>
      <c r="I575" s="21"/>
      <c r="J575" s="21"/>
      <c r="K575" s="37"/>
      <c r="L575" s="37"/>
      <c r="M575" s="37"/>
    </row>
    <row r="576" spans="1:13">
      <c r="A576" s="21"/>
      <c r="B576" s="21"/>
      <c r="C576" s="22"/>
      <c r="D576" s="21"/>
      <c r="E576" s="21"/>
      <c r="F576" s="21"/>
      <c r="G576" s="21"/>
      <c r="H576" s="21"/>
      <c r="I576" s="21"/>
      <c r="J576" s="21"/>
      <c r="K576" s="37"/>
      <c r="L576" s="37"/>
      <c r="M576" s="37"/>
    </row>
    <row r="577" spans="1:13">
      <c r="A577" s="21"/>
      <c r="B577" s="21"/>
      <c r="C577" s="22"/>
      <c r="D577" s="21"/>
      <c r="E577" s="21"/>
      <c r="F577" s="21"/>
      <c r="G577" s="21"/>
      <c r="H577" s="21"/>
      <c r="I577" s="21"/>
      <c r="J577" s="21"/>
      <c r="K577" s="37"/>
      <c r="L577" s="37"/>
      <c r="M577" s="37"/>
    </row>
    <row r="578" spans="1:13">
      <c r="A578" s="21"/>
      <c r="B578" s="21"/>
      <c r="C578" s="22"/>
      <c r="D578" s="21"/>
      <c r="E578" s="21"/>
      <c r="F578" s="21"/>
      <c r="G578" s="21"/>
      <c r="H578" s="21"/>
      <c r="I578" s="21"/>
      <c r="J578" s="21"/>
      <c r="K578" s="37"/>
      <c r="L578" s="37"/>
      <c r="M578" s="37"/>
    </row>
    <row r="579" spans="1:13">
      <c r="A579" s="21"/>
      <c r="B579" s="21"/>
      <c r="C579" s="22"/>
      <c r="D579" s="21"/>
      <c r="E579" s="21"/>
      <c r="F579" s="21"/>
      <c r="G579" s="21"/>
      <c r="H579" s="21"/>
      <c r="I579" s="21"/>
      <c r="J579" s="21"/>
      <c r="K579" s="37"/>
      <c r="L579" s="37"/>
      <c r="M579" s="37"/>
    </row>
    <row r="580" spans="1:13">
      <c r="A580" s="21"/>
      <c r="B580" s="21"/>
      <c r="C580" s="22"/>
      <c r="D580" s="21"/>
      <c r="E580" s="21"/>
      <c r="F580" s="21"/>
      <c r="G580" s="21"/>
      <c r="H580" s="21"/>
      <c r="I580" s="21"/>
      <c r="J580" s="21"/>
      <c r="K580" s="37"/>
      <c r="L580" s="37"/>
      <c r="M580" s="37"/>
    </row>
    <row r="581" spans="1:13">
      <c r="A581" s="21"/>
      <c r="B581" s="21"/>
      <c r="C581" s="22"/>
      <c r="D581" s="21"/>
      <c r="E581" s="21"/>
      <c r="F581" s="21"/>
      <c r="G581" s="21"/>
      <c r="H581" s="21"/>
      <c r="I581" s="21"/>
      <c r="J581" s="21"/>
      <c r="K581" s="37"/>
      <c r="L581" s="37"/>
      <c r="M581" s="37"/>
    </row>
    <row r="582" spans="1:13">
      <c r="A582" s="21"/>
      <c r="B582" s="21"/>
      <c r="C582" s="22"/>
      <c r="D582" s="21"/>
      <c r="E582" s="21"/>
      <c r="F582" s="21"/>
      <c r="G582" s="21"/>
      <c r="H582" s="21"/>
      <c r="I582" s="21"/>
      <c r="J582" s="21"/>
      <c r="K582" s="37"/>
      <c r="L582" s="37"/>
      <c r="M582" s="37"/>
    </row>
    <row r="583" spans="1:13">
      <c r="A583" s="21"/>
      <c r="B583" s="21"/>
      <c r="C583" s="22"/>
      <c r="D583" s="21"/>
      <c r="E583" s="21"/>
      <c r="F583" s="21"/>
      <c r="G583" s="21"/>
      <c r="H583" s="21"/>
      <c r="I583" s="21"/>
      <c r="J583" s="21"/>
      <c r="K583" s="37"/>
      <c r="L583" s="37"/>
      <c r="M583" s="37"/>
    </row>
    <row r="584" spans="1:13">
      <c r="A584" s="21"/>
      <c r="B584" s="21"/>
      <c r="C584" s="22"/>
      <c r="D584" s="21"/>
      <c r="E584" s="21"/>
      <c r="F584" s="21"/>
      <c r="G584" s="21"/>
      <c r="H584" s="21"/>
      <c r="I584" s="21"/>
      <c r="J584" s="21"/>
      <c r="K584" s="37"/>
      <c r="L584" s="37"/>
      <c r="M584" s="37"/>
    </row>
    <row r="585" spans="1:13">
      <c r="A585" s="21"/>
      <c r="B585" s="21"/>
      <c r="C585" s="22"/>
      <c r="D585" s="21"/>
      <c r="E585" s="21"/>
      <c r="F585" s="21"/>
      <c r="G585" s="21"/>
      <c r="H585" s="21"/>
      <c r="I585" s="21"/>
      <c r="J585" s="21"/>
      <c r="K585" s="37"/>
      <c r="L585" s="37"/>
      <c r="M585" s="37"/>
    </row>
    <row r="586" spans="1:13">
      <c r="A586" s="21"/>
      <c r="B586" s="21"/>
      <c r="C586" s="22"/>
      <c r="D586" s="21"/>
      <c r="E586" s="21"/>
      <c r="F586" s="21"/>
      <c r="G586" s="21"/>
      <c r="H586" s="21"/>
      <c r="I586" s="21"/>
      <c r="J586" s="21"/>
      <c r="K586" s="37"/>
      <c r="L586" s="37"/>
      <c r="M586" s="37"/>
    </row>
    <row r="587" spans="1:13">
      <c r="A587" s="21"/>
      <c r="B587" s="21"/>
      <c r="C587" s="22"/>
      <c r="D587" s="21"/>
      <c r="E587" s="21"/>
      <c r="F587" s="21"/>
      <c r="G587" s="21"/>
      <c r="H587" s="21"/>
      <c r="I587" s="21"/>
      <c r="J587" s="21"/>
      <c r="K587" s="37"/>
      <c r="L587" s="37"/>
      <c r="M587" s="37"/>
    </row>
    <row r="588" spans="1:13">
      <c r="A588" s="21"/>
      <c r="B588" s="21"/>
      <c r="C588" s="22"/>
      <c r="D588" s="21"/>
      <c r="E588" s="21"/>
      <c r="F588" s="21"/>
      <c r="G588" s="21"/>
      <c r="H588" s="21"/>
      <c r="I588" s="21"/>
      <c r="J588" s="21"/>
      <c r="K588" s="37"/>
      <c r="L588" s="37"/>
      <c r="M588" s="37"/>
    </row>
    <row r="589" spans="1:13">
      <c r="A589" s="21"/>
      <c r="B589" s="21"/>
      <c r="C589" s="22"/>
      <c r="D589" s="21"/>
      <c r="E589" s="21"/>
      <c r="F589" s="21"/>
      <c r="G589" s="21"/>
      <c r="H589" s="21"/>
      <c r="I589" s="21"/>
      <c r="J589" s="21"/>
      <c r="K589" s="37"/>
      <c r="L589" s="37"/>
      <c r="M589" s="37"/>
    </row>
    <row r="590" spans="1:13">
      <c r="A590" s="21"/>
      <c r="B590" s="21"/>
      <c r="C590" s="22"/>
      <c r="D590" s="21"/>
      <c r="E590" s="21"/>
      <c r="F590" s="21"/>
      <c r="G590" s="21"/>
      <c r="H590" s="21"/>
      <c r="I590" s="21"/>
      <c r="J590" s="21"/>
      <c r="K590" s="37"/>
      <c r="L590" s="37"/>
      <c r="M590" s="37"/>
    </row>
    <row r="591" spans="1:13">
      <c r="A591" s="21"/>
      <c r="B591" s="21"/>
      <c r="C591" s="22"/>
      <c r="D591" s="21"/>
      <c r="E591" s="21"/>
      <c r="F591" s="21"/>
      <c r="G591" s="21"/>
      <c r="H591" s="21"/>
      <c r="I591" s="21"/>
      <c r="J591" s="21"/>
      <c r="K591" s="37"/>
      <c r="L591" s="37"/>
      <c r="M591" s="37"/>
    </row>
    <row r="592" spans="1:13">
      <c r="A592" s="21"/>
      <c r="B592" s="21"/>
      <c r="C592" s="22"/>
      <c r="D592" s="21"/>
      <c r="E592" s="21"/>
      <c r="F592" s="21"/>
      <c r="G592" s="21"/>
      <c r="H592" s="21"/>
      <c r="I592" s="21"/>
      <c r="J592" s="21"/>
      <c r="K592" s="37"/>
      <c r="L592" s="37"/>
      <c r="M592" s="37"/>
    </row>
    <row r="593" spans="1:13">
      <c r="A593" s="21"/>
      <c r="B593" s="21"/>
      <c r="C593" s="22"/>
      <c r="D593" s="21"/>
      <c r="E593" s="21"/>
      <c r="F593" s="21"/>
      <c r="G593" s="21"/>
      <c r="H593" s="21"/>
      <c r="I593" s="21"/>
      <c r="J593" s="21"/>
      <c r="K593" s="37"/>
      <c r="L593" s="37"/>
      <c r="M593" s="37"/>
    </row>
    <row r="594" spans="1:13">
      <c r="A594" s="21"/>
      <c r="B594" s="21"/>
      <c r="C594" s="22"/>
      <c r="D594" s="21"/>
      <c r="E594" s="21"/>
      <c r="F594" s="21"/>
      <c r="G594" s="21"/>
      <c r="H594" s="21"/>
      <c r="I594" s="21"/>
      <c r="J594" s="21"/>
      <c r="K594" s="37"/>
      <c r="L594" s="37"/>
      <c r="M594" s="37"/>
    </row>
    <row r="595" spans="1:13">
      <c r="A595" s="21"/>
      <c r="B595" s="21"/>
      <c r="C595" s="22"/>
      <c r="D595" s="21"/>
      <c r="E595" s="21"/>
      <c r="F595" s="21"/>
      <c r="G595" s="21"/>
      <c r="H595" s="21"/>
      <c r="I595" s="21"/>
      <c r="J595" s="21"/>
      <c r="K595" s="37"/>
      <c r="L595" s="37"/>
      <c r="M595" s="37"/>
    </row>
    <row r="596" spans="1:13">
      <c r="A596" s="21"/>
      <c r="B596" s="21"/>
      <c r="C596" s="22"/>
      <c r="D596" s="21"/>
      <c r="E596" s="21"/>
      <c r="F596" s="21"/>
      <c r="G596" s="21"/>
      <c r="H596" s="21"/>
      <c r="I596" s="21"/>
      <c r="J596" s="21"/>
      <c r="K596" s="37"/>
      <c r="L596" s="37"/>
      <c r="M596" s="37"/>
    </row>
    <row r="597" spans="1:13">
      <c r="A597" s="21"/>
      <c r="B597" s="21"/>
      <c r="C597" s="22"/>
      <c r="D597" s="21"/>
      <c r="E597" s="21"/>
      <c r="F597" s="21"/>
      <c r="G597" s="21"/>
      <c r="H597" s="21"/>
      <c r="I597" s="21"/>
      <c r="J597" s="21"/>
      <c r="K597" s="37"/>
      <c r="L597" s="37"/>
      <c r="M597" s="37"/>
    </row>
    <row r="598" spans="1:13">
      <c r="A598" s="21"/>
      <c r="B598" s="21"/>
      <c r="C598" s="22"/>
      <c r="D598" s="21"/>
      <c r="E598" s="21"/>
      <c r="F598" s="21"/>
      <c r="G598" s="21"/>
      <c r="H598" s="21"/>
      <c r="I598" s="21"/>
      <c r="J598" s="21"/>
      <c r="K598" s="37"/>
      <c r="L598" s="37"/>
      <c r="M598" s="37"/>
    </row>
    <row r="599" spans="1:13">
      <c r="A599" s="21"/>
      <c r="B599" s="21"/>
      <c r="C599" s="22"/>
      <c r="D599" s="21"/>
      <c r="E599" s="21"/>
      <c r="F599" s="21"/>
      <c r="G599" s="21"/>
      <c r="H599" s="21"/>
      <c r="I599" s="21"/>
      <c r="J599" s="21"/>
      <c r="K599" s="37"/>
      <c r="L599" s="37"/>
      <c r="M599" s="37"/>
    </row>
    <row r="600" spans="1:13">
      <c r="A600" s="21"/>
      <c r="B600" s="21"/>
      <c r="C600" s="22"/>
      <c r="D600" s="21"/>
      <c r="E600" s="21"/>
      <c r="F600" s="21"/>
      <c r="G600" s="21"/>
      <c r="H600" s="21"/>
      <c r="I600" s="21"/>
      <c r="J600" s="21"/>
      <c r="K600" s="37"/>
      <c r="L600" s="37"/>
      <c r="M600" s="37"/>
    </row>
    <row r="601" spans="1:13">
      <c r="A601" s="21"/>
      <c r="B601" s="21"/>
      <c r="C601" s="22"/>
      <c r="D601" s="21"/>
      <c r="E601" s="21"/>
      <c r="F601" s="21"/>
      <c r="G601" s="21"/>
      <c r="H601" s="21"/>
      <c r="I601" s="21"/>
      <c r="J601" s="21"/>
      <c r="K601" s="37"/>
      <c r="L601" s="37"/>
      <c r="M601" s="37"/>
    </row>
    <row r="602" spans="1:13">
      <c r="A602" s="21"/>
      <c r="B602" s="21"/>
      <c r="C602" s="22"/>
      <c r="D602" s="21"/>
      <c r="E602" s="21"/>
      <c r="F602" s="21"/>
      <c r="G602" s="21"/>
      <c r="H602" s="21"/>
      <c r="I602" s="21"/>
      <c r="J602" s="21"/>
      <c r="K602" s="37"/>
      <c r="L602" s="37"/>
      <c r="M602" s="37"/>
    </row>
    <row r="603" spans="1:13">
      <c r="A603" s="21"/>
      <c r="B603" s="21"/>
      <c r="C603" s="22"/>
      <c r="D603" s="21"/>
      <c r="E603" s="21"/>
      <c r="F603" s="21"/>
      <c r="G603" s="21"/>
      <c r="H603" s="21"/>
      <c r="I603" s="21"/>
      <c r="J603" s="21"/>
      <c r="K603" s="37"/>
      <c r="L603" s="37"/>
      <c r="M603" s="37"/>
    </row>
    <row r="604" spans="1:13">
      <c r="A604" s="21"/>
      <c r="B604" s="21"/>
      <c r="C604" s="22"/>
      <c r="D604" s="21"/>
      <c r="E604" s="21"/>
      <c r="F604" s="21"/>
      <c r="G604" s="21"/>
      <c r="H604" s="21"/>
      <c r="I604" s="21"/>
      <c r="J604" s="21"/>
      <c r="K604" s="37"/>
      <c r="L604" s="37"/>
      <c r="M604" s="37"/>
    </row>
    <row r="605" spans="1:13">
      <c r="A605" s="21"/>
      <c r="B605" s="21"/>
      <c r="C605" s="22"/>
      <c r="D605" s="21"/>
      <c r="E605" s="21"/>
      <c r="F605" s="21"/>
      <c r="G605" s="21"/>
      <c r="H605" s="21"/>
      <c r="I605" s="21"/>
      <c r="J605" s="21"/>
      <c r="K605" s="37"/>
      <c r="L605" s="37"/>
      <c r="M605" s="37"/>
    </row>
    <row r="606" spans="1:13">
      <c r="A606" s="21"/>
      <c r="B606" s="21"/>
      <c r="C606" s="22"/>
      <c r="D606" s="21"/>
      <c r="E606" s="21"/>
      <c r="F606" s="21"/>
      <c r="G606" s="21"/>
      <c r="H606" s="21"/>
      <c r="I606" s="21"/>
      <c r="J606" s="21"/>
      <c r="K606" s="37"/>
      <c r="L606" s="37"/>
      <c r="M606" s="37"/>
    </row>
    <row r="607" spans="1:13">
      <c r="A607" s="21"/>
      <c r="B607" s="21"/>
      <c r="C607" s="22"/>
      <c r="D607" s="21"/>
      <c r="E607" s="21"/>
      <c r="F607" s="21"/>
      <c r="G607" s="21"/>
      <c r="H607" s="21"/>
      <c r="I607" s="21"/>
      <c r="J607" s="21"/>
      <c r="K607" s="37"/>
      <c r="L607" s="37"/>
      <c r="M607" s="37"/>
    </row>
    <row r="608" spans="1:13">
      <c r="A608" s="21"/>
      <c r="B608" s="21"/>
      <c r="C608" s="22"/>
      <c r="D608" s="21"/>
      <c r="E608" s="21"/>
      <c r="F608" s="21"/>
      <c r="G608" s="21"/>
      <c r="H608" s="21"/>
      <c r="I608" s="21"/>
      <c r="J608" s="21"/>
      <c r="K608" s="37"/>
      <c r="L608" s="37"/>
      <c r="M608" s="37"/>
    </row>
    <row r="609" spans="1:13">
      <c r="A609" s="21"/>
      <c r="B609" s="21"/>
      <c r="C609" s="22"/>
      <c r="D609" s="21"/>
      <c r="E609" s="21"/>
      <c r="F609" s="21"/>
      <c r="G609" s="21"/>
      <c r="H609" s="21"/>
      <c r="I609" s="21"/>
      <c r="J609" s="21"/>
      <c r="K609" s="37"/>
      <c r="L609" s="37"/>
      <c r="M609" s="37"/>
    </row>
    <row r="610" spans="1:13">
      <c r="A610" s="21"/>
      <c r="B610" s="21"/>
      <c r="C610" s="22"/>
      <c r="D610" s="21"/>
      <c r="E610" s="21"/>
      <c r="F610" s="21"/>
      <c r="G610" s="21"/>
      <c r="H610" s="21"/>
      <c r="I610" s="21"/>
      <c r="J610" s="21"/>
      <c r="K610" s="37"/>
      <c r="L610" s="37"/>
      <c r="M610" s="37"/>
    </row>
    <row r="611" spans="1:13">
      <c r="A611" s="21"/>
      <c r="B611" s="21"/>
      <c r="C611" s="22"/>
      <c r="D611" s="21"/>
      <c r="E611" s="21"/>
      <c r="F611" s="21"/>
      <c r="G611" s="21"/>
      <c r="H611" s="21"/>
      <c r="I611" s="21"/>
      <c r="J611" s="21"/>
      <c r="K611" s="37"/>
      <c r="L611" s="37"/>
      <c r="M611" s="37"/>
    </row>
    <row r="612" spans="1:13">
      <c r="A612" s="21"/>
      <c r="B612" s="21"/>
      <c r="C612" s="22"/>
      <c r="D612" s="21"/>
      <c r="E612" s="21"/>
      <c r="F612" s="21"/>
      <c r="G612" s="21"/>
      <c r="H612" s="21"/>
      <c r="I612" s="21"/>
      <c r="J612" s="21"/>
      <c r="K612" s="37"/>
      <c r="L612" s="37"/>
      <c r="M612" s="37"/>
    </row>
    <row r="613" spans="1:13">
      <c r="A613" s="21"/>
      <c r="B613" s="21"/>
      <c r="C613" s="22"/>
      <c r="D613" s="21"/>
      <c r="E613" s="21"/>
      <c r="F613" s="21"/>
      <c r="G613" s="21"/>
      <c r="H613" s="21"/>
      <c r="I613" s="21"/>
      <c r="J613" s="21"/>
      <c r="K613" s="37"/>
      <c r="L613" s="37"/>
      <c r="M613" s="37"/>
    </row>
    <row r="614" spans="1:13">
      <c r="A614" s="21"/>
      <c r="B614" s="21"/>
      <c r="C614" s="22"/>
      <c r="D614" s="21"/>
      <c r="E614" s="21"/>
      <c r="F614" s="21"/>
      <c r="G614" s="21"/>
      <c r="H614" s="21"/>
      <c r="I614" s="21"/>
      <c r="J614" s="21"/>
      <c r="K614" s="37"/>
      <c r="L614" s="37"/>
      <c r="M614" s="37"/>
    </row>
    <row r="615" spans="1:13">
      <c r="A615" s="21"/>
      <c r="B615" s="21"/>
      <c r="C615" s="22"/>
      <c r="D615" s="21"/>
      <c r="E615" s="21"/>
      <c r="F615" s="21"/>
      <c r="G615" s="21"/>
      <c r="H615" s="21"/>
      <c r="I615" s="21"/>
      <c r="J615" s="21"/>
      <c r="K615" s="37"/>
      <c r="L615" s="37"/>
      <c r="M615" s="37"/>
    </row>
    <row r="616" spans="1:13">
      <c r="A616" s="21"/>
      <c r="B616" s="21"/>
      <c r="C616" s="22"/>
      <c r="D616" s="21"/>
      <c r="E616" s="21"/>
      <c r="F616" s="21"/>
      <c r="G616" s="21"/>
      <c r="H616" s="21"/>
      <c r="I616" s="21"/>
      <c r="J616" s="21"/>
      <c r="K616" s="37"/>
      <c r="L616" s="37"/>
      <c r="M616" s="37"/>
    </row>
    <row r="617" spans="1:13">
      <c r="A617" s="21"/>
      <c r="B617" s="21"/>
      <c r="C617" s="22"/>
      <c r="D617" s="21"/>
      <c r="E617" s="21"/>
      <c r="F617" s="21"/>
      <c r="G617" s="21"/>
      <c r="H617" s="21"/>
      <c r="I617" s="21"/>
      <c r="J617" s="21"/>
      <c r="K617" s="37"/>
      <c r="L617" s="37"/>
      <c r="M617" s="37"/>
    </row>
    <row r="618" spans="1:13">
      <c r="A618" s="21"/>
      <c r="B618" s="21"/>
      <c r="C618" s="22"/>
      <c r="D618" s="21"/>
      <c r="E618" s="21"/>
      <c r="F618" s="21"/>
      <c r="G618" s="21"/>
      <c r="H618" s="21"/>
      <c r="I618" s="21"/>
      <c r="J618" s="21"/>
      <c r="K618" s="37"/>
      <c r="L618" s="37"/>
      <c r="M618" s="37"/>
    </row>
    <row r="619" spans="1:13">
      <c r="A619" s="21"/>
      <c r="B619" s="21"/>
      <c r="C619" s="22"/>
      <c r="D619" s="21"/>
      <c r="E619" s="21"/>
      <c r="F619" s="21"/>
      <c r="G619" s="21"/>
      <c r="H619" s="21"/>
      <c r="I619" s="21"/>
      <c r="J619" s="21"/>
      <c r="K619" s="37"/>
      <c r="L619" s="37"/>
      <c r="M619" s="37"/>
    </row>
    <row r="620" spans="1:13">
      <c r="A620" s="21"/>
      <c r="B620" s="21"/>
      <c r="C620" s="22"/>
      <c r="D620" s="21"/>
      <c r="E620" s="21"/>
      <c r="F620" s="21"/>
      <c r="G620" s="21"/>
      <c r="H620" s="21"/>
      <c r="I620" s="21"/>
      <c r="J620" s="21"/>
      <c r="K620" s="37"/>
      <c r="L620" s="37"/>
      <c r="M620" s="37"/>
    </row>
    <row r="621" spans="1:13">
      <c r="A621" s="21"/>
      <c r="B621" s="21"/>
      <c r="C621" s="22"/>
      <c r="D621" s="21"/>
      <c r="E621" s="21"/>
      <c r="F621" s="21"/>
      <c r="G621" s="21"/>
      <c r="H621" s="21"/>
      <c r="I621" s="21"/>
      <c r="J621" s="21"/>
      <c r="K621" s="37"/>
      <c r="L621" s="37"/>
      <c r="M621" s="37"/>
    </row>
    <row r="622" spans="1:13">
      <c r="A622" s="21"/>
      <c r="B622" s="21"/>
      <c r="C622" s="22"/>
      <c r="D622" s="21"/>
      <c r="E622" s="21"/>
      <c r="F622" s="21"/>
      <c r="G622" s="21"/>
      <c r="H622" s="21"/>
      <c r="I622" s="21"/>
      <c r="J622" s="21"/>
      <c r="K622" s="37"/>
      <c r="L622" s="37"/>
      <c r="M622" s="37"/>
    </row>
    <row r="623" spans="1:13">
      <c r="A623" s="21"/>
      <c r="B623" s="21"/>
      <c r="C623" s="22"/>
      <c r="D623" s="21"/>
      <c r="E623" s="21"/>
      <c r="F623" s="21"/>
      <c r="G623" s="21"/>
      <c r="H623" s="21"/>
      <c r="I623" s="21"/>
      <c r="J623" s="21"/>
      <c r="K623" s="37"/>
      <c r="L623" s="37"/>
      <c r="M623" s="37"/>
    </row>
    <row r="624" spans="1:13">
      <c r="A624" s="21"/>
      <c r="B624" s="21"/>
      <c r="C624" s="22"/>
      <c r="D624" s="21"/>
      <c r="E624" s="21"/>
      <c r="F624" s="21"/>
      <c r="G624" s="21"/>
      <c r="H624" s="21"/>
      <c r="I624" s="21"/>
      <c r="J624" s="21"/>
      <c r="K624" s="37"/>
      <c r="L624" s="37"/>
      <c r="M624" s="37"/>
    </row>
    <row r="625" spans="1:13">
      <c r="A625" s="21"/>
      <c r="B625" s="21"/>
      <c r="C625" s="22"/>
      <c r="D625" s="21"/>
      <c r="E625" s="21"/>
      <c r="F625" s="21"/>
      <c r="G625" s="21"/>
      <c r="H625" s="21"/>
      <c r="I625" s="21"/>
      <c r="J625" s="21"/>
      <c r="K625" s="37"/>
      <c r="L625" s="37"/>
      <c r="M625" s="37"/>
    </row>
    <row r="626" spans="1:13">
      <c r="A626" s="21"/>
      <c r="B626" s="21"/>
      <c r="C626" s="22"/>
      <c r="D626" s="21"/>
      <c r="E626" s="21"/>
      <c r="F626" s="21"/>
      <c r="G626" s="21"/>
      <c r="H626" s="21"/>
      <c r="I626" s="21"/>
      <c r="J626" s="21"/>
      <c r="K626" s="37"/>
      <c r="L626" s="37"/>
      <c r="M626" s="37"/>
    </row>
    <row r="627" spans="1:13">
      <c r="A627" s="21"/>
      <c r="B627" s="21"/>
      <c r="C627" s="22"/>
      <c r="D627" s="21"/>
      <c r="E627" s="21"/>
      <c r="F627" s="21"/>
      <c r="G627" s="21"/>
      <c r="H627" s="21"/>
      <c r="I627" s="21"/>
      <c r="J627" s="21"/>
      <c r="K627" s="37"/>
      <c r="L627" s="37"/>
      <c r="M627" s="37"/>
    </row>
    <row r="628" spans="1:13">
      <c r="A628" s="21"/>
      <c r="B628" s="21"/>
      <c r="C628" s="22"/>
      <c r="D628" s="21"/>
      <c r="E628" s="21"/>
      <c r="F628" s="21"/>
      <c r="G628" s="21"/>
      <c r="H628" s="21"/>
      <c r="I628" s="21"/>
      <c r="J628" s="21"/>
      <c r="K628" s="37"/>
      <c r="L628" s="37"/>
      <c r="M628" s="37"/>
    </row>
    <row r="629" spans="1:13">
      <c r="A629" s="21"/>
      <c r="B629" s="21"/>
      <c r="C629" s="22"/>
      <c r="D629" s="21"/>
      <c r="E629" s="21"/>
      <c r="F629" s="21"/>
      <c r="G629" s="21"/>
      <c r="H629" s="21"/>
      <c r="I629" s="21"/>
      <c r="J629" s="21"/>
      <c r="K629" s="37"/>
      <c r="L629" s="37"/>
      <c r="M629" s="37"/>
    </row>
    <row r="630" spans="1:13">
      <c r="A630" s="21"/>
      <c r="B630" s="21"/>
      <c r="C630" s="22"/>
      <c r="D630" s="21"/>
      <c r="E630" s="21"/>
      <c r="F630" s="21"/>
      <c r="G630" s="21"/>
      <c r="H630" s="21"/>
      <c r="I630" s="21"/>
      <c r="J630" s="21"/>
      <c r="K630" s="37"/>
      <c r="L630" s="37"/>
      <c r="M630" s="37"/>
    </row>
    <row r="631" spans="1:13">
      <c r="A631" s="21"/>
      <c r="B631" s="21"/>
      <c r="C631" s="22"/>
      <c r="D631" s="21"/>
      <c r="E631" s="21"/>
      <c r="F631" s="21"/>
      <c r="G631" s="21"/>
      <c r="H631" s="21"/>
      <c r="I631" s="21"/>
      <c r="J631" s="21"/>
      <c r="K631" s="37"/>
      <c r="L631" s="37"/>
      <c r="M631" s="37"/>
    </row>
    <row r="632" spans="1:13">
      <c r="A632" s="21"/>
      <c r="B632" s="21"/>
      <c r="C632" s="22"/>
      <c r="D632" s="21"/>
      <c r="E632" s="21"/>
      <c r="F632" s="21"/>
      <c r="G632" s="21"/>
      <c r="H632" s="21"/>
      <c r="I632" s="21"/>
      <c r="J632" s="21"/>
      <c r="K632" s="37"/>
      <c r="L632" s="37"/>
      <c r="M632" s="37"/>
    </row>
    <row r="633" spans="1:13">
      <c r="A633" s="21"/>
      <c r="B633" s="21"/>
      <c r="C633" s="22"/>
      <c r="D633" s="21"/>
      <c r="E633" s="21"/>
      <c r="F633" s="21"/>
      <c r="G633" s="21"/>
      <c r="H633" s="21"/>
      <c r="I633" s="21"/>
      <c r="J633" s="21"/>
      <c r="K633" s="37"/>
      <c r="L633" s="37"/>
      <c r="M633" s="37"/>
    </row>
    <row r="634" spans="1:13">
      <c r="A634" s="21"/>
      <c r="B634" s="21"/>
      <c r="C634" s="22"/>
      <c r="D634" s="21"/>
      <c r="E634" s="21"/>
      <c r="F634" s="21"/>
      <c r="G634" s="21"/>
      <c r="H634" s="21"/>
      <c r="I634" s="21"/>
      <c r="J634" s="21"/>
      <c r="K634" s="37"/>
      <c r="L634" s="37"/>
      <c r="M634" s="37"/>
    </row>
    <row r="635" spans="1:13">
      <c r="A635" s="21"/>
      <c r="B635" s="21"/>
      <c r="C635" s="22"/>
      <c r="D635" s="21"/>
      <c r="E635" s="21"/>
      <c r="F635" s="21"/>
      <c r="G635" s="21"/>
      <c r="H635" s="21"/>
      <c r="I635" s="21"/>
      <c r="J635" s="21"/>
      <c r="K635" s="37"/>
      <c r="L635" s="37"/>
      <c r="M635" s="37"/>
    </row>
    <row r="636" spans="1:13">
      <c r="A636" s="21"/>
      <c r="B636" s="21"/>
      <c r="C636" s="22"/>
      <c r="D636" s="21"/>
      <c r="E636" s="21"/>
      <c r="F636" s="21"/>
      <c r="G636" s="21"/>
      <c r="H636" s="21"/>
      <c r="I636" s="21"/>
      <c r="J636" s="21"/>
      <c r="K636" s="37"/>
      <c r="L636" s="37"/>
      <c r="M636" s="37"/>
    </row>
    <row r="637" spans="1:13">
      <c r="A637" s="21"/>
      <c r="B637" s="21"/>
      <c r="C637" s="22"/>
      <c r="D637" s="21"/>
      <c r="E637" s="21"/>
      <c r="F637" s="21"/>
      <c r="G637" s="21"/>
      <c r="H637" s="21"/>
      <c r="I637" s="21"/>
      <c r="J637" s="21"/>
      <c r="K637" s="37"/>
      <c r="L637" s="37"/>
      <c r="M637" s="37"/>
    </row>
    <row r="638" spans="1:13">
      <c r="A638" s="21"/>
      <c r="B638" s="21"/>
      <c r="C638" s="22"/>
      <c r="D638" s="21"/>
      <c r="E638" s="21"/>
      <c r="F638" s="21"/>
      <c r="G638" s="21"/>
      <c r="H638" s="21"/>
      <c r="I638" s="21"/>
      <c r="J638" s="21"/>
      <c r="K638" s="37"/>
      <c r="L638" s="37"/>
      <c r="M638" s="37"/>
    </row>
    <row r="639" spans="1:13">
      <c r="A639" s="21"/>
      <c r="B639" s="21"/>
      <c r="C639" s="22"/>
      <c r="D639" s="21"/>
      <c r="E639" s="21"/>
      <c r="F639" s="21"/>
      <c r="G639" s="21"/>
      <c r="H639" s="21"/>
      <c r="I639" s="21"/>
      <c r="J639" s="21"/>
      <c r="K639" s="37"/>
      <c r="L639" s="37"/>
      <c r="M639" s="37"/>
    </row>
    <row r="640" spans="1:13">
      <c r="A640" s="21"/>
      <c r="B640" s="21"/>
      <c r="C640" s="22"/>
      <c r="D640" s="21"/>
      <c r="E640" s="21"/>
      <c r="F640" s="21"/>
      <c r="G640" s="21"/>
      <c r="H640" s="21"/>
      <c r="I640" s="21"/>
      <c r="J640" s="21"/>
      <c r="K640" s="37"/>
      <c r="L640" s="37"/>
      <c r="M640" s="37"/>
    </row>
    <row r="641" spans="1:13">
      <c r="A641" s="21"/>
      <c r="B641" s="21"/>
      <c r="C641" s="22"/>
      <c r="D641" s="21"/>
      <c r="E641" s="21"/>
      <c r="F641" s="21"/>
      <c r="G641" s="21"/>
      <c r="H641" s="21"/>
      <c r="I641" s="21"/>
      <c r="J641" s="21"/>
      <c r="K641" s="37"/>
      <c r="L641" s="37"/>
      <c r="M641" s="37"/>
    </row>
    <row r="642" spans="1:13">
      <c r="A642" s="21"/>
      <c r="B642" s="21"/>
      <c r="C642" s="22"/>
      <c r="D642" s="21"/>
      <c r="E642" s="21"/>
      <c r="F642" s="21"/>
      <c r="G642" s="21"/>
      <c r="H642" s="21"/>
      <c r="I642" s="21"/>
      <c r="J642" s="21"/>
      <c r="K642" s="37"/>
      <c r="L642" s="37"/>
      <c r="M642" s="37"/>
    </row>
    <row r="643" spans="1:13">
      <c r="A643" s="21"/>
      <c r="B643" s="21"/>
      <c r="C643" s="22"/>
      <c r="D643" s="21"/>
      <c r="E643" s="21"/>
      <c r="F643" s="21"/>
      <c r="G643" s="21"/>
      <c r="H643" s="21"/>
      <c r="I643" s="21"/>
      <c r="J643" s="21"/>
      <c r="K643" s="37"/>
      <c r="L643" s="37"/>
      <c r="M643" s="37"/>
    </row>
    <row r="644" spans="1:13">
      <c r="A644" s="21"/>
      <c r="B644" s="21"/>
      <c r="C644" s="22"/>
      <c r="D644" s="21"/>
      <c r="E644" s="21"/>
      <c r="F644" s="21"/>
      <c r="G644" s="21"/>
      <c r="H644" s="21"/>
      <c r="I644" s="21"/>
      <c r="J644" s="21"/>
      <c r="K644" s="37"/>
      <c r="L644" s="37"/>
      <c r="M644" s="37"/>
    </row>
    <row r="645" spans="1:13">
      <c r="A645" s="21"/>
      <c r="B645" s="21"/>
      <c r="C645" s="22"/>
      <c r="D645" s="21"/>
      <c r="E645" s="21"/>
      <c r="F645" s="21"/>
      <c r="G645" s="21"/>
      <c r="H645" s="21"/>
      <c r="I645" s="21"/>
      <c r="J645" s="21"/>
      <c r="K645" s="37"/>
      <c r="L645" s="37"/>
      <c r="M645" s="37"/>
    </row>
    <row r="646" spans="1:13">
      <c r="A646" s="21"/>
      <c r="B646" s="21"/>
      <c r="C646" s="22"/>
      <c r="D646" s="21"/>
      <c r="E646" s="21"/>
      <c r="F646" s="21"/>
      <c r="G646" s="21"/>
      <c r="H646" s="21"/>
      <c r="I646" s="21"/>
      <c r="J646" s="21"/>
      <c r="K646" s="37"/>
      <c r="L646" s="37"/>
      <c r="M646" s="37"/>
    </row>
    <row r="647" spans="1:13">
      <c r="A647" s="21"/>
      <c r="B647" s="21"/>
      <c r="C647" s="22"/>
      <c r="D647" s="21"/>
      <c r="E647" s="21"/>
      <c r="F647" s="21"/>
      <c r="G647" s="21"/>
      <c r="H647" s="21"/>
      <c r="I647" s="21"/>
      <c r="J647" s="21"/>
      <c r="K647" s="37"/>
      <c r="L647" s="37"/>
      <c r="M647" s="37"/>
    </row>
    <row r="648" spans="1:13">
      <c r="A648" s="21"/>
      <c r="B648" s="21"/>
      <c r="C648" s="22"/>
      <c r="D648" s="21"/>
      <c r="E648" s="21"/>
      <c r="F648" s="21"/>
      <c r="G648" s="21"/>
      <c r="H648" s="21"/>
      <c r="I648" s="21"/>
      <c r="J648" s="21"/>
      <c r="K648" s="37"/>
      <c r="L648" s="37"/>
      <c r="M648" s="37"/>
    </row>
    <row r="649" spans="1:13">
      <c r="A649" s="21"/>
      <c r="B649" s="21"/>
      <c r="C649" s="22"/>
      <c r="D649" s="21"/>
      <c r="E649" s="21"/>
      <c r="F649" s="21"/>
      <c r="G649" s="21"/>
      <c r="H649" s="21"/>
      <c r="I649" s="21"/>
      <c r="J649" s="21"/>
      <c r="K649" s="37"/>
      <c r="L649" s="37"/>
      <c r="M649" s="37"/>
    </row>
    <row r="650" spans="1:13">
      <c r="A650" s="21"/>
      <c r="B650" s="21"/>
      <c r="C650" s="22"/>
      <c r="D650" s="21"/>
      <c r="E650" s="21"/>
      <c r="F650" s="21"/>
      <c r="G650" s="21"/>
      <c r="H650" s="21"/>
      <c r="I650" s="21"/>
      <c r="J650" s="21"/>
      <c r="K650" s="37"/>
      <c r="L650" s="37"/>
      <c r="M650" s="37"/>
    </row>
    <row r="651" spans="1:13">
      <c r="A651" s="21"/>
      <c r="B651" s="21"/>
      <c r="C651" s="22"/>
      <c r="D651" s="21"/>
      <c r="E651" s="21"/>
      <c r="F651" s="21"/>
      <c r="G651" s="21"/>
      <c r="H651" s="21"/>
      <c r="I651" s="21"/>
      <c r="J651" s="21"/>
      <c r="K651" s="37"/>
      <c r="L651" s="37"/>
      <c r="M651" s="37"/>
    </row>
    <row r="652" spans="1:13">
      <c r="A652" s="21"/>
      <c r="B652" s="21"/>
      <c r="C652" s="22"/>
      <c r="D652" s="21"/>
      <c r="E652" s="21"/>
      <c r="F652" s="21"/>
      <c r="G652" s="21"/>
      <c r="H652" s="21"/>
      <c r="I652" s="21"/>
      <c r="J652" s="21"/>
      <c r="K652" s="37"/>
      <c r="L652" s="37"/>
      <c r="M652" s="37"/>
    </row>
    <row r="653" spans="1:13">
      <c r="A653" s="21"/>
      <c r="B653" s="21"/>
      <c r="C653" s="22"/>
      <c r="D653" s="21"/>
      <c r="E653" s="21"/>
      <c r="F653" s="21"/>
      <c r="G653" s="21"/>
      <c r="H653" s="21"/>
      <c r="I653" s="21"/>
      <c r="J653" s="21"/>
      <c r="K653" s="37"/>
      <c r="L653" s="37"/>
      <c r="M653" s="37"/>
    </row>
    <row r="654" spans="1:13">
      <c r="A654" s="21"/>
      <c r="B654" s="21"/>
      <c r="C654" s="22"/>
      <c r="D654" s="21"/>
      <c r="E654" s="21"/>
      <c r="F654" s="21"/>
      <c r="G654" s="21"/>
      <c r="H654" s="21"/>
      <c r="I654" s="21"/>
      <c r="J654" s="21"/>
      <c r="K654" s="37"/>
      <c r="L654" s="37"/>
      <c r="M654" s="37"/>
    </row>
    <row r="655" spans="1:13">
      <c r="A655" s="21"/>
      <c r="B655" s="21"/>
      <c r="C655" s="22"/>
      <c r="D655" s="21"/>
      <c r="E655" s="21"/>
      <c r="F655" s="21"/>
      <c r="G655" s="21"/>
      <c r="H655" s="21"/>
      <c r="I655" s="21"/>
      <c r="J655" s="21"/>
      <c r="K655" s="37"/>
      <c r="L655" s="37"/>
      <c r="M655" s="37"/>
    </row>
    <row r="656" spans="1:13">
      <c r="A656" s="21"/>
      <c r="B656" s="21"/>
      <c r="C656" s="22"/>
      <c r="D656" s="21"/>
      <c r="E656" s="21"/>
      <c r="F656" s="21"/>
      <c r="G656" s="21"/>
      <c r="H656" s="21"/>
      <c r="I656" s="21"/>
      <c r="J656" s="21"/>
      <c r="K656" s="37"/>
      <c r="L656" s="37"/>
      <c r="M656" s="37"/>
    </row>
    <row r="657" spans="1:13">
      <c r="A657" s="21"/>
      <c r="B657" s="21"/>
      <c r="C657" s="22"/>
      <c r="D657" s="21"/>
      <c r="E657" s="21"/>
      <c r="F657" s="21"/>
      <c r="G657" s="21"/>
      <c r="H657" s="21"/>
      <c r="I657" s="21"/>
      <c r="J657" s="21"/>
      <c r="K657" s="37"/>
      <c r="L657" s="37"/>
      <c r="M657" s="37"/>
    </row>
    <row r="658" spans="1:13">
      <c r="A658" s="21"/>
      <c r="B658" s="21"/>
      <c r="C658" s="22"/>
      <c r="D658" s="21"/>
      <c r="E658" s="21"/>
      <c r="F658" s="21"/>
      <c r="G658" s="21"/>
      <c r="H658" s="21"/>
      <c r="I658" s="21"/>
      <c r="J658" s="21"/>
      <c r="K658" s="37"/>
      <c r="L658" s="37"/>
      <c r="M658" s="37"/>
    </row>
    <row r="659" spans="1:13">
      <c r="A659" s="21"/>
      <c r="B659" s="21"/>
      <c r="C659" s="22"/>
      <c r="D659" s="21"/>
      <c r="E659" s="21"/>
      <c r="F659" s="21"/>
      <c r="G659" s="21"/>
      <c r="H659" s="21"/>
      <c r="I659" s="21"/>
      <c r="J659" s="21"/>
      <c r="K659" s="37"/>
      <c r="L659" s="37"/>
      <c r="M659" s="37"/>
    </row>
    <row r="660" spans="1:13">
      <c r="A660" s="21"/>
      <c r="B660" s="21"/>
      <c r="C660" s="22"/>
      <c r="D660" s="21"/>
      <c r="E660" s="21"/>
      <c r="F660" s="21"/>
      <c r="G660" s="21"/>
      <c r="H660" s="21"/>
      <c r="I660" s="21"/>
      <c r="J660" s="21"/>
      <c r="K660" s="37"/>
      <c r="L660" s="37"/>
      <c r="M660" s="37"/>
    </row>
    <row r="661" spans="1:13">
      <c r="A661" s="21"/>
      <c r="B661" s="21"/>
      <c r="C661" s="22"/>
      <c r="D661" s="21"/>
      <c r="E661" s="21"/>
      <c r="F661" s="21"/>
      <c r="G661" s="21"/>
      <c r="H661" s="21"/>
      <c r="I661" s="21"/>
      <c r="J661" s="21"/>
      <c r="K661" s="37"/>
      <c r="L661" s="37"/>
      <c r="M661" s="37"/>
    </row>
    <row r="662" spans="1:13">
      <c r="A662" s="21"/>
      <c r="B662" s="21"/>
      <c r="C662" s="22"/>
      <c r="D662" s="21"/>
      <c r="E662" s="21"/>
      <c r="F662" s="21"/>
      <c r="G662" s="21"/>
      <c r="H662" s="21"/>
      <c r="I662" s="21"/>
      <c r="J662" s="21"/>
      <c r="K662" s="37"/>
      <c r="L662" s="37"/>
      <c r="M662" s="37"/>
    </row>
    <row r="663" spans="1:13">
      <c r="A663" s="21"/>
      <c r="B663" s="21"/>
      <c r="C663" s="22"/>
      <c r="D663" s="21"/>
      <c r="E663" s="21"/>
      <c r="F663" s="21"/>
      <c r="G663" s="21"/>
      <c r="H663" s="21"/>
      <c r="I663" s="21"/>
      <c r="J663" s="21"/>
      <c r="K663" s="37"/>
      <c r="L663" s="37"/>
      <c r="M663" s="37"/>
    </row>
    <row r="664" spans="1:13">
      <c r="A664" s="21"/>
      <c r="B664" s="21"/>
      <c r="C664" s="22"/>
      <c r="D664" s="21"/>
      <c r="E664" s="21"/>
      <c r="F664" s="21"/>
      <c r="G664" s="21"/>
      <c r="H664" s="21"/>
      <c r="I664" s="21"/>
      <c r="J664" s="21"/>
      <c r="K664" s="37"/>
      <c r="L664" s="37"/>
      <c r="M664" s="37"/>
    </row>
    <row r="665" spans="1:13">
      <c r="A665" s="21"/>
      <c r="B665" s="21"/>
      <c r="C665" s="22"/>
      <c r="D665" s="21"/>
      <c r="E665" s="21"/>
      <c r="F665" s="21"/>
      <c r="G665" s="21"/>
      <c r="H665" s="21"/>
      <c r="I665" s="21"/>
      <c r="J665" s="21"/>
      <c r="K665" s="37"/>
      <c r="L665" s="37"/>
      <c r="M665" s="37"/>
    </row>
    <row r="666" spans="1:13">
      <c r="A666" s="21"/>
      <c r="B666" s="21"/>
      <c r="C666" s="22"/>
      <c r="D666" s="21"/>
      <c r="E666" s="21"/>
      <c r="F666" s="21"/>
      <c r="G666" s="21"/>
      <c r="H666" s="21"/>
      <c r="I666" s="21"/>
      <c r="J666" s="21"/>
      <c r="K666" s="37"/>
      <c r="L666" s="37"/>
      <c r="M666" s="37"/>
    </row>
    <row r="667" spans="1:13">
      <c r="A667" s="21"/>
      <c r="B667" s="21"/>
      <c r="C667" s="22"/>
      <c r="D667" s="21"/>
      <c r="E667" s="21"/>
      <c r="F667" s="21"/>
      <c r="G667" s="21"/>
      <c r="H667" s="21"/>
      <c r="I667" s="21"/>
      <c r="J667" s="21"/>
      <c r="K667" s="37"/>
      <c r="L667" s="37"/>
      <c r="M667" s="37"/>
    </row>
    <row r="668" spans="1:13">
      <c r="A668" s="21"/>
      <c r="B668" s="21"/>
      <c r="C668" s="22"/>
      <c r="D668" s="21"/>
      <c r="E668" s="21"/>
      <c r="F668" s="21"/>
      <c r="G668" s="21"/>
      <c r="H668" s="21"/>
      <c r="I668" s="21"/>
      <c r="J668" s="21"/>
      <c r="K668" s="37"/>
      <c r="L668" s="37"/>
      <c r="M668" s="37"/>
    </row>
    <row r="669" spans="1:13">
      <c r="A669" s="21"/>
      <c r="B669" s="21"/>
      <c r="C669" s="22"/>
      <c r="D669" s="21"/>
      <c r="E669" s="21"/>
      <c r="F669" s="21"/>
      <c r="G669" s="21"/>
      <c r="H669" s="21"/>
      <c r="I669" s="21"/>
      <c r="J669" s="21"/>
      <c r="K669" s="37"/>
      <c r="L669" s="37"/>
      <c r="M669" s="37"/>
    </row>
    <row r="670" spans="1:13">
      <c r="A670" s="21"/>
      <c r="B670" s="21"/>
      <c r="C670" s="22"/>
      <c r="D670" s="21"/>
      <c r="E670" s="21"/>
      <c r="F670" s="21"/>
      <c r="G670" s="21"/>
      <c r="H670" s="21"/>
      <c r="I670" s="21"/>
      <c r="J670" s="21"/>
      <c r="K670" s="37"/>
      <c r="L670" s="37"/>
      <c r="M670" s="37"/>
    </row>
    <row r="671" spans="1:13">
      <c r="A671" s="21"/>
      <c r="B671" s="21"/>
      <c r="C671" s="22"/>
      <c r="D671" s="21"/>
      <c r="E671" s="21"/>
      <c r="F671" s="21"/>
      <c r="G671" s="21"/>
      <c r="H671" s="21"/>
      <c r="I671" s="21"/>
      <c r="J671" s="21"/>
      <c r="K671" s="37"/>
      <c r="L671" s="37"/>
      <c r="M671" s="37"/>
    </row>
    <row r="672" spans="1:13">
      <c r="A672" s="21"/>
      <c r="B672" s="21"/>
      <c r="C672" s="22"/>
      <c r="D672" s="21"/>
      <c r="E672" s="21"/>
      <c r="F672" s="21"/>
      <c r="G672" s="21"/>
      <c r="H672" s="21"/>
      <c r="I672" s="21"/>
      <c r="J672" s="21"/>
      <c r="K672" s="37"/>
      <c r="L672" s="37"/>
      <c r="M672" s="37"/>
    </row>
    <row r="673" spans="1:13">
      <c r="A673" s="21"/>
      <c r="B673" s="21"/>
      <c r="C673" s="22"/>
      <c r="D673" s="21"/>
      <c r="E673" s="21"/>
      <c r="F673" s="21"/>
      <c r="G673" s="21"/>
      <c r="H673" s="21"/>
      <c r="I673" s="21"/>
      <c r="J673" s="21"/>
      <c r="K673" s="37"/>
      <c r="L673" s="37"/>
      <c r="M673" s="37"/>
    </row>
    <row r="674" spans="1:13">
      <c r="A674" s="21"/>
      <c r="B674" s="21"/>
      <c r="C674" s="22"/>
      <c r="D674" s="21"/>
      <c r="E674" s="21"/>
      <c r="F674" s="21"/>
      <c r="G674" s="21"/>
      <c r="H674" s="21"/>
      <c r="I674" s="21"/>
      <c r="J674" s="21"/>
      <c r="K674" s="37"/>
      <c r="L674" s="37"/>
      <c r="M674" s="37"/>
    </row>
    <row r="675" spans="1:13">
      <c r="A675" s="21"/>
      <c r="B675" s="21"/>
      <c r="C675" s="22"/>
      <c r="D675" s="21"/>
      <c r="E675" s="21"/>
      <c r="F675" s="21"/>
      <c r="G675" s="21"/>
      <c r="H675" s="21"/>
      <c r="I675" s="21"/>
      <c r="J675" s="21"/>
      <c r="K675" s="37"/>
      <c r="L675" s="37"/>
      <c r="M675" s="37"/>
    </row>
    <row r="676" spans="1:13">
      <c r="A676" s="21"/>
      <c r="B676" s="21"/>
      <c r="C676" s="22"/>
      <c r="D676" s="21"/>
      <c r="E676" s="21"/>
      <c r="F676" s="21"/>
      <c r="G676" s="21"/>
      <c r="H676" s="21"/>
      <c r="I676" s="21"/>
      <c r="J676" s="21"/>
      <c r="K676" s="37"/>
      <c r="L676" s="37"/>
      <c r="M676" s="37"/>
    </row>
    <row r="677" spans="1:13">
      <c r="A677" s="21"/>
      <c r="B677" s="21"/>
      <c r="C677" s="22"/>
      <c r="D677" s="21"/>
      <c r="E677" s="21"/>
      <c r="F677" s="21"/>
      <c r="G677" s="21"/>
      <c r="H677" s="21"/>
      <c r="I677" s="21"/>
      <c r="J677" s="21"/>
      <c r="K677" s="37"/>
      <c r="L677" s="37"/>
      <c r="M677" s="37"/>
    </row>
    <row r="678" spans="1:13">
      <c r="A678" s="21"/>
      <c r="B678" s="21"/>
      <c r="C678" s="22"/>
      <c r="D678" s="21"/>
      <c r="E678" s="21"/>
      <c r="F678" s="21"/>
      <c r="G678" s="21"/>
      <c r="H678" s="21"/>
      <c r="I678" s="21"/>
      <c r="J678" s="21"/>
      <c r="K678" s="37"/>
      <c r="L678" s="37"/>
      <c r="M678" s="37"/>
    </row>
    <row r="679" spans="1:13">
      <c r="A679" s="21"/>
      <c r="B679" s="21"/>
      <c r="C679" s="22"/>
      <c r="D679" s="21"/>
      <c r="E679" s="21"/>
      <c r="F679" s="21"/>
      <c r="G679" s="21"/>
      <c r="H679" s="21"/>
      <c r="I679" s="21"/>
      <c r="J679" s="21"/>
      <c r="K679" s="37"/>
      <c r="L679" s="37"/>
      <c r="M679" s="37"/>
    </row>
    <row r="680" spans="1:13">
      <c r="A680" s="21"/>
      <c r="B680" s="21"/>
      <c r="C680" s="22"/>
      <c r="D680" s="21"/>
      <c r="E680" s="21"/>
      <c r="F680" s="21"/>
      <c r="G680" s="21"/>
      <c r="H680" s="21"/>
      <c r="I680" s="21"/>
      <c r="J680" s="21"/>
      <c r="K680" s="37"/>
      <c r="L680" s="37"/>
      <c r="M680" s="37"/>
    </row>
    <row r="681" spans="1:13">
      <c r="A681" s="21"/>
      <c r="B681" s="21"/>
      <c r="C681" s="22"/>
      <c r="D681" s="21"/>
      <c r="E681" s="21"/>
      <c r="F681" s="21"/>
      <c r="G681" s="21"/>
      <c r="H681" s="21"/>
      <c r="I681" s="21"/>
      <c r="J681" s="21"/>
      <c r="K681" s="37"/>
      <c r="L681" s="37"/>
      <c r="M681" s="37"/>
    </row>
    <row r="682" spans="1:13">
      <c r="A682" s="21"/>
      <c r="B682" s="21"/>
      <c r="C682" s="22"/>
      <c r="D682" s="21"/>
      <c r="E682" s="21"/>
      <c r="F682" s="21"/>
      <c r="G682" s="21"/>
      <c r="H682" s="21"/>
      <c r="I682" s="21"/>
      <c r="J682" s="21"/>
      <c r="K682" s="37"/>
      <c r="L682" s="37"/>
      <c r="M682" s="37"/>
    </row>
    <row r="683" spans="1:13">
      <c r="A683" s="21"/>
      <c r="B683" s="21"/>
      <c r="C683" s="22"/>
      <c r="D683" s="21"/>
      <c r="E683" s="21"/>
      <c r="F683" s="21"/>
      <c r="G683" s="21"/>
      <c r="H683" s="21"/>
      <c r="I683" s="21"/>
      <c r="J683" s="21"/>
      <c r="K683" s="37"/>
      <c r="L683" s="37"/>
      <c r="M683" s="37"/>
    </row>
    <row r="684" spans="1:13">
      <c r="A684" s="21"/>
      <c r="B684" s="21"/>
      <c r="C684" s="22"/>
      <c r="D684" s="21"/>
      <c r="E684" s="21"/>
      <c r="F684" s="21"/>
      <c r="G684" s="21"/>
      <c r="H684" s="21"/>
      <c r="I684" s="21"/>
      <c r="J684" s="21"/>
      <c r="K684" s="37"/>
      <c r="L684" s="37"/>
      <c r="M684" s="37"/>
    </row>
    <row r="685" spans="1:13">
      <c r="A685" s="21"/>
      <c r="B685" s="21"/>
      <c r="C685" s="22"/>
      <c r="D685" s="21"/>
      <c r="E685" s="21"/>
      <c r="F685" s="21"/>
      <c r="G685" s="21"/>
      <c r="H685" s="21"/>
      <c r="I685" s="21"/>
      <c r="J685" s="21"/>
      <c r="K685" s="37"/>
      <c r="L685" s="37"/>
      <c r="M685" s="37"/>
    </row>
    <row r="686" spans="1:13">
      <c r="A686" s="21"/>
      <c r="B686" s="21"/>
      <c r="C686" s="22"/>
      <c r="D686" s="21"/>
      <c r="E686" s="21"/>
      <c r="F686" s="21"/>
      <c r="G686" s="21"/>
      <c r="H686" s="21"/>
      <c r="I686" s="21"/>
      <c r="J686" s="21"/>
      <c r="K686" s="37"/>
      <c r="L686" s="37"/>
      <c r="M686" s="37"/>
    </row>
    <row r="687" spans="1:13">
      <c r="A687" s="21"/>
      <c r="B687" s="21"/>
      <c r="C687" s="22"/>
      <c r="D687" s="21"/>
      <c r="E687" s="21"/>
      <c r="F687" s="21"/>
      <c r="G687" s="21"/>
      <c r="H687" s="21"/>
      <c r="I687" s="21"/>
      <c r="J687" s="21"/>
      <c r="K687" s="37"/>
      <c r="L687" s="37"/>
      <c r="M687" s="37"/>
    </row>
    <row r="688" spans="1:13">
      <c r="A688" s="21"/>
      <c r="B688" s="21"/>
      <c r="C688" s="22"/>
      <c r="D688" s="21"/>
      <c r="E688" s="21"/>
      <c r="F688" s="21"/>
      <c r="G688" s="21"/>
      <c r="H688" s="21"/>
      <c r="I688" s="21"/>
      <c r="J688" s="21"/>
      <c r="K688" s="37"/>
      <c r="L688" s="37"/>
      <c r="M688" s="37"/>
    </row>
    <row r="689" spans="1:13">
      <c r="A689" s="21"/>
      <c r="B689" s="21"/>
      <c r="C689" s="22"/>
      <c r="D689" s="21"/>
      <c r="E689" s="21"/>
      <c r="F689" s="21"/>
      <c r="G689" s="21"/>
      <c r="H689" s="21"/>
      <c r="I689" s="21"/>
      <c r="J689" s="21"/>
      <c r="K689" s="37"/>
      <c r="L689" s="37"/>
      <c r="M689" s="37"/>
    </row>
    <row r="690" spans="1:13">
      <c r="A690" s="21"/>
      <c r="B690" s="21"/>
      <c r="C690" s="22"/>
      <c r="D690" s="21"/>
      <c r="E690" s="21"/>
      <c r="F690" s="21"/>
      <c r="G690" s="21"/>
      <c r="H690" s="21"/>
      <c r="I690" s="21"/>
      <c r="J690" s="21"/>
      <c r="K690" s="37"/>
      <c r="L690" s="37"/>
      <c r="M690" s="37"/>
    </row>
    <row r="691" spans="1:13">
      <c r="A691" s="21"/>
      <c r="B691" s="21"/>
      <c r="C691" s="22"/>
      <c r="D691" s="21"/>
      <c r="E691" s="21"/>
      <c r="F691" s="21"/>
      <c r="G691" s="21"/>
      <c r="H691" s="21"/>
      <c r="I691" s="21"/>
      <c r="J691" s="21"/>
      <c r="K691" s="37"/>
      <c r="L691" s="37"/>
      <c r="M691" s="37"/>
    </row>
    <row r="692" spans="1:13">
      <c r="A692" s="21"/>
      <c r="B692" s="21"/>
      <c r="C692" s="22"/>
      <c r="D692" s="21"/>
      <c r="E692" s="21"/>
      <c r="F692" s="21"/>
      <c r="G692" s="21"/>
      <c r="H692" s="21"/>
      <c r="I692" s="21"/>
      <c r="J692" s="21"/>
      <c r="K692" s="37"/>
      <c r="L692" s="37"/>
      <c r="M692" s="37"/>
    </row>
    <row r="693" spans="1:13">
      <c r="A693" s="21"/>
      <c r="B693" s="21"/>
      <c r="C693" s="22"/>
      <c r="D693" s="21"/>
      <c r="E693" s="21"/>
      <c r="F693" s="21"/>
      <c r="G693" s="21"/>
      <c r="H693" s="21"/>
      <c r="I693" s="21"/>
      <c r="J693" s="21"/>
      <c r="K693" s="37"/>
      <c r="L693" s="37"/>
      <c r="M693" s="37"/>
    </row>
    <row r="694" spans="1:13">
      <c r="A694" s="21"/>
      <c r="B694" s="21"/>
      <c r="C694" s="22"/>
      <c r="D694" s="21"/>
      <c r="E694" s="21"/>
      <c r="F694" s="21"/>
      <c r="G694" s="21"/>
      <c r="H694" s="21"/>
      <c r="I694" s="21"/>
      <c r="J694" s="21"/>
      <c r="K694" s="37"/>
      <c r="L694" s="37"/>
      <c r="M694" s="37"/>
    </row>
    <row r="695" spans="1:13">
      <c r="A695" s="21"/>
      <c r="B695" s="21"/>
      <c r="C695" s="22"/>
      <c r="D695" s="21"/>
      <c r="E695" s="21"/>
      <c r="F695" s="21"/>
      <c r="G695" s="21"/>
      <c r="H695" s="21"/>
      <c r="I695" s="21"/>
      <c r="J695" s="21"/>
      <c r="K695" s="37"/>
      <c r="L695" s="37"/>
      <c r="M695" s="37"/>
    </row>
    <row r="696" spans="1:13">
      <c r="A696" s="21"/>
      <c r="B696" s="21"/>
      <c r="C696" s="22"/>
      <c r="D696" s="21"/>
      <c r="E696" s="21"/>
      <c r="F696" s="21"/>
      <c r="G696" s="21"/>
      <c r="H696" s="21"/>
      <c r="I696" s="21"/>
      <c r="J696" s="21"/>
      <c r="K696" s="37"/>
      <c r="L696" s="37"/>
      <c r="M696" s="37"/>
    </row>
    <row r="697" spans="1:13">
      <c r="A697" s="21"/>
      <c r="B697" s="21"/>
      <c r="C697" s="22"/>
      <c r="D697" s="21"/>
      <c r="E697" s="21"/>
      <c r="F697" s="21"/>
      <c r="G697" s="21"/>
      <c r="H697" s="21"/>
      <c r="I697" s="21"/>
      <c r="J697" s="21"/>
      <c r="K697" s="37"/>
      <c r="L697" s="37"/>
      <c r="M697" s="37"/>
    </row>
    <row r="698" spans="1:13">
      <c r="A698" s="21"/>
      <c r="B698" s="21"/>
      <c r="C698" s="22"/>
      <c r="D698" s="21"/>
      <c r="E698" s="21"/>
      <c r="F698" s="21"/>
      <c r="G698" s="21"/>
      <c r="H698" s="21"/>
      <c r="I698" s="21"/>
      <c r="J698" s="21"/>
      <c r="K698" s="37"/>
      <c r="L698" s="37"/>
      <c r="M698" s="37"/>
    </row>
    <row r="699" spans="1:13">
      <c r="A699" s="21"/>
      <c r="B699" s="21"/>
      <c r="C699" s="22"/>
      <c r="D699" s="21"/>
      <c r="E699" s="21"/>
      <c r="F699" s="21"/>
      <c r="G699" s="21"/>
      <c r="H699" s="21"/>
      <c r="I699" s="21"/>
      <c r="J699" s="21"/>
      <c r="K699" s="37"/>
      <c r="L699" s="37"/>
      <c r="M699" s="37"/>
    </row>
    <row r="700" spans="1:13">
      <c r="A700" s="21"/>
      <c r="B700" s="21"/>
      <c r="C700" s="22"/>
      <c r="D700" s="21"/>
      <c r="E700" s="21"/>
      <c r="F700" s="21"/>
      <c r="G700" s="21"/>
      <c r="H700" s="21"/>
      <c r="I700" s="21"/>
      <c r="J700" s="21"/>
      <c r="K700" s="37"/>
      <c r="L700" s="37"/>
      <c r="M700" s="37"/>
    </row>
    <row r="701" spans="1:13">
      <c r="A701" s="21"/>
      <c r="B701" s="21"/>
      <c r="C701" s="22"/>
      <c r="D701" s="21"/>
      <c r="E701" s="21"/>
      <c r="F701" s="21"/>
      <c r="G701" s="21"/>
      <c r="H701" s="21"/>
      <c r="I701" s="21"/>
      <c r="J701" s="21"/>
      <c r="K701" s="37"/>
      <c r="L701" s="37"/>
      <c r="M701" s="37"/>
    </row>
    <row r="702" spans="1:13">
      <c r="A702" s="21"/>
      <c r="B702" s="21"/>
      <c r="C702" s="22"/>
      <c r="D702" s="21"/>
      <c r="E702" s="21"/>
      <c r="F702" s="21"/>
      <c r="G702" s="21"/>
      <c r="H702" s="21"/>
      <c r="I702" s="21"/>
      <c r="J702" s="21"/>
      <c r="K702" s="37"/>
      <c r="L702" s="37"/>
      <c r="M702" s="37"/>
    </row>
    <row r="703" spans="1:13">
      <c r="A703" s="21"/>
      <c r="B703" s="21"/>
      <c r="C703" s="22"/>
      <c r="D703" s="21"/>
      <c r="E703" s="21"/>
      <c r="F703" s="21"/>
      <c r="G703" s="21"/>
      <c r="H703" s="21"/>
      <c r="I703" s="21"/>
      <c r="J703" s="21"/>
      <c r="K703" s="37"/>
      <c r="L703" s="37"/>
      <c r="M703" s="37"/>
    </row>
    <row r="704" spans="1:13">
      <c r="A704" s="21"/>
      <c r="B704" s="21"/>
      <c r="C704" s="22"/>
      <c r="D704" s="21"/>
      <c r="E704" s="21"/>
      <c r="F704" s="21"/>
      <c r="G704" s="21"/>
      <c r="H704" s="21"/>
      <c r="I704" s="21"/>
      <c r="J704" s="21"/>
      <c r="K704" s="37"/>
      <c r="L704" s="37"/>
      <c r="M704" s="37"/>
    </row>
    <row r="705" spans="1:13">
      <c r="A705" s="21"/>
      <c r="B705" s="21"/>
      <c r="C705" s="22"/>
      <c r="D705" s="21"/>
      <c r="E705" s="21"/>
      <c r="F705" s="21"/>
      <c r="G705" s="21"/>
      <c r="H705" s="21"/>
      <c r="I705" s="21"/>
      <c r="J705" s="21"/>
      <c r="K705" s="37"/>
      <c r="L705" s="37"/>
      <c r="M705" s="37"/>
    </row>
    <row r="706" spans="1:13">
      <c r="A706" s="21"/>
      <c r="B706" s="21"/>
      <c r="C706" s="22"/>
      <c r="D706" s="21"/>
      <c r="E706" s="21"/>
      <c r="F706" s="21"/>
      <c r="G706" s="21"/>
      <c r="H706" s="21"/>
      <c r="I706" s="21"/>
      <c r="J706" s="21"/>
      <c r="K706" s="37"/>
      <c r="L706" s="37"/>
      <c r="M706" s="37"/>
    </row>
    <row r="707" spans="1:13">
      <c r="A707" s="21"/>
      <c r="B707" s="21"/>
      <c r="C707" s="22"/>
      <c r="D707" s="21"/>
      <c r="E707" s="21"/>
      <c r="F707" s="21"/>
      <c r="G707" s="21"/>
      <c r="H707" s="21"/>
      <c r="I707" s="21"/>
      <c r="J707" s="21"/>
      <c r="K707" s="37"/>
      <c r="L707" s="37"/>
      <c r="M707" s="37"/>
    </row>
    <row r="708" spans="1:13">
      <c r="A708" s="21"/>
      <c r="B708" s="21"/>
      <c r="C708" s="22"/>
      <c r="D708" s="21"/>
      <c r="E708" s="21"/>
      <c r="F708" s="21"/>
      <c r="G708" s="21"/>
      <c r="H708" s="21"/>
      <c r="I708" s="21"/>
      <c r="J708" s="21"/>
      <c r="K708" s="37"/>
      <c r="L708" s="37"/>
      <c r="M708" s="37"/>
    </row>
    <row r="709" spans="1:13">
      <c r="A709" s="21"/>
      <c r="B709" s="21"/>
      <c r="C709" s="22"/>
      <c r="D709" s="21"/>
      <c r="E709" s="21"/>
      <c r="F709" s="21"/>
      <c r="G709" s="21"/>
      <c r="H709" s="21"/>
      <c r="I709" s="21"/>
      <c r="J709" s="21"/>
      <c r="K709" s="37"/>
      <c r="L709" s="37"/>
      <c r="M709" s="37"/>
    </row>
    <row r="710" spans="1:13">
      <c r="A710" s="21"/>
      <c r="B710" s="21"/>
      <c r="C710" s="22"/>
      <c r="D710" s="21"/>
      <c r="E710" s="21"/>
      <c r="F710" s="21"/>
      <c r="G710" s="21"/>
      <c r="H710" s="21"/>
      <c r="I710" s="21"/>
      <c r="J710" s="21"/>
      <c r="K710" s="37"/>
      <c r="L710" s="37"/>
      <c r="M710" s="37"/>
    </row>
    <row r="711" spans="1:13">
      <c r="A711" s="21"/>
      <c r="B711" s="21"/>
      <c r="C711" s="22"/>
      <c r="D711" s="21"/>
      <c r="E711" s="21"/>
      <c r="F711" s="21"/>
      <c r="G711" s="21"/>
      <c r="H711" s="21"/>
      <c r="I711" s="21"/>
      <c r="J711" s="21"/>
      <c r="K711" s="37"/>
      <c r="L711" s="37"/>
      <c r="M711" s="37"/>
    </row>
    <row r="712" spans="1:13">
      <c r="A712" s="21"/>
      <c r="B712" s="21"/>
      <c r="C712" s="22"/>
      <c r="D712" s="21"/>
      <c r="E712" s="21"/>
      <c r="F712" s="21"/>
      <c r="G712" s="21"/>
      <c r="H712" s="21"/>
      <c r="I712" s="21"/>
      <c r="J712" s="21"/>
      <c r="K712" s="37"/>
      <c r="L712" s="37"/>
      <c r="M712" s="37"/>
    </row>
    <row r="713" spans="1:13">
      <c r="A713" s="21"/>
      <c r="B713" s="21"/>
      <c r="C713" s="22"/>
      <c r="D713" s="21"/>
      <c r="E713" s="21"/>
      <c r="F713" s="21"/>
      <c r="G713" s="21"/>
      <c r="H713" s="21"/>
      <c r="I713" s="21"/>
      <c r="J713" s="21"/>
      <c r="K713" s="37"/>
      <c r="L713" s="37"/>
      <c r="M713" s="37"/>
    </row>
    <row r="714" spans="1:13">
      <c r="A714" s="21"/>
      <c r="B714" s="21"/>
      <c r="C714" s="22"/>
      <c r="D714" s="21"/>
      <c r="E714" s="21"/>
      <c r="F714" s="21"/>
      <c r="G714" s="21"/>
      <c r="H714" s="21"/>
      <c r="I714" s="21"/>
      <c r="J714" s="21"/>
      <c r="K714" s="37"/>
      <c r="L714" s="37"/>
      <c r="M714" s="37"/>
    </row>
    <row r="715" spans="1:13">
      <c r="A715" s="21"/>
      <c r="B715" s="21"/>
      <c r="C715" s="22"/>
      <c r="D715" s="21"/>
      <c r="E715" s="21"/>
      <c r="F715" s="21"/>
      <c r="G715" s="21"/>
      <c r="H715" s="21"/>
      <c r="I715" s="21"/>
      <c r="J715" s="21"/>
      <c r="K715" s="37"/>
      <c r="L715" s="37"/>
      <c r="M715" s="37"/>
    </row>
    <row r="716" spans="1:13">
      <c r="A716" s="21"/>
      <c r="B716" s="21"/>
      <c r="C716" s="22"/>
      <c r="D716" s="21"/>
      <c r="E716" s="21"/>
      <c r="F716" s="21"/>
      <c r="G716" s="21"/>
      <c r="H716" s="21"/>
      <c r="I716" s="21"/>
      <c r="J716" s="21"/>
      <c r="K716" s="37"/>
      <c r="L716" s="37"/>
      <c r="M716" s="37"/>
    </row>
    <row r="717" spans="1:13">
      <c r="A717" s="21"/>
      <c r="B717" s="21"/>
      <c r="C717" s="22"/>
      <c r="D717" s="21"/>
      <c r="E717" s="21"/>
      <c r="F717" s="21"/>
      <c r="G717" s="21"/>
      <c r="H717" s="21"/>
      <c r="I717" s="21"/>
      <c r="J717" s="21"/>
      <c r="K717" s="37"/>
      <c r="L717" s="37"/>
      <c r="M717" s="37"/>
    </row>
    <row r="718" spans="1:13">
      <c r="A718" s="21"/>
      <c r="B718" s="21"/>
      <c r="C718" s="22"/>
      <c r="D718" s="21"/>
      <c r="E718" s="21"/>
      <c r="F718" s="21"/>
      <c r="G718" s="21"/>
      <c r="H718" s="21"/>
      <c r="I718" s="21"/>
      <c r="J718" s="21"/>
      <c r="K718" s="37"/>
      <c r="L718" s="37"/>
      <c r="M718" s="37"/>
    </row>
    <row r="719" spans="1:13">
      <c r="A719" s="21"/>
      <c r="B719" s="21"/>
      <c r="C719" s="22"/>
      <c r="D719" s="21"/>
      <c r="E719" s="21"/>
      <c r="F719" s="21"/>
      <c r="G719" s="21"/>
      <c r="H719" s="21"/>
      <c r="I719" s="21"/>
      <c r="J719" s="21"/>
      <c r="K719" s="37"/>
      <c r="L719" s="37"/>
      <c r="M719" s="37"/>
    </row>
    <row r="720" spans="1:13">
      <c r="A720" s="21"/>
      <c r="B720" s="21"/>
      <c r="C720" s="22"/>
      <c r="D720" s="21"/>
      <c r="E720" s="21"/>
      <c r="F720" s="21"/>
      <c r="G720" s="21"/>
      <c r="H720" s="21"/>
      <c r="I720" s="21"/>
      <c r="J720" s="21"/>
      <c r="K720" s="37"/>
      <c r="L720" s="37"/>
      <c r="M720" s="37"/>
    </row>
    <row r="721" spans="1:13">
      <c r="A721" s="21"/>
      <c r="B721" s="21"/>
      <c r="C721" s="22"/>
      <c r="D721" s="21"/>
      <c r="E721" s="21"/>
      <c r="F721" s="21"/>
      <c r="G721" s="21"/>
      <c r="H721" s="21"/>
      <c r="I721" s="21"/>
      <c r="J721" s="21"/>
      <c r="K721" s="37"/>
      <c r="L721" s="37"/>
      <c r="M721" s="37"/>
    </row>
    <row r="722" spans="1:13">
      <c r="A722" s="21"/>
      <c r="B722" s="21"/>
      <c r="C722" s="22"/>
      <c r="D722" s="21"/>
      <c r="E722" s="21"/>
      <c r="F722" s="21"/>
      <c r="G722" s="21"/>
      <c r="H722" s="21"/>
      <c r="I722" s="21"/>
      <c r="J722" s="21"/>
      <c r="K722" s="37"/>
      <c r="L722" s="37"/>
      <c r="M722" s="37"/>
    </row>
    <row r="723" spans="1:13">
      <c r="A723" s="21"/>
      <c r="B723" s="21"/>
      <c r="C723" s="22"/>
      <c r="D723" s="21"/>
      <c r="E723" s="21"/>
      <c r="F723" s="21"/>
      <c r="G723" s="21"/>
      <c r="H723" s="21"/>
      <c r="I723" s="21"/>
      <c r="J723" s="21"/>
      <c r="K723" s="37"/>
      <c r="L723" s="37"/>
      <c r="M723" s="37"/>
    </row>
    <row r="724" spans="1:13">
      <c r="A724" s="21"/>
      <c r="B724" s="21"/>
      <c r="C724" s="22"/>
      <c r="D724" s="21"/>
      <c r="E724" s="21"/>
      <c r="F724" s="21"/>
      <c r="G724" s="21"/>
      <c r="H724" s="21"/>
      <c r="I724" s="21"/>
      <c r="J724" s="21"/>
      <c r="K724" s="37"/>
      <c r="L724" s="37"/>
      <c r="M724" s="37"/>
    </row>
    <row r="725" spans="1:13">
      <c r="A725" s="21"/>
      <c r="B725" s="21"/>
      <c r="C725" s="22"/>
      <c r="D725" s="21"/>
      <c r="E725" s="21"/>
      <c r="F725" s="21"/>
      <c r="G725" s="21"/>
      <c r="H725" s="21"/>
      <c r="I725" s="21"/>
      <c r="J725" s="21"/>
      <c r="K725" s="37"/>
      <c r="L725" s="37"/>
      <c r="M725" s="37"/>
    </row>
    <row r="726" spans="1:13">
      <c r="A726" s="21"/>
      <c r="B726" s="21"/>
      <c r="C726" s="22"/>
      <c r="D726" s="21"/>
      <c r="E726" s="21"/>
      <c r="F726" s="21"/>
      <c r="G726" s="21"/>
      <c r="H726" s="21"/>
      <c r="I726" s="21"/>
      <c r="J726" s="21"/>
      <c r="K726" s="37"/>
      <c r="L726" s="37"/>
      <c r="M726" s="37"/>
    </row>
    <row r="727" spans="1:13">
      <c r="A727" s="21"/>
      <c r="B727" s="21"/>
      <c r="C727" s="22"/>
      <c r="D727" s="21"/>
      <c r="E727" s="21"/>
      <c r="F727" s="21"/>
      <c r="G727" s="21"/>
      <c r="H727" s="21"/>
      <c r="I727" s="21"/>
      <c r="J727" s="21"/>
      <c r="K727" s="37"/>
      <c r="L727" s="37"/>
      <c r="M727" s="37"/>
    </row>
    <row r="728" spans="1:13">
      <c r="A728" s="21"/>
      <c r="B728" s="21"/>
      <c r="C728" s="22"/>
      <c r="D728" s="21"/>
      <c r="E728" s="21"/>
      <c r="F728" s="21"/>
      <c r="G728" s="21"/>
      <c r="H728" s="21"/>
      <c r="I728" s="21"/>
      <c r="J728" s="21"/>
      <c r="K728" s="37"/>
      <c r="L728" s="37"/>
      <c r="M728" s="37"/>
    </row>
    <row r="729" spans="1:13">
      <c r="A729" s="21"/>
      <c r="B729" s="21"/>
      <c r="C729" s="22"/>
      <c r="D729" s="21"/>
      <c r="E729" s="21"/>
      <c r="F729" s="21"/>
      <c r="G729" s="21"/>
      <c r="H729" s="21"/>
      <c r="I729" s="21"/>
      <c r="J729" s="21"/>
      <c r="K729" s="37"/>
      <c r="L729" s="37"/>
      <c r="M729" s="37"/>
    </row>
    <row r="730" spans="1:13">
      <c r="A730" s="21"/>
      <c r="B730" s="21"/>
      <c r="C730" s="22"/>
      <c r="D730" s="21"/>
      <c r="E730" s="21"/>
      <c r="F730" s="21"/>
      <c r="G730" s="21"/>
      <c r="H730" s="21"/>
      <c r="I730" s="21"/>
      <c r="J730" s="21"/>
      <c r="K730" s="37"/>
      <c r="L730" s="37"/>
      <c r="M730" s="37"/>
    </row>
    <row r="731" spans="1:13">
      <c r="A731" s="21"/>
      <c r="B731" s="21"/>
      <c r="C731" s="22"/>
      <c r="D731" s="21"/>
      <c r="E731" s="21"/>
      <c r="F731" s="21"/>
      <c r="G731" s="21"/>
      <c r="H731" s="21"/>
      <c r="I731" s="21"/>
      <c r="J731" s="21"/>
      <c r="K731" s="37"/>
      <c r="L731" s="37"/>
      <c r="M731" s="37"/>
    </row>
    <row r="732" spans="1:13">
      <c r="A732" s="21"/>
      <c r="B732" s="21"/>
      <c r="C732" s="22"/>
      <c r="D732" s="21"/>
      <c r="E732" s="21"/>
      <c r="F732" s="21"/>
      <c r="G732" s="21"/>
      <c r="H732" s="21"/>
      <c r="I732" s="21"/>
      <c r="J732" s="21"/>
      <c r="K732" s="37"/>
      <c r="L732" s="37"/>
      <c r="M732" s="37"/>
    </row>
    <row r="733" spans="1:13">
      <c r="A733" s="21"/>
      <c r="B733" s="21"/>
      <c r="C733" s="22"/>
      <c r="D733" s="21"/>
      <c r="E733" s="21"/>
      <c r="F733" s="21"/>
      <c r="G733" s="21"/>
      <c r="H733" s="21"/>
      <c r="I733" s="21"/>
      <c r="J733" s="21"/>
      <c r="K733" s="37"/>
      <c r="L733" s="37"/>
      <c r="M733" s="37"/>
    </row>
    <row r="734" spans="1:13">
      <c r="A734" s="21"/>
      <c r="B734" s="21"/>
      <c r="C734" s="22"/>
      <c r="D734" s="21"/>
      <c r="E734" s="21"/>
      <c r="F734" s="21"/>
      <c r="G734" s="21"/>
      <c r="H734" s="21"/>
      <c r="I734" s="21"/>
      <c r="J734" s="21"/>
      <c r="K734" s="37"/>
      <c r="L734" s="37"/>
      <c r="M734" s="37"/>
    </row>
    <row r="735" spans="1:13">
      <c r="A735" s="21"/>
      <c r="B735" s="21"/>
      <c r="C735" s="22"/>
      <c r="D735" s="21"/>
      <c r="E735" s="21"/>
      <c r="F735" s="21"/>
      <c r="G735" s="21"/>
      <c r="H735" s="21"/>
      <c r="I735" s="21"/>
      <c r="J735" s="21"/>
      <c r="K735" s="37"/>
      <c r="L735" s="37"/>
      <c r="M735" s="37"/>
    </row>
    <row r="736" spans="1:13">
      <c r="A736" s="21"/>
      <c r="B736" s="21"/>
      <c r="C736" s="22"/>
      <c r="D736" s="21"/>
      <c r="E736" s="21"/>
      <c r="F736" s="21"/>
      <c r="G736" s="21"/>
      <c r="H736" s="21"/>
      <c r="I736" s="21"/>
      <c r="J736" s="21"/>
      <c r="K736" s="37"/>
      <c r="L736" s="37"/>
      <c r="M736" s="37"/>
    </row>
    <row r="737" spans="1:13">
      <c r="A737" s="21"/>
      <c r="B737" s="21"/>
      <c r="C737" s="22"/>
      <c r="D737" s="21"/>
      <c r="E737" s="21"/>
      <c r="F737" s="21"/>
      <c r="G737" s="21"/>
      <c r="H737" s="21"/>
      <c r="I737" s="21"/>
      <c r="J737" s="21"/>
      <c r="K737" s="37"/>
      <c r="L737" s="37"/>
      <c r="M737" s="37"/>
    </row>
    <row r="738" spans="1:13">
      <c r="A738" s="21"/>
      <c r="B738" s="21"/>
      <c r="C738" s="22"/>
      <c r="D738" s="21"/>
      <c r="E738" s="21"/>
      <c r="F738" s="21"/>
      <c r="G738" s="21"/>
      <c r="H738" s="21"/>
      <c r="I738" s="21"/>
      <c r="J738" s="21"/>
      <c r="K738" s="37"/>
      <c r="L738" s="37"/>
      <c r="M738" s="37"/>
    </row>
    <row r="739" spans="1:13">
      <c r="A739" s="21"/>
      <c r="B739" s="21"/>
      <c r="C739" s="22"/>
      <c r="D739" s="21"/>
      <c r="E739" s="21"/>
      <c r="F739" s="21"/>
      <c r="G739" s="21"/>
      <c r="H739" s="21"/>
      <c r="I739" s="21"/>
      <c r="J739" s="21"/>
      <c r="K739" s="37"/>
      <c r="L739" s="37"/>
      <c r="M739" s="37"/>
    </row>
    <row r="740" spans="1:13">
      <c r="A740" s="21"/>
      <c r="B740" s="21"/>
      <c r="C740" s="22"/>
      <c r="D740" s="21"/>
      <c r="E740" s="21"/>
      <c r="F740" s="21"/>
      <c r="G740" s="21"/>
      <c r="H740" s="21"/>
      <c r="I740" s="21"/>
      <c r="J740" s="21"/>
      <c r="K740" s="37"/>
      <c r="L740" s="37"/>
      <c r="M740" s="37"/>
    </row>
    <row r="741" spans="1:13">
      <c r="A741" s="21"/>
      <c r="B741" s="21"/>
      <c r="C741" s="22"/>
      <c r="D741" s="21"/>
      <c r="E741" s="21"/>
      <c r="F741" s="21"/>
      <c r="G741" s="21"/>
      <c r="H741" s="21"/>
      <c r="I741" s="21"/>
      <c r="J741" s="21"/>
      <c r="K741" s="37"/>
      <c r="L741" s="37"/>
      <c r="M741" s="37"/>
    </row>
    <row r="742" spans="1:13">
      <c r="A742" s="21"/>
      <c r="B742" s="21"/>
      <c r="C742" s="22"/>
      <c r="D742" s="21"/>
      <c r="E742" s="21"/>
      <c r="F742" s="21"/>
      <c r="G742" s="21"/>
      <c r="H742" s="21"/>
      <c r="I742" s="21"/>
      <c r="J742" s="21"/>
      <c r="K742" s="37"/>
      <c r="L742" s="37"/>
      <c r="M742" s="37"/>
    </row>
    <row r="743" spans="1:13">
      <c r="A743" s="21"/>
      <c r="B743" s="21"/>
      <c r="C743" s="22"/>
      <c r="D743" s="21"/>
      <c r="E743" s="21"/>
      <c r="F743" s="21"/>
      <c r="G743" s="21"/>
      <c r="H743" s="21"/>
      <c r="I743" s="21"/>
      <c r="J743" s="21"/>
      <c r="K743" s="37"/>
      <c r="L743" s="37"/>
      <c r="M743" s="37"/>
    </row>
    <row r="744" spans="1:13">
      <c r="A744" s="21"/>
      <c r="B744" s="21"/>
      <c r="C744" s="22"/>
      <c r="D744" s="21"/>
      <c r="E744" s="21"/>
      <c r="F744" s="21"/>
      <c r="G744" s="21"/>
      <c r="H744" s="21"/>
      <c r="I744" s="21"/>
      <c r="J744" s="21"/>
      <c r="K744" s="37"/>
      <c r="L744" s="37"/>
      <c r="M744" s="37"/>
    </row>
    <row r="745" spans="1:13">
      <c r="A745" s="21"/>
      <c r="B745" s="21"/>
      <c r="C745" s="22"/>
      <c r="D745" s="21"/>
      <c r="E745" s="21"/>
      <c r="F745" s="21"/>
      <c r="G745" s="21"/>
      <c r="H745" s="21"/>
      <c r="I745" s="21"/>
      <c r="J745" s="21"/>
      <c r="K745" s="37"/>
      <c r="L745" s="37"/>
      <c r="M745" s="37"/>
    </row>
    <row r="746" spans="1:13">
      <c r="A746" s="21"/>
      <c r="B746" s="21"/>
      <c r="C746" s="22"/>
      <c r="D746" s="21"/>
      <c r="E746" s="21"/>
      <c r="F746" s="21"/>
      <c r="G746" s="21"/>
      <c r="H746" s="21"/>
      <c r="I746" s="21"/>
      <c r="J746" s="21"/>
      <c r="K746" s="37"/>
      <c r="L746" s="37"/>
      <c r="M746" s="37"/>
    </row>
    <row r="747" spans="1:13">
      <c r="A747" s="21"/>
      <c r="B747" s="21"/>
      <c r="C747" s="22"/>
      <c r="D747" s="21"/>
      <c r="E747" s="21"/>
      <c r="F747" s="21"/>
      <c r="G747" s="21"/>
      <c r="H747" s="21"/>
      <c r="I747" s="21"/>
      <c r="J747" s="21"/>
      <c r="K747" s="37"/>
      <c r="L747" s="37"/>
      <c r="M747" s="37"/>
    </row>
    <row r="748" spans="1:13">
      <c r="A748" s="21"/>
      <c r="B748" s="21"/>
      <c r="C748" s="22"/>
      <c r="D748" s="21"/>
      <c r="E748" s="21"/>
      <c r="F748" s="21"/>
      <c r="G748" s="21"/>
      <c r="H748" s="21"/>
      <c r="I748" s="21"/>
      <c r="J748" s="21"/>
      <c r="K748" s="37"/>
      <c r="L748" s="37"/>
      <c r="M748" s="37"/>
    </row>
    <row r="749" spans="1:13">
      <c r="A749" s="21"/>
      <c r="B749" s="21"/>
      <c r="C749" s="22"/>
      <c r="D749" s="21"/>
      <c r="E749" s="21"/>
      <c r="F749" s="21"/>
      <c r="G749" s="21"/>
      <c r="H749" s="21"/>
      <c r="I749" s="21"/>
      <c r="J749" s="21"/>
      <c r="K749" s="37"/>
      <c r="L749" s="37"/>
      <c r="M749" s="37"/>
    </row>
    <row r="750" spans="1:13">
      <c r="A750" s="21"/>
      <c r="B750" s="21"/>
      <c r="C750" s="22"/>
      <c r="D750" s="21"/>
      <c r="E750" s="21"/>
      <c r="F750" s="21"/>
      <c r="G750" s="21"/>
      <c r="H750" s="21"/>
      <c r="I750" s="21"/>
      <c r="J750" s="21"/>
      <c r="K750" s="37"/>
      <c r="L750" s="37"/>
      <c r="M750" s="37"/>
    </row>
    <row r="751" spans="1:13">
      <c r="A751" s="21"/>
      <c r="B751" s="21"/>
      <c r="C751" s="22"/>
      <c r="D751" s="21"/>
      <c r="E751" s="21"/>
      <c r="F751" s="21"/>
      <c r="G751" s="21"/>
      <c r="H751" s="21"/>
      <c r="I751" s="21"/>
      <c r="J751" s="21"/>
      <c r="K751" s="37"/>
      <c r="L751" s="37"/>
      <c r="M751" s="37"/>
    </row>
    <row r="752" spans="1:13">
      <c r="A752" s="21"/>
      <c r="B752" s="21"/>
      <c r="C752" s="22"/>
      <c r="D752" s="21"/>
      <c r="E752" s="21"/>
      <c r="F752" s="21"/>
      <c r="G752" s="21"/>
      <c r="H752" s="21"/>
      <c r="I752" s="21"/>
      <c r="J752" s="21"/>
      <c r="K752" s="37"/>
      <c r="L752" s="37"/>
      <c r="M752" s="37"/>
    </row>
    <row r="753" spans="1:13">
      <c r="A753" s="21"/>
      <c r="B753" s="21"/>
      <c r="C753" s="22"/>
      <c r="D753" s="21"/>
      <c r="E753" s="21"/>
      <c r="F753" s="21"/>
      <c r="G753" s="21"/>
      <c r="H753" s="21"/>
      <c r="I753" s="21"/>
      <c r="J753" s="21"/>
      <c r="K753" s="37"/>
      <c r="L753" s="37"/>
      <c r="M753" s="37"/>
    </row>
    <row r="754" spans="1:13">
      <c r="A754" s="21"/>
      <c r="B754" s="21"/>
      <c r="C754" s="22"/>
      <c r="D754" s="21"/>
      <c r="E754" s="21"/>
      <c r="F754" s="21"/>
      <c r="G754" s="21"/>
      <c r="H754" s="21"/>
      <c r="I754" s="21"/>
      <c r="J754" s="21"/>
      <c r="K754" s="37"/>
      <c r="L754" s="37"/>
      <c r="M754" s="37"/>
    </row>
    <row r="755" spans="1:13">
      <c r="A755" s="21"/>
      <c r="B755" s="21"/>
      <c r="C755" s="22"/>
      <c r="D755" s="21"/>
      <c r="E755" s="21"/>
      <c r="F755" s="21"/>
      <c r="G755" s="21"/>
      <c r="H755" s="21"/>
      <c r="I755" s="21"/>
      <c r="J755" s="21"/>
      <c r="K755" s="37"/>
      <c r="L755" s="37"/>
      <c r="M755" s="37"/>
    </row>
    <row r="756" spans="1:13">
      <c r="A756" s="21"/>
      <c r="B756" s="21"/>
      <c r="C756" s="22"/>
      <c r="D756" s="21"/>
      <c r="E756" s="21"/>
      <c r="F756" s="21"/>
      <c r="G756" s="21"/>
      <c r="H756" s="21"/>
      <c r="I756" s="21"/>
      <c r="J756" s="21"/>
      <c r="K756" s="37"/>
      <c r="L756" s="37"/>
      <c r="M756" s="37"/>
    </row>
    <row r="757" spans="1:13">
      <c r="A757" s="21"/>
      <c r="B757" s="21"/>
      <c r="C757" s="22"/>
      <c r="D757" s="21"/>
      <c r="E757" s="21"/>
      <c r="F757" s="21"/>
      <c r="G757" s="21"/>
      <c r="H757" s="21"/>
      <c r="I757" s="21"/>
      <c r="J757" s="21"/>
      <c r="K757" s="37"/>
      <c r="L757" s="37"/>
      <c r="M757" s="37"/>
    </row>
    <row r="758" spans="1:13">
      <c r="A758" s="21"/>
      <c r="B758" s="21"/>
      <c r="C758" s="22"/>
      <c r="D758" s="21"/>
      <c r="E758" s="21"/>
      <c r="F758" s="21"/>
      <c r="G758" s="21"/>
      <c r="H758" s="21"/>
      <c r="I758" s="21"/>
      <c r="J758" s="21"/>
      <c r="K758" s="37"/>
      <c r="L758" s="37"/>
      <c r="M758" s="37"/>
    </row>
    <row r="759" spans="1:13">
      <c r="A759" s="21"/>
      <c r="B759" s="21"/>
      <c r="C759" s="22"/>
      <c r="D759" s="21"/>
      <c r="E759" s="21"/>
      <c r="F759" s="21"/>
      <c r="G759" s="21"/>
      <c r="H759" s="21"/>
      <c r="I759" s="21"/>
      <c r="J759" s="21"/>
      <c r="K759" s="37"/>
      <c r="L759" s="37"/>
      <c r="M759" s="37"/>
    </row>
    <row r="760" spans="1:13">
      <c r="A760" s="21"/>
      <c r="B760" s="21"/>
      <c r="C760" s="22"/>
      <c r="D760" s="21"/>
      <c r="E760" s="21"/>
      <c r="F760" s="21"/>
      <c r="G760" s="21"/>
      <c r="H760" s="21"/>
      <c r="I760" s="21"/>
      <c r="J760" s="21"/>
      <c r="K760" s="37"/>
      <c r="L760" s="37"/>
      <c r="M760" s="37"/>
    </row>
    <row r="761" spans="1:13">
      <c r="A761" s="21"/>
      <c r="B761" s="21"/>
      <c r="C761" s="22"/>
      <c r="D761" s="21"/>
      <c r="E761" s="21"/>
      <c r="F761" s="21"/>
      <c r="G761" s="21"/>
      <c r="H761" s="21"/>
      <c r="I761" s="21"/>
      <c r="J761" s="21"/>
      <c r="K761" s="37"/>
      <c r="L761" s="37"/>
      <c r="M761" s="37"/>
    </row>
    <row r="762" spans="1:13">
      <c r="A762" s="21"/>
      <c r="B762" s="21"/>
      <c r="C762" s="22"/>
      <c r="D762" s="21"/>
      <c r="E762" s="21"/>
      <c r="F762" s="21"/>
      <c r="G762" s="21"/>
      <c r="H762" s="21"/>
      <c r="I762" s="21"/>
      <c r="J762" s="21"/>
      <c r="K762" s="37"/>
      <c r="L762" s="37"/>
      <c r="M762" s="37"/>
    </row>
    <row r="763" spans="1:13">
      <c r="A763" s="21"/>
      <c r="B763" s="21"/>
      <c r="C763" s="22"/>
      <c r="D763" s="21"/>
      <c r="E763" s="21"/>
      <c r="F763" s="21"/>
      <c r="G763" s="21"/>
      <c r="H763" s="21"/>
      <c r="I763" s="21"/>
      <c r="J763" s="21"/>
      <c r="K763" s="37"/>
      <c r="L763" s="37"/>
      <c r="M763" s="37"/>
    </row>
    <row r="764" spans="1:13">
      <c r="A764" s="21"/>
      <c r="B764" s="21"/>
      <c r="C764" s="22"/>
      <c r="D764" s="21"/>
      <c r="E764" s="21"/>
      <c r="F764" s="21"/>
      <c r="G764" s="21"/>
      <c r="H764" s="21"/>
      <c r="I764" s="21"/>
      <c r="J764" s="21"/>
      <c r="K764" s="37"/>
      <c r="L764" s="37"/>
      <c r="M764" s="37"/>
    </row>
    <row r="765" spans="1:13">
      <c r="A765" s="21"/>
      <c r="B765" s="21"/>
      <c r="C765" s="22"/>
      <c r="D765" s="21"/>
      <c r="E765" s="21"/>
      <c r="F765" s="21"/>
      <c r="G765" s="21"/>
      <c r="H765" s="21"/>
      <c r="I765" s="21"/>
      <c r="J765" s="21"/>
      <c r="K765" s="37"/>
      <c r="L765" s="37"/>
      <c r="M765" s="37"/>
    </row>
    <row r="766" spans="1:13">
      <c r="A766" s="21"/>
      <c r="B766" s="21"/>
      <c r="C766" s="22"/>
      <c r="D766" s="21"/>
      <c r="E766" s="21"/>
      <c r="F766" s="21"/>
      <c r="G766" s="21"/>
      <c r="H766" s="21"/>
      <c r="I766" s="21"/>
      <c r="J766" s="21"/>
      <c r="K766" s="37"/>
      <c r="L766" s="37"/>
      <c r="M766" s="37"/>
    </row>
    <row r="767" spans="1:13">
      <c r="A767" s="21"/>
      <c r="B767" s="21"/>
      <c r="C767" s="22"/>
      <c r="D767" s="21"/>
      <c r="E767" s="21"/>
      <c r="F767" s="21"/>
      <c r="G767" s="21"/>
      <c r="H767" s="21"/>
      <c r="I767" s="21"/>
      <c r="J767" s="21"/>
      <c r="K767" s="37"/>
      <c r="L767" s="37"/>
      <c r="M767" s="37"/>
    </row>
    <row r="768" spans="1:13">
      <c r="A768" s="21"/>
      <c r="B768" s="21"/>
      <c r="C768" s="22"/>
      <c r="D768" s="21"/>
      <c r="E768" s="21"/>
      <c r="F768" s="21"/>
      <c r="G768" s="21"/>
      <c r="H768" s="21"/>
      <c r="I768" s="21"/>
      <c r="J768" s="21"/>
      <c r="K768" s="37"/>
      <c r="L768" s="37"/>
      <c r="M768" s="37"/>
    </row>
    <row r="769" spans="1:13">
      <c r="A769" s="21"/>
      <c r="B769" s="21"/>
      <c r="C769" s="22"/>
      <c r="D769" s="21"/>
      <c r="E769" s="21"/>
      <c r="F769" s="21"/>
      <c r="G769" s="21"/>
      <c r="H769" s="21"/>
      <c r="I769" s="21"/>
      <c r="J769" s="21"/>
      <c r="K769" s="37"/>
      <c r="L769" s="37"/>
      <c r="M769" s="37"/>
    </row>
    <row r="770" spans="1:13">
      <c r="A770" s="21"/>
      <c r="B770" s="21"/>
      <c r="C770" s="22"/>
      <c r="D770" s="21"/>
      <c r="E770" s="21"/>
      <c r="F770" s="21"/>
      <c r="G770" s="21"/>
      <c r="H770" s="21"/>
      <c r="I770" s="21"/>
      <c r="J770" s="21"/>
      <c r="K770" s="37"/>
      <c r="L770" s="37"/>
      <c r="M770" s="37"/>
    </row>
    <row r="771" spans="1:13">
      <c r="A771" s="21"/>
      <c r="B771" s="21"/>
      <c r="C771" s="22"/>
      <c r="D771" s="21"/>
      <c r="E771" s="21"/>
      <c r="F771" s="21"/>
      <c r="G771" s="21"/>
      <c r="H771" s="21"/>
      <c r="I771" s="21"/>
      <c r="J771" s="21"/>
      <c r="K771" s="37"/>
      <c r="L771" s="37"/>
      <c r="M771" s="37"/>
    </row>
    <row r="772" spans="1:13">
      <c r="A772" s="21"/>
      <c r="B772" s="21"/>
      <c r="C772" s="22"/>
      <c r="D772" s="21"/>
      <c r="E772" s="21"/>
      <c r="F772" s="21"/>
      <c r="G772" s="21"/>
      <c r="H772" s="21"/>
      <c r="I772" s="21"/>
      <c r="J772" s="21"/>
      <c r="K772" s="37"/>
      <c r="L772" s="37"/>
      <c r="M772" s="37"/>
    </row>
    <row r="773" spans="1:13">
      <c r="A773" s="21"/>
      <c r="B773" s="21"/>
      <c r="C773" s="22"/>
      <c r="D773" s="21"/>
      <c r="E773" s="21"/>
      <c r="F773" s="21"/>
      <c r="G773" s="21"/>
      <c r="H773" s="21"/>
      <c r="I773" s="21"/>
      <c r="J773" s="21"/>
      <c r="K773" s="37"/>
      <c r="L773" s="37"/>
      <c r="M773" s="37"/>
    </row>
    <row r="774" spans="1:13">
      <c r="A774" s="21"/>
      <c r="B774" s="21"/>
      <c r="C774" s="22"/>
      <c r="D774" s="21"/>
      <c r="E774" s="21"/>
      <c r="F774" s="21"/>
      <c r="G774" s="21"/>
      <c r="H774" s="21"/>
      <c r="I774" s="21"/>
      <c r="J774" s="21"/>
      <c r="K774" s="37"/>
      <c r="L774" s="37"/>
      <c r="M774" s="37"/>
    </row>
    <row r="775" spans="1:13">
      <c r="A775" s="21"/>
      <c r="B775" s="21"/>
      <c r="C775" s="22"/>
      <c r="D775" s="21"/>
      <c r="E775" s="21"/>
      <c r="F775" s="21"/>
      <c r="G775" s="21"/>
      <c r="H775" s="21"/>
      <c r="I775" s="21"/>
      <c r="J775" s="21"/>
      <c r="K775" s="37"/>
      <c r="L775" s="37"/>
      <c r="M775" s="37"/>
    </row>
    <row r="776" spans="1:13">
      <c r="A776" s="21"/>
      <c r="B776" s="21"/>
      <c r="C776" s="22"/>
      <c r="D776" s="21"/>
      <c r="E776" s="21"/>
      <c r="F776" s="21"/>
      <c r="G776" s="21"/>
      <c r="H776" s="21"/>
      <c r="I776" s="21"/>
      <c r="J776" s="21"/>
      <c r="K776" s="37"/>
      <c r="L776" s="37"/>
      <c r="M776" s="37"/>
    </row>
    <row r="777" spans="1:13">
      <c r="A777" s="21"/>
      <c r="B777" s="21"/>
      <c r="C777" s="22"/>
      <c r="D777" s="21"/>
      <c r="E777" s="21"/>
      <c r="F777" s="21"/>
      <c r="G777" s="21"/>
      <c r="H777" s="21"/>
      <c r="I777" s="21"/>
      <c r="J777" s="21"/>
      <c r="K777" s="37"/>
      <c r="L777" s="37"/>
      <c r="M777" s="37"/>
    </row>
    <row r="778" spans="1:13">
      <c r="A778" s="21"/>
      <c r="B778" s="21"/>
      <c r="C778" s="22"/>
      <c r="D778" s="21"/>
      <c r="E778" s="21"/>
      <c r="F778" s="21"/>
      <c r="G778" s="21"/>
      <c r="H778" s="21"/>
      <c r="I778" s="21"/>
      <c r="J778" s="21"/>
      <c r="K778" s="37"/>
      <c r="L778" s="37"/>
      <c r="M778" s="37"/>
    </row>
    <row r="779" spans="1:13">
      <c r="A779" s="21"/>
      <c r="B779" s="21"/>
      <c r="C779" s="22"/>
      <c r="D779" s="21"/>
      <c r="E779" s="21"/>
      <c r="F779" s="21"/>
      <c r="G779" s="21"/>
      <c r="H779" s="21"/>
      <c r="I779" s="21"/>
      <c r="J779" s="21"/>
      <c r="K779" s="37"/>
      <c r="L779" s="37"/>
      <c r="M779" s="37"/>
    </row>
    <row r="780" spans="1:13">
      <c r="A780" s="21"/>
      <c r="B780" s="21"/>
      <c r="C780" s="22"/>
      <c r="D780" s="21"/>
      <c r="E780" s="21"/>
      <c r="F780" s="21"/>
      <c r="G780" s="21"/>
      <c r="H780" s="21"/>
      <c r="I780" s="21"/>
      <c r="J780" s="21"/>
      <c r="K780" s="37"/>
      <c r="L780" s="37"/>
      <c r="M780" s="37"/>
    </row>
    <row r="781" spans="1:13">
      <c r="A781" s="21"/>
      <c r="B781" s="21"/>
      <c r="C781" s="22"/>
      <c r="D781" s="21"/>
      <c r="E781" s="21"/>
      <c r="F781" s="21"/>
      <c r="G781" s="21"/>
      <c r="H781" s="21"/>
      <c r="I781" s="21"/>
      <c r="J781" s="21"/>
      <c r="K781" s="37"/>
      <c r="L781" s="37"/>
      <c r="M781" s="37"/>
    </row>
    <row r="782" spans="1:13">
      <c r="A782" s="21"/>
      <c r="B782" s="21"/>
      <c r="C782" s="22"/>
      <c r="D782" s="21"/>
      <c r="E782" s="21"/>
      <c r="F782" s="21"/>
      <c r="G782" s="21"/>
      <c r="H782" s="21"/>
      <c r="I782" s="21"/>
      <c r="J782" s="21"/>
      <c r="K782" s="37"/>
      <c r="L782" s="37"/>
      <c r="M782" s="37"/>
    </row>
    <row r="783" spans="1:13">
      <c r="A783" s="21"/>
      <c r="B783" s="21"/>
      <c r="C783" s="22"/>
      <c r="D783" s="21"/>
      <c r="E783" s="21"/>
      <c r="F783" s="21"/>
      <c r="G783" s="21"/>
      <c r="H783" s="21"/>
      <c r="I783" s="21"/>
      <c r="J783" s="21"/>
      <c r="K783" s="37"/>
      <c r="L783" s="37"/>
      <c r="M783" s="37"/>
    </row>
    <row r="784" spans="1:13">
      <c r="A784" s="21"/>
      <c r="B784" s="21"/>
      <c r="C784" s="22"/>
      <c r="D784" s="21"/>
      <c r="E784" s="21"/>
      <c r="F784" s="21"/>
      <c r="G784" s="21"/>
      <c r="H784" s="21"/>
      <c r="I784" s="21"/>
      <c r="J784" s="21"/>
      <c r="K784" s="37"/>
      <c r="L784" s="37"/>
      <c r="M784" s="37"/>
    </row>
    <row r="785" spans="1:13">
      <c r="A785" s="21"/>
      <c r="B785" s="21"/>
      <c r="C785" s="22"/>
      <c r="D785" s="21"/>
      <c r="E785" s="21"/>
      <c r="F785" s="21"/>
      <c r="G785" s="21"/>
      <c r="H785" s="21"/>
      <c r="I785" s="21"/>
      <c r="J785" s="21"/>
      <c r="K785" s="37"/>
      <c r="L785" s="37"/>
      <c r="M785" s="37"/>
    </row>
    <row r="786" spans="1:13">
      <c r="A786" s="21"/>
      <c r="B786" s="21"/>
      <c r="C786" s="22"/>
      <c r="D786" s="21"/>
      <c r="E786" s="21"/>
      <c r="F786" s="21"/>
      <c r="G786" s="21"/>
      <c r="H786" s="21"/>
      <c r="I786" s="21"/>
      <c r="J786" s="21"/>
      <c r="K786" s="37"/>
      <c r="L786" s="37"/>
      <c r="M786" s="37"/>
    </row>
    <row r="787" spans="1:13">
      <c r="A787" s="21"/>
      <c r="B787" s="21"/>
      <c r="C787" s="22"/>
      <c r="D787" s="21"/>
      <c r="E787" s="21"/>
      <c r="F787" s="21"/>
      <c r="G787" s="21"/>
      <c r="H787" s="21"/>
      <c r="I787" s="21"/>
      <c r="J787" s="21"/>
      <c r="K787" s="37"/>
      <c r="L787" s="37"/>
      <c r="M787" s="37"/>
    </row>
    <row r="788" spans="1:13">
      <c r="A788" s="21"/>
      <c r="B788" s="21"/>
      <c r="C788" s="22"/>
      <c r="D788" s="21"/>
      <c r="E788" s="21"/>
      <c r="F788" s="21"/>
      <c r="G788" s="21"/>
      <c r="H788" s="21"/>
      <c r="I788" s="21"/>
      <c r="J788" s="21"/>
      <c r="K788" s="37"/>
      <c r="L788" s="37"/>
      <c r="M788" s="37"/>
    </row>
    <row r="789" spans="1:13">
      <c r="A789" s="21"/>
      <c r="B789" s="21"/>
      <c r="C789" s="22"/>
      <c r="D789" s="21"/>
      <c r="E789" s="21"/>
      <c r="F789" s="21"/>
      <c r="G789" s="21"/>
      <c r="H789" s="21"/>
      <c r="I789" s="21"/>
      <c r="J789" s="21"/>
      <c r="K789" s="37"/>
      <c r="L789" s="37"/>
      <c r="M789" s="37"/>
    </row>
    <row r="790" spans="1:13">
      <c r="A790" s="21"/>
      <c r="B790" s="21"/>
      <c r="C790" s="22"/>
      <c r="D790" s="21"/>
      <c r="E790" s="21"/>
      <c r="F790" s="21"/>
      <c r="G790" s="21"/>
      <c r="H790" s="21"/>
      <c r="I790" s="21"/>
      <c r="J790" s="21"/>
      <c r="K790" s="37"/>
      <c r="L790" s="37"/>
      <c r="M790" s="37"/>
    </row>
    <row r="791" spans="1:13">
      <c r="A791" s="21"/>
      <c r="B791" s="21"/>
      <c r="C791" s="22"/>
      <c r="D791" s="21"/>
      <c r="E791" s="21"/>
      <c r="F791" s="21"/>
      <c r="G791" s="21"/>
      <c r="H791" s="21"/>
      <c r="I791" s="21"/>
      <c r="J791" s="21"/>
      <c r="K791" s="37"/>
      <c r="L791" s="37"/>
      <c r="M791" s="37"/>
    </row>
    <row r="792" spans="1:13">
      <c r="A792" s="21"/>
      <c r="B792" s="21"/>
      <c r="C792" s="22"/>
      <c r="D792" s="21"/>
      <c r="E792" s="21"/>
      <c r="F792" s="21"/>
      <c r="G792" s="21"/>
      <c r="H792" s="21"/>
      <c r="I792" s="21"/>
      <c r="J792" s="21"/>
      <c r="K792" s="37"/>
      <c r="L792" s="37"/>
      <c r="M792" s="37"/>
    </row>
    <row r="793" spans="1:13">
      <c r="A793" s="21"/>
      <c r="B793" s="21"/>
      <c r="C793" s="22"/>
      <c r="D793" s="21"/>
      <c r="E793" s="21"/>
      <c r="F793" s="21"/>
      <c r="G793" s="21"/>
      <c r="H793" s="21"/>
      <c r="I793" s="21"/>
      <c r="J793" s="21"/>
      <c r="K793" s="37"/>
      <c r="L793" s="37"/>
      <c r="M793" s="37"/>
    </row>
    <row r="794" spans="1:13">
      <c r="A794" s="21"/>
      <c r="B794" s="21"/>
      <c r="C794" s="22"/>
      <c r="D794" s="21"/>
      <c r="E794" s="21"/>
      <c r="F794" s="21"/>
      <c r="G794" s="21"/>
      <c r="H794" s="21"/>
      <c r="I794" s="21"/>
      <c r="J794" s="21"/>
      <c r="K794" s="37"/>
      <c r="L794" s="37"/>
      <c r="M794" s="37"/>
    </row>
    <row r="795" spans="1:13">
      <c r="A795" s="21"/>
      <c r="B795" s="21"/>
      <c r="C795" s="22"/>
      <c r="D795" s="21"/>
      <c r="E795" s="21"/>
      <c r="F795" s="21"/>
      <c r="G795" s="21"/>
      <c r="H795" s="21"/>
      <c r="I795" s="21"/>
      <c r="J795" s="21"/>
      <c r="K795" s="37"/>
      <c r="L795" s="37"/>
      <c r="M795" s="37"/>
    </row>
    <row r="796" spans="1:13">
      <c r="A796" s="21"/>
      <c r="B796" s="21"/>
      <c r="C796" s="22"/>
      <c r="D796" s="21"/>
      <c r="E796" s="21"/>
      <c r="F796" s="21"/>
      <c r="G796" s="21"/>
      <c r="H796" s="21"/>
      <c r="I796" s="21"/>
      <c r="J796" s="21"/>
      <c r="K796" s="37"/>
      <c r="L796" s="37"/>
      <c r="M796" s="37"/>
    </row>
    <row r="797" spans="1:13">
      <c r="A797" s="21"/>
      <c r="B797" s="21"/>
      <c r="C797" s="22"/>
      <c r="D797" s="21"/>
      <c r="E797" s="21"/>
      <c r="F797" s="21"/>
      <c r="G797" s="21"/>
      <c r="H797" s="21"/>
      <c r="I797" s="21"/>
      <c r="J797" s="21"/>
      <c r="K797" s="37"/>
      <c r="L797" s="37"/>
      <c r="M797" s="37"/>
    </row>
    <row r="798" spans="1:13">
      <c r="A798" s="21"/>
      <c r="B798" s="21"/>
      <c r="C798" s="22"/>
      <c r="D798" s="21"/>
      <c r="E798" s="21"/>
      <c r="F798" s="21"/>
      <c r="G798" s="21"/>
      <c r="H798" s="21"/>
      <c r="I798" s="21"/>
      <c r="J798" s="21"/>
      <c r="K798" s="37"/>
      <c r="L798" s="37"/>
      <c r="M798" s="37"/>
    </row>
    <row r="799" spans="1:13">
      <c r="A799" s="21"/>
      <c r="B799" s="21"/>
      <c r="C799" s="22"/>
      <c r="D799" s="21"/>
      <c r="E799" s="21"/>
      <c r="F799" s="21"/>
      <c r="G799" s="21"/>
      <c r="H799" s="21"/>
      <c r="I799" s="21"/>
      <c r="J799" s="21"/>
      <c r="K799" s="37"/>
      <c r="L799" s="37"/>
      <c r="M799" s="37"/>
    </row>
    <row r="800" spans="1:13">
      <c r="A800" s="21"/>
      <c r="B800" s="21"/>
      <c r="C800" s="22"/>
      <c r="D800" s="21"/>
      <c r="E800" s="21"/>
      <c r="F800" s="21"/>
      <c r="G800" s="21"/>
      <c r="H800" s="21"/>
      <c r="I800" s="21"/>
      <c r="J800" s="21"/>
      <c r="K800" s="37"/>
      <c r="L800" s="37"/>
      <c r="M800" s="37"/>
    </row>
    <row r="801" spans="1:13">
      <c r="A801" s="21"/>
      <c r="B801" s="21"/>
      <c r="C801" s="22"/>
      <c r="D801" s="21"/>
      <c r="E801" s="21"/>
      <c r="F801" s="21"/>
      <c r="G801" s="21"/>
      <c r="H801" s="21"/>
      <c r="I801" s="21"/>
      <c r="J801" s="21"/>
      <c r="K801" s="37"/>
      <c r="L801" s="37"/>
      <c r="M801" s="37"/>
    </row>
    <row r="802" spans="1:13">
      <c r="A802" s="21"/>
      <c r="B802" s="21"/>
      <c r="C802" s="22"/>
      <c r="D802" s="21"/>
      <c r="E802" s="21"/>
      <c r="F802" s="21"/>
      <c r="G802" s="21"/>
      <c r="H802" s="21"/>
      <c r="I802" s="21"/>
      <c r="J802" s="21"/>
      <c r="K802" s="37"/>
      <c r="L802" s="37"/>
      <c r="M802" s="37"/>
    </row>
    <row r="803" spans="1:13">
      <c r="A803" s="21"/>
      <c r="B803" s="21"/>
      <c r="C803" s="22"/>
      <c r="D803" s="21"/>
      <c r="E803" s="21"/>
      <c r="F803" s="21"/>
      <c r="G803" s="21"/>
      <c r="H803" s="21"/>
      <c r="I803" s="21"/>
      <c r="J803" s="21"/>
      <c r="K803" s="37"/>
      <c r="L803" s="37"/>
      <c r="M803" s="37"/>
    </row>
    <row r="804" spans="1:13">
      <c r="A804" s="21"/>
      <c r="B804" s="21"/>
      <c r="C804" s="22"/>
      <c r="D804" s="21"/>
      <c r="E804" s="21"/>
      <c r="F804" s="21"/>
      <c r="G804" s="21"/>
      <c r="H804" s="21"/>
      <c r="I804" s="21"/>
      <c r="J804" s="21"/>
      <c r="K804" s="37"/>
      <c r="L804" s="37"/>
      <c r="M804" s="37"/>
    </row>
    <row r="805" spans="1:13">
      <c r="A805" s="21"/>
      <c r="B805" s="21"/>
      <c r="C805" s="22"/>
      <c r="D805" s="21"/>
      <c r="E805" s="21"/>
      <c r="F805" s="21"/>
      <c r="G805" s="21"/>
      <c r="H805" s="21"/>
      <c r="I805" s="21"/>
      <c r="J805" s="21"/>
      <c r="K805" s="37"/>
      <c r="L805" s="37"/>
      <c r="M805" s="37"/>
    </row>
    <row r="806" spans="1:13">
      <c r="A806" s="21"/>
      <c r="B806" s="21"/>
      <c r="C806" s="22"/>
      <c r="D806" s="21"/>
      <c r="E806" s="21"/>
      <c r="F806" s="21"/>
      <c r="G806" s="21"/>
      <c r="H806" s="21"/>
      <c r="I806" s="21"/>
      <c r="J806" s="21"/>
      <c r="K806" s="37"/>
      <c r="L806" s="37"/>
      <c r="M806" s="37"/>
    </row>
    <row r="807" spans="1:13">
      <c r="A807" s="21"/>
      <c r="B807" s="21"/>
      <c r="C807" s="22"/>
      <c r="D807" s="21"/>
      <c r="E807" s="21"/>
      <c r="F807" s="21"/>
      <c r="G807" s="21"/>
      <c r="H807" s="21"/>
      <c r="I807" s="21"/>
      <c r="J807" s="21"/>
      <c r="K807" s="37"/>
      <c r="L807" s="37"/>
      <c r="M807" s="37"/>
    </row>
    <row r="808" spans="1:13">
      <c r="A808" s="21"/>
      <c r="B808" s="21"/>
      <c r="C808" s="22"/>
      <c r="D808" s="21"/>
      <c r="E808" s="21"/>
      <c r="F808" s="21"/>
      <c r="G808" s="21"/>
      <c r="H808" s="21"/>
      <c r="I808" s="21"/>
      <c r="J808" s="21"/>
      <c r="K808" s="37"/>
      <c r="L808" s="37"/>
      <c r="M808" s="37"/>
    </row>
    <row r="809" spans="1:13">
      <c r="A809" s="21"/>
      <c r="B809" s="21"/>
      <c r="C809" s="22"/>
      <c r="D809" s="21"/>
      <c r="E809" s="21"/>
      <c r="F809" s="21"/>
      <c r="G809" s="21"/>
      <c r="H809" s="21"/>
      <c r="I809" s="21"/>
      <c r="J809" s="21"/>
      <c r="K809" s="37"/>
      <c r="L809" s="37"/>
      <c r="M809" s="37"/>
    </row>
    <row r="810" spans="1:13">
      <c r="A810" s="21"/>
      <c r="B810" s="21"/>
      <c r="C810" s="22"/>
      <c r="D810" s="21"/>
      <c r="E810" s="21"/>
      <c r="F810" s="21"/>
      <c r="G810" s="21"/>
      <c r="H810" s="21"/>
      <c r="I810" s="21"/>
      <c r="J810" s="21"/>
      <c r="K810" s="37"/>
      <c r="L810" s="37"/>
      <c r="M810" s="37"/>
    </row>
    <row r="811" spans="1:13">
      <c r="A811" s="21"/>
      <c r="B811" s="21"/>
      <c r="C811" s="22"/>
      <c r="D811" s="21"/>
      <c r="E811" s="21"/>
      <c r="F811" s="21"/>
      <c r="G811" s="21"/>
      <c r="H811" s="21"/>
      <c r="I811" s="21"/>
      <c r="J811" s="21"/>
      <c r="K811" s="37"/>
      <c r="L811" s="37"/>
      <c r="M811" s="37"/>
    </row>
    <row r="812" spans="1:13">
      <c r="A812" s="21"/>
      <c r="B812" s="21"/>
      <c r="C812" s="22"/>
      <c r="D812" s="21"/>
      <c r="E812" s="21"/>
      <c r="F812" s="21"/>
      <c r="G812" s="21"/>
      <c r="H812" s="21"/>
      <c r="I812" s="21"/>
      <c r="J812" s="21"/>
      <c r="K812" s="37"/>
      <c r="L812" s="37"/>
      <c r="M812" s="37"/>
    </row>
    <row r="813" spans="1:13">
      <c r="A813" s="21"/>
      <c r="B813" s="21"/>
      <c r="C813" s="22"/>
      <c r="D813" s="21"/>
      <c r="E813" s="21"/>
      <c r="F813" s="21"/>
      <c r="G813" s="21"/>
      <c r="H813" s="21"/>
      <c r="I813" s="21"/>
      <c r="J813" s="21"/>
      <c r="K813" s="37"/>
      <c r="L813" s="37"/>
      <c r="M813" s="37"/>
    </row>
    <row r="814" spans="1:13">
      <c r="A814" s="21"/>
      <c r="B814" s="21"/>
      <c r="C814" s="22"/>
      <c r="D814" s="21"/>
      <c r="E814" s="21"/>
      <c r="F814" s="21"/>
      <c r="G814" s="21"/>
      <c r="H814" s="21"/>
      <c r="I814" s="21"/>
      <c r="J814" s="21"/>
      <c r="K814" s="37"/>
      <c r="L814" s="37"/>
      <c r="M814" s="37"/>
    </row>
    <row r="815" spans="1:13">
      <c r="A815" s="21"/>
      <c r="B815" s="21"/>
      <c r="C815" s="22"/>
      <c r="D815" s="21"/>
      <c r="E815" s="21"/>
      <c r="F815" s="21"/>
      <c r="G815" s="21"/>
      <c r="H815" s="21"/>
      <c r="I815" s="21"/>
      <c r="J815" s="21"/>
      <c r="K815" s="37"/>
      <c r="L815" s="37"/>
      <c r="M815" s="37"/>
    </row>
    <row r="816" spans="1:13">
      <c r="A816" s="21"/>
      <c r="B816" s="21"/>
      <c r="C816" s="22"/>
      <c r="D816" s="21"/>
      <c r="E816" s="21"/>
      <c r="F816" s="21"/>
      <c r="G816" s="21"/>
      <c r="H816" s="21"/>
      <c r="I816" s="21"/>
      <c r="J816" s="21"/>
      <c r="K816" s="37"/>
      <c r="L816" s="37"/>
      <c r="M816" s="37"/>
    </row>
    <row r="817" spans="1:13">
      <c r="A817" s="21"/>
      <c r="B817" s="21"/>
      <c r="C817" s="22"/>
      <c r="D817" s="21"/>
      <c r="E817" s="21"/>
      <c r="F817" s="21"/>
      <c r="G817" s="21"/>
      <c r="H817" s="21"/>
      <c r="I817" s="21"/>
      <c r="J817" s="21"/>
      <c r="K817" s="37"/>
      <c r="L817" s="37"/>
      <c r="M817" s="37"/>
    </row>
    <row r="818" spans="1:13">
      <c r="A818" s="21"/>
      <c r="B818" s="21"/>
      <c r="C818" s="22"/>
      <c r="D818" s="21"/>
      <c r="E818" s="21"/>
      <c r="F818" s="21"/>
      <c r="G818" s="21"/>
      <c r="H818" s="21"/>
      <c r="I818" s="21"/>
      <c r="J818" s="21"/>
      <c r="K818" s="37"/>
      <c r="L818" s="37"/>
      <c r="M818" s="37"/>
    </row>
    <row r="819" spans="1:13">
      <c r="A819" s="21"/>
      <c r="B819" s="21"/>
      <c r="C819" s="22"/>
      <c r="D819" s="21"/>
      <c r="E819" s="21"/>
      <c r="F819" s="21"/>
      <c r="G819" s="21"/>
      <c r="H819" s="21"/>
      <c r="I819" s="21"/>
      <c r="J819" s="21"/>
      <c r="K819" s="37"/>
      <c r="L819" s="37"/>
      <c r="M819" s="37"/>
    </row>
    <row r="820" spans="1:13">
      <c r="A820" s="21"/>
      <c r="B820" s="21"/>
      <c r="C820" s="22"/>
      <c r="D820" s="21"/>
      <c r="E820" s="21"/>
      <c r="F820" s="21"/>
      <c r="G820" s="21"/>
      <c r="H820" s="21"/>
      <c r="I820" s="21"/>
      <c r="J820" s="21"/>
      <c r="K820" s="37"/>
      <c r="L820" s="37"/>
      <c r="M820" s="37"/>
    </row>
    <row r="821" spans="1:13">
      <c r="A821" s="21"/>
      <c r="B821" s="21"/>
      <c r="C821" s="22"/>
      <c r="D821" s="21"/>
      <c r="E821" s="21"/>
      <c r="F821" s="21"/>
      <c r="G821" s="21"/>
      <c r="H821" s="21"/>
      <c r="I821" s="21"/>
      <c r="J821" s="21"/>
      <c r="K821" s="37"/>
      <c r="L821" s="37"/>
      <c r="M821" s="37"/>
    </row>
    <row r="822" spans="1:13">
      <c r="A822" s="21"/>
      <c r="B822" s="21"/>
      <c r="C822" s="22"/>
      <c r="D822" s="21"/>
      <c r="E822" s="21"/>
      <c r="F822" s="21"/>
      <c r="G822" s="21"/>
      <c r="H822" s="21"/>
      <c r="I822" s="21"/>
      <c r="J822" s="21"/>
      <c r="K822" s="37"/>
      <c r="L822" s="37"/>
      <c r="M822" s="37"/>
    </row>
    <row r="823" spans="1:13">
      <c r="A823" s="21"/>
      <c r="B823" s="21"/>
      <c r="C823" s="22"/>
      <c r="D823" s="21"/>
      <c r="E823" s="21"/>
      <c r="F823" s="21"/>
      <c r="G823" s="21"/>
      <c r="H823" s="21"/>
      <c r="I823" s="21"/>
      <c r="J823" s="21"/>
      <c r="K823" s="37"/>
      <c r="L823" s="37"/>
      <c r="M823" s="37"/>
    </row>
    <row r="824" spans="1:13">
      <c r="A824" s="21"/>
      <c r="B824" s="21"/>
      <c r="C824" s="22"/>
      <c r="D824" s="21"/>
      <c r="E824" s="21"/>
      <c r="F824" s="21"/>
      <c r="G824" s="21"/>
      <c r="H824" s="21"/>
      <c r="I824" s="21"/>
      <c r="J824" s="21"/>
      <c r="K824" s="37"/>
      <c r="L824" s="37"/>
      <c r="M824" s="37"/>
    </row>
    <row r="825" spans="1:13">
      <c r="A825" s="21"/>
      <c r="B825" s="21"/>
      <c r="C825" s="22"/>
      <c r="D825" s="21"/>
      <c r="E825" s="21"/>
      <c r="F825" s="21"/>
      <c r="G825" s="21"/>
      <c r="H825" s="21"/>
      <c r="I825" s="21"/>
      <c r="J825" s="21"/>
      <c r="K825" s="37"/>
      <c r="L825" s="37"/>
      <c r="M825" s="37"/>
    </row>
    <row r="826" spans="1:13">
      <c r="A826" s="21"/>
      <c r="B826" s="21"/>
      <c r="C826" s="22"/>
      <c r="D826" s="21"/>
      <c r="E826" s="21"/>
      <c r="F826" s="21"/>
      <c r="G826" s="21"/>
      <c r="H826" s="21"/>
      <c r="I826" s="21"/>
      <c r="J826" s="21"/>
      <c r="K826" s="37"/>
      <c r="L826" s="37"/>
      <c r="M826" s="37"/>
    </row>
    <row r="827" spans="1:13">
      <c r="A827" s="21"/>
      <c r="B827" s="21"/>
      <c r="C827" s="22"/>
      <c r="D827" s="21"/>
      <c r="E827" s="21"/>
      <c r="F827" s="21"/>
      <c r="G827" s="21"/>
      <c r="H827" s="21"/>
      <c r="I827" s="21"/>
      <c r="J827" s="21"/>
      <c r="K827" s="37"/>
      <c r="L827" s="37"/>
      <c r="M827" s="37"/>
    </row>
    <row r="828" spans="1:13">
      <c r="A828" s="21"/>
      <c r="B828" s="21"/>
      <c r="C828" s="22"/>
      <c r="D828" s="21"/>
      <c r="E828" s="21"/>
      <c r="F828" s="21"/>
      <c r="G828" s="21"/>
      <c r="H828" s="21"/>
      <c r="I828" s="21"/>
      <c r="J828" s="21"/>
      <c r="K828" s="37"/>
      <c r="L828" s="37"/>
      <c r="M828" s="37"/>
    </row>
    <row r="829" spans="1:13">
      <c r="A829" s="21"/>
      <c r="B829" s="21"/>
      <c r="C829" s="22"/>
      <c r="D829" s="21"/>
      <c r="E829" s="21"/>
      <c r="F829" s="21"/>
      <c r="G829" s="21"/>
      <c r="H829" s="21"/>
      <c r="I829" s="21"/>
      <c r="J829" s="21"/>
      <c r="K829" s="37"/>
      <c r="L829" s="37"/>
      <c r="M829" s="37"/>
    </row>
    <row r="830" spans="1:13">
      <c r="A830" s="21"/>
      <c r="B830" s="21"/>
      <c r="C830" s="22"/>
      <c r="D830" s="21"/>
      <c r="E830" s="21"/>
      <c r="F830" s="21"/>
      <c r="G830" s="21"/>
      <c r="H830" s="21"/>
      <c r="I830" s="21"/>
      <c r="J830" s="21"/>
      <c r="K830" s="37"/>
      <c r="L830" s="37"/>
      <c r="M830" s="37"/>
    </row>
    <row r="831" spans="1:13">
      <c r="A831" s="21"/>
      <c r="B831" s="21"/>
      <c r="C831" s="22"/>
      <c r="D831" s="21"/>
      <c r="E831" s="21"/>
      <c r="F831" s="21"/>
      <c r="G831" s="21"/>
      <c r="H831" s="21"/>
      <c r="I831" s="21"/>
      <c r="J831" s="21"/>
      <c r="K831" s="37"/>
      <c r="L831" s="37"/>
      <c r="M831" s="37"/>
    </row>
    <row r="832" spans="1:13">
      <c r="A832" s="21"/>
      <c r="B832" s="21"/>
      <c r="C832" s="22"/>
      <c r="D832" s="21"/>
      <c r="E832" s="21"/>
      <c r="F832" s="21"/>
      <c r="G832" s="21"/>
      <c r="H832" s="21"/>
      <c r="I832" s="21"/>
      <c r="J832" s="21"/>
      <c r="K832" s="37"/>
      <c r="L832" s="37"/>
      <c r="M832" s="37"/>
    </row>
    <row r="833" spans="1:13">
      <c r="A833" s="21"/>
      <c r="B833" s="21"/>
      <c r="C833" s="22"/>
      <c r="D833" s="21"/>
      <c r="E833" s="21"/>
      <c r="F833" s="21"/>
      <c r="G833" s="21"/>
      <c r="H833" s="21"/>
      <c r="I833" s="21"/>
      <c r="J833" s="21"/>
      <c r="K833" s="37"/>
      <c r="L833" s="37"/>
      <c r="M833" s="37"/>
    </row>
    <row r="834" spans="1:13">
      <c r="A834" s="21"/>
      <c r="B834" s="21"/>
      <c r="C834" s="22"/>
      <c r="D834" s="21"/>
      <c r="E834" s="21"/>
      <c r="F834" s="21"/>
      <c r="G834" s="21"/>
      <c r="H834" s="21"/>
      <c r="I834" s="21"/>
      <c r="J834" s="21"/>
      <c r="K834" s="37"/>
      <c r="L834" s="37"/>
      <c r="M834" s="37"/>
    </row>
    <row r="835" spans="1:13">
      <c r="A835" s="21"/>
      <c r="B835" s="21"/>
      <c r="C835" s="22"/>
      <c r="D835" s="21"/>
      <c r="E835" s="21"/>
      <c r="F835" s="21"/>
      <c r="G835" s="21"/>
      <c r="H835" s="21"/>
      <c r="I835" s="21"/>
      <c r="J835" s="21"/>
      <c r="K835" s="37"/>
      <c r="L835" s="37"/>
      <c r="M835" s="37"/>
    </row>
    <row r="836" spans="1:13">
      <c r="A836" s="21"/>
      <c r="B836" s="21"/>
      <c r="C836" s="22"/>
      <c r="D836" s="21"/>
      <c r="E836" s="21"/>
      <c r="F836" s="21"/>
      <c r="G836" s="21"/>
      <c r="H836" s="21"/>
      <c r="I836" s="21"/>
      <c r="J836" s="21"/>
      <c r="K836" s="37"/>
      <c r="L836" s="37"/>
      <c r="M836" s="37"/>
    </row>
    <row r="837" spans="1:13">
      <c r="A837" s="21"/>
      <c r="B837" s="21"/>
      <c r="C837" s="22"/>
      <c r="D837" s="21"/>
      <c r="E837" s="21"/>
      <c r="F837" s="21"/>
      <c r="G837" s="21"/>
      <c r="H837" s="21"/>
      <c r="I837" s="21"/>
      <c r="J837" s="21"/>
      <c r="K837" s="37"/>
      <c r="L837" s="37"/>
      <c r="M837" s="37"/>
    </row>
    <row r="838" spans="1:13">
      <c r="A838" s="21"/>
      <c r="B838" s="21"/>
      <c r="C838" s="22"/>
      <c r="D838" s="21"/>
      <c r="E838" s="21"/>
      <c r="F838" s="21"/>
      <c r="G838" s="21"/>
      <c r="H838" s="21"/>
      <c r="I838" s="21"/>
      <c r="J838" s="21"/>
      <c r="K838" s="37"/>
      <c r="L838" s="37"/>
      <c r="M838" s="37"/>
    </row>
    <row r="839" spans="1:13">
      <c r="A839" s="21"/>
      <c r="B839" s="21"/>
      <c r="C839" s="22"/>
      <c r="D839" s="21"/>
      <c r="E839" s="21"/>
      <c r="F839" s="21"/>
      <c r="G839" s="21"/>
      <c r="H839" s="21"/>
      <c r="I839" s="21"/>
      <c r="J839" s="21"/>
      <c r="K839" s="37"/>
      <c r="L839" s="37"/>
      <c r="M839" s="37"/>
    </row>
    <row r="840" spans="1:13">
      <c r="A840" s="21"/>
      <c r="B840" s="21"/>
      <c r="C840" s="22"/>
      <c r="D840" s="21"/>
      <c r="E840" s="21"/>
      <c r="F840" s="21"/>
      <c r="G840" s="21"/>
      <c r="H840" s="21"/>
      <c r="I840" s="21"/>
      <c r="J840" s="21"/>
      <c r="K840" s="37"/>
      <c r="L840" s="37"/>
      <c r="M840" s="37"/>
    </row>
    <row r="841" spans="1:13">
      <c r="A841" s="21"/>
      <c r="B841" s="21"/>
      <c r="C841" s="22"/>
      <c r="D841" s="21"/>
      <c r="E841" s="21"/>
      <c r="F841" s="21"/>
      <c r="G841" s="21"/>
      <c r="H841" s="21"/>
      <c r="I841" s="21"/>
      <c r="J841" s="21"/>
      <c r="K841" s="37"/>
      <c r="L841" s="37"/>
      <c r="M841" s="37"/>
    </row>
    <row r="842" spans="1:13">
      <c r="A842" s="21"/>
      <c r="B842" s="21"/>
      <c r="C842" s="22"/>
      <c r="D842" s="21"/>
      <c r="E842" s="21"/>
      <c r="F842" s="21"/>
      <c r="G842" s="21"/>
      <c r="H842" s="21"/>
      <c r="I842" s="21"/>
      <c r="J842" s="21"/>
      <c r="K842" s="37"/>
      <c r="L842" s="37"/>
      <c r="M842" s="37"/>
    </row>
    <row r="843" spans="1:13">
      <c r="A843" s="21"/>
      <c r="B843" s="21"/>
      <c r="C843" s="22"/>
      <c r="D843" s="21"/>
      <c r="E843" s="21"/>
      <c r="F843" s="21"/>
      <c r="G843" s="21"/>
      <c r="H843" s="21"/>
      <c r="I843" s="21"/>
      <c r="J843" s="21"/>
      <c r="K843" s="37"/>
      <c r="L843" s="37"/>
      <c r="M843" s="37"/>
    </row>
    <row r="844" spans="1:13">
      <c r="A844" s="21"/>
      <c r="B844" s="21"/>
      <c r="C844" s="22"/>
      <c r="D844" s="21"/>
      <c r="E844" s="21"/>
      <c r="F844" s="21"/>
      <c r="G844" s="21"/>
      <c r="H844" s="21"/>
      <c r="I844" s="21"/>
      <c r="J844" s="21"/>
      <c r="K844" s="37"/>
      <c r="L844" s="37"/>
      <c r="M844" s="37"/>
    </row>
    <row r="845" spans="1:13">
      <c r="A845" s="21"/>
      <c r="B845" s="21"/>
      <c r="C845" s="22"/>
      <c r="D845" s="21"/>
      <c r="E845" s="21"/>
      <c r="F845" s="21"/>
      <c r="G845" s="21"/>
      <c r="H845" s="21"/>
      <c r="I845" s="21"/>
      <c r="J845" s="21"/>
      <c r="K845" s="37"/>
      <c r="L845" s="37"/>
      <c r="M845" s="37"/>
    </row>
    <row r="846" spans="1:13">
      <c r="A846" s="21"/>
      <c r="B846" s="21"/>
      <c r="C846" s="22"/>
      <c r="D846" s="21"/>
      <c r="E846" s="21"/>
      <c r="F846" s="21"/>
      <c r="G846" s="21"/>
      <c r="H846" s="21"/>
      <c r="I846" s="21"/>
      <c r="J846" s="21"/>
      <c r="K846" s="37"/>
      <c r="L846" s="37"/>
      <c r="M846" s="37"/>
    </row>
    <row r="847" spans="1:13">
      <c r="A847" s="21"/>
      <c r="B847" s="21"/>
      <c r="C847" s="22"/>
      <c r="D847" s="21"/>
      <c r="E847" s="21"/>
      <c r="F847" s="21"/>
      <c r="G847" s="21"/>
      <c r="H847" s="21"/>
      <c r="I847" s="21"/>
      <c r="J847" s="21"/>
      <c r="K847" s="37"/>
      <c r="L847" s="37"/>
      <c r="M847" s="37"/>
    </row>
    <row r="848" spans="1:13">
      <c r="A848" s="21"/>
      <c r="B848" s="21"/>
      <c r="C848" s="22"/>
      <c r="D848" s="21"/>
      <c r="E848" s="21"/>
      <c r="F848" s="21"/>
      <c r="G848" s="21"/>
      <c r="H848" s="21"/>
      <c r="I848" s="21"/>
      <c r="J848" s="21"/>
      <c r="K848" s="37"/>
      <c r="L848" s="37"/>
      <c r="M848" s="37"/>
    </row>
    <row r="849" spans="1:13">
      <c r="A849" s="21"/>
      <c r="B849" s="21"/>
      <c r="C849" s="22"/>
      <c r="D849" s="21"/>
      <c r="E849" s="21"/>
      <c r="F849" s="21"/>
      <c r="G849" s="21"/>
      <c r="H849" s="21"/>
      <c r="I849" s="21"/>
      <c r="J849" s="21"/>
      <c r="K849" s="37"/>
      <c r="L849" s="37"/>
      <c r="M849" s="37"/>
    </row>
    <row r="850" spans="1:13">
      <c r="A850" s="21"/>
      <c r="B850" s="21"/>
      <c r="C850" s="22"/>
      <c r="D850" s="21"/>
      <c r="E850" s="21"/>
      <c r="F850" s="21"/>
      <c r="G850" s="21"/>
      <c r="H850" s="21"/>
      <c r="I850" s="21"/>
      <c r="J850" s="21"/>
      <c r="K850" s="37"/>
      <c r="L850" s="37"/>
      <c r="M850" s="37"/>
    </row>
    <row r="851" spans="1:13">
      <c r="A851" s="21"/>
      <c r="B851" s="21"/>
      <c r="C851" s="22"/>
      <c r="D851" s="21"/>
      <c r="E851" s="21"/>
      <c r="F851" s="21"/>
      <c r="G851" s="21"/>
      <c r="H851" s="21"/>
      <c r="I851" s="21"/>
      <c r="J851" s="21"/>
      <c r="K851" s="37"/>
      <c r="L851" s="37"/>
      <c r="M851" s="37"/>
    </row>
    <row r="852" spans="1:13">
      <c r="A852" s="21"/>
      <c r="B852" s="21"/>
      <c r="C852" s="22"/>
      <c r="D852" s="21"/>
      <c r="E852" s="21"/>
      <c r="F852" s="21"/>
      <c r="G852" s="21"/>
      <c r="H852" s="21"/>
      <c r="I852" s="21"/>
      <c r="J852" s="21"/>
      <c r="K852" s="37"/>
      <c r="L852" s="37"/>
      <c r="M852" s="37"/>
    </row>
    <row r="853" spans="1:13">
      <c r="A853" s="21"/>
      <c r="B853" s="21"/>
      <c r="C853" s="22"/>
      <c r="D853" s="21"/>
      <c r="E853" s="21"/>
      <c r="F853" s="21"/>
      <c r="G853" s="21"/>
      <c r="H853" s="21"/>
      <c r="I853" s="21"/>
      <c r="J853" s="21"/>
      <c r="K853" s="37"/>
      <c r="L853" s="37"/>
      <c r="M853" s="37"/>
    </row>
    <row r="854" spans="1:13">
      <c r="A854" s="21"/>
      <c r="B854" s="21"/>
      <c r="C854" s="22"/>
      <c r="D854" s="21"/>
      <c r="E854" s="21"/>
      <c r="F854" s="21"/>
      <c r="G854" s="21"/>
      <c r="H854" s="21"/>
      <c r="I854" s="21"/>
      <c r="J854" s="21"/>
      <c r="K854" s="37"/>
      <c r="L854" s="37"/>
      <c r="M854" s="37"/>
    </row>
    <row r="855" spans="1:13">
      <c r="A855" s="21"/>
      <c r="B855" s="21"/>
      <c r="C855" s="22"/>
      <c r="D855" s="21"/>
      <c r="E855" s="21"/>
      <c r="F855" s="21"/>
      <c r="G855" s="21"/>
      <c r="H855" s="21"/>
      <c r="I855" s="21"/>
      <c r="J855" s="21"/>
      <c r="K855" s="37"/>
      <c r="L855" s="37"/>
      <c r="M855" s="37"/>
    </row>
    <row r="856" spans="1:13">
      <c r="A856" s="21"/>
      <c r="B856" s="21"/>
      <c r="C856" s="22"/>
      <c r="D856" s="21"/>
      <c r="E856" s="21"/>
      <c r="F856" s="21"/>
      <c r="G856" s="21"/>
      <c r="H856" s="21"/>
      <c r="I856" s="21"/>
      <c r="J856" s="21"/>
      <c r="K856" s="37"/>
      <c r="L856" s="37"/>
      <c r="M856" s="37"/>
    </row>
    <row r="857" spans="1:13">
      <c r="A857" s="21"/>
      <c r="B857" s="21"/>
      <c r="C857" s="22"/>
      <c r="D857" s="21"/>
      <c r="E857" s="21"/>
      <c r="F857" s="21"/>
      <c r="G857" s="21"/>
      <c r="H857" s="21"/>
      <c r="I857" s="21"/>
      <c r="J857" s="21"/>
      <c r="K857" s="37"/>
      <c r="L857" s="37"/>
      <c r="M857" s="37"/>
    </row>
    <row r="858" spans="1:13">
      <c r="A858" s="21"/>
      <c r="B858" s="21"/>
      <c r="C858" s="22"/>
      <c r="D858" s="21"/>
      <c r="E858" s="21"/>
      <c r="F858" s="21"/>
      <c r="G858" s="21"/>
      <c r="H858" s="21"/>
      <c r="I858" s="21"/>
      <c r="J858" s="21"/>
      <c r="K858" s="37"/>
      <c r="L858" s="37"/>
      <c r="M858" s="37"/>
    </row>
    <row r="859" spans="1:13">
      <c r="A859" s="21"/>
      <c r="B859" s="21"/>
      <c r="C859" s="22"/>
      <c r="D859" s="21"/>
      <c r="E859" s="21"/>
      <c r="F859" s="21"/>
      <c r="G859" s="21"/>
      <c r="H859" s="21"/>
      <c r="I859" s="21"/>
      <c r="J859" s="21"/>
      <c r="K859" s="37"/>
      <c r="L859" s="37"/>
      <c r="M859" s="37"/>
    </row>
    <row r="860" spans="1:13">
      <c r="A860" s="21"/>
      <c r="B860" s="21"/>
      <c r="C860" s="22"/>
      <c r="D860" s="21"/>
      <c r="E860" s="21"/>
      <c r="F860" s="21"/>
      <c r="G860" s="21"/>
      <c r="H860" s="21"/>
      <c r="I860" s="21"/>
      <c r="J860" s="21"/>
      <c r="K860" s="37"/>
      <c r="L860" s="37"/>
      <c r="M860" s="37"/>
    </row>
    <row r="861" spans="1:13">
      <c r="A861" s="21"/>
      <c r="B861" s="21"/>
      <c r="C861" s="22"/>
      <c r="D861" s="21"/>
      <c r="E861" s="21"/>
      <c r="F861" s="21"/>
      <c r="G861" s="21"/>
      <c r="H861" s="21"/>
      <c r="I861" s="21"/>
      <c r="J861" s="21"/>
      <c r="K861" s="37"/>
      <c r="L861" s="37"/>
      <c r="M861" s="37"/>
    </row>
    <row r="862" spans="1:13">
      <c r="A862" s="21"/>
      <c r="B862" s="21"/>
      <c r="C862" s="22"/>
      <c r="D862" s="21"/>
      <c r="E862" s="21"/>
      <c r="F862" s="21"/>
      <c r="G862" s="21"/>
      <c r="H862" s="21"/>
      <c r="I862" s="21"/>
      <c r="J862" s="21"/>
      <c r="K862" s="37"/>
      <c r="L862" s="37"/>
      <c r="M862" s="37"/>
    </row>
    <row r="863" spans="1:13">
      <c r="A863" s="21"/>
      <c r="B863" s="21"/>
      <c r="C863" s="22"/>
      <c r="D863" s="21"/>
      <c r="E863" s="21"/>
      <c r="F863" s="21"/>
      <c r="G863" s="21"/>
      <c r="H863" s="21"/>
      <c r="I863" s="21"/>
      <c r="J863" s="21"/>
      <c r="K863" s="37"/>
      <c r="L863" s="37"/>
      <c r="M863" s="37"/>
    </row>
    <row r="864" spans="1:13">
      <c r="A864" s="21"/>
      <c r="B864" s="21"/>
      <c r="C864" s="22"/>
      <c r="D864" s="21"/>
      <c r="E864" s="21"/>
      <c r="F864" s="21"/>
      <c r="G864" s="21"/>
      <c r="H864" s="21"/>
      <c r="I864" s="21"/>
      <c r="J864" s="21"/>
      <c r="K864" s="37"/>
      <c r="L864" s="37"/>
      <c r="M864" s="37"/>
    </row>
    <row r="865" spans="1:13">
      <c r="A865" s="21"/>
      <c r="B865" s="21"/>
      <c r="C865" s="22"/>
      <c r="D865" s="21"/>
      <c r="E865" s="21"/>
      <c r="F865" s="21"/>
      <c r="G865" s="21"/>
      <c r="H865" s="21"/>
      <c r="I865" s="21"/>
      <c r="J865" s="21"/>
      <c r="K865" s="37"/>
      <c r="L865" s="37"/>
      <c r="M865" s="37"/>
    </row>
    <row r="866" spans="1:13">
      <c r="A866" s="21"/>
      <c r="B866" s="21"/>
      <c r="C866" s="22"/>
      <c r="D866" s="21"/>
      <c r="E866" s="21"/>
      <c r="F866" s="21"/>
      <c r="G866" s="21"/>
      <c r="H866" s="21"/>
      <c r="I866" s="21"/>
      <c r="J866" s="21"/>
      <c r="K866" s="37"/>
      <c r="L866" s="37"/>
      <c r="M866" s="37"/>
    </row>
    <row r="867" spans="1:13">
      <c r="A867" s="21"/>
      <c r="B867" s="21"/>
      <c r="C867" s="22"/>
      <c r="D867" s="21"/>
      <c r="E867" s="21"/>
      <c r="F867" s="21"/>
      <c r="G867" s="21"/>
      <c r="H867" s="21"/>
      <c r="I867" s="21"/>
      <c r="J867" s="21"/>
      <c r="K867" s="37"/>
      <c r="L867" s="37"/>
      <c r="M867" s="37"/>
    </row>
    <row r="868" spans="1:13">
      <c r="A868" s="21"/>
      <c r="B868" s="21"/>
      <c r="C868" s="22"/>
      <c r="D868" s="21"/>
      <c r="E868" s="21"/>
      <c r="F868" s="21"/>
      <c r="G868" s="21"/>
      <c r="H868" s="21"/>
      <c r="I868" s="21"/>
      <c r="J868" s="21"/>
      <c r="K868" s="37"/>
      <c r="L868" s="37"/>
      <c r="M868" s="37"/>
    </row>
    <row r="869" spans="1:13">
      <c r="A869" s="21"/>
      <c r="B869" s="21"/>
      <c r="C869" s="22"/>
      <c r="D869" s="21"/>
      <c r="E869" s="21"/>
      <c r="F869" s="21"/>
      <c r="G869" s="21"/>
      <c r="H869" s="21"/>
      <c r="I869" s="21"/>
      <c r="J869" s="21"/>
      <c r="K869" s="37"/>
      <c r="L869" s="37"/>
      <c r="M869" s="37"/>
    </row>
    <row r="870" spans="1:13">
      <c r="A870" s="21"/>
      <c r="B870" s="21"/>
      <c r="C870" s="22"/>
      <c r="D870" s="21"/>
      <c r="E870" s="21"/>
      <c r="F870" s="21"/>
      <c r="G870" s="21"/>
      <c r="H870" s="21"/>
      <c r="I870" s="21"/>
      <c r="J870" s="21"/>
      <c r="K870" s="37"/>
      <c r="L870" s="37"/>
      <c r="M870" s="37"/>
    </row>
    <row r="871" spans="1:13">
      <c r="A871" s="21"/>
      <c r="B871" s="21"/>
      <c r="C871" s="22"/>
      <c r="D871" s="21"/>
      <c r="E871" s="21"/>
      <c r="F871" s="21"/>
      <c r="G871" s="21"/>
      <c r="H871" s="21"/>
      <c r="I871" s="21"/>
      <c r="J871" s="21"/>
      <c r="K871" s="37"/>
      <c r="L871" s="37"/>
      <c r="M871" s="37"/>
    </row>
    <row r="872" spans="1:13">
      <c r="A872" s="21"/>
      <c r="B872" s="21"/>
      <c r="C872" s="22"/>
      <c r="D872" s="21"/>
      <c r="E872" s="21"/>
      <c r="F872" s="21"/>
      <c r="G872" s="21"/>
      <c r="H872" s="21"/>
      <c r="I872" s="21"/>
      <c r="J872" s="21"/>
      <c r="K872" s="37"/>
      <c r="L872" s="37"/>
      <c r="M872" s="37"/>
    </row>
    <row r="873" spans="1:13">
      <c r="A873" s="21"/>
      <c r="B873" s="21"/>
      <c r="C873" s="22"/>
      <c r="D873" s="21"/>
      <c r="E873" s="21"/>
      <c r="F873" s="21"/>
      <c r="G873" s="21"/>
      <c r="H873" s="21"/>
      <c r="I873" s="21"/>
      <c r="J873" s="21"/>
      <c r="K873" s="37"/>
      <c r="L873" s="37"/>
      <c r="M873" s="37"/>
    </row>
    <row r="874" spans="1:13">
      <c r="A874" s="21"/>
      <c r="B874" s="21"/>
      <c r="C874" s="22"/>
      <c r="D874" s="21"/>
      <c r="E874" s="21"/>
      <c r="F874" s="21"/>
      <c r="G874" s="21"/>
      <c r="H874" s="21"/>
      <c r="I874" s="21"/>
      <c r="J874" s="21"/>
      <c r="K874" s="37"/>
      <c r="L874" s="37"/>
      <c r="M874" s="37"/>
    </row>
    <row r="875" spans="1:13">
      <c r="A875" s="21"/>
      <c r="B875" s="21"/>
      <c r="C875" s="22"/>
      <c r="D875" s="21"/>
      <c r="E875" s="21"/>
      <c r="F875" s="21"/>
      <c r="G875" s="21"/>
      <c r="H875" s="21"/>
      <c r="I875" s="21"/>
      <c r="J875" s="21"/>
      <c r="K875" s="37"/>
      <c r="L875" s="37"/>
      <c r="M875" s="37"/>
    </row>
    <row r="876" spans="1:13">
      <c r="A876" s="21"/>
      <c r="B876" s="21"/>
      <c r="C876" s="22"/>
      <c r="D876" s="21"/>
      <c r="E876" s="21"/>
      <c r="F876" s="21"/>
      <c r="G876" s="21"/>
      <c r="H876" s="21"/>
      <c r="I876" s="21"/>
      <c r="J876" s="21"/>
      <c r="K876" s="37"/>
      <c r="L876" s="37"/>
      <c r="M876" s="37"/>
    </row>
    <row r="877" spans="1:13">
      <c r="A877" s="21"/>
      <c r="B877" s="21"/>
      <c r="C877" s="22"/>
      <c r="D877" s="21"/>
      <c r="E877" s="21"/>
      <c r="F877" s="21"/>
      <c r="G877" s="21"/>
      <c r="H877" s="21"/>
      <c r="I877" s="21"/>
      <c r="J877" s="21"/>
      <c r="K877" s="37"/>
      <c r="L877" s="37"/>
      <c r="M877" s="37"/>
    </row>
    <row r="878" spans="1:13">
      <c r="A878" s="21"/>
      <c r="B878" s="21"/>
      <c r="C878" s="22"/>
      <c r="D878" s="21"/>
      <c r="E878" s="21"/>
      <c r="F878" s="21"/>
      <c r="G878" s="21"/>
      <c r="H878" s="21"/>
      <c r="I878" s="21"/>
      <c r="J878" s="21"/>
      <c r="K878" s="37"/>
      <c r="L878" s="37"/>
      <c r="M878" s="37"/>
    </row>
    <row r="879" spans="1:13">
      <c r="A879" s="21"/>
      <c r="B879" s="21"/>
      <c r="C879" s="22"/>
      <c r="D879" s="21"/>
      <c r="E879" s="21"/>
      <c r="F879" s="21"/>
      <c r="G879" s="21"/>
      <c r="H879" s="21"/>
      <c r="I879" s="21"/>
      <c r="J879" s="21"/>
      <c r="K879" s="37"/>
      <c r="L879" s="37"/>
      <c r="M879" s="37"/>
    </row>
    <row r="880" spans="1:13">
      <c r="A880" s="21"/>
      <c r="B880" s="21"/>
      <c r="C880" s="22"/>
      <c r="D880" s="21"/>
      <c r="E880" s="21"/>
      <c r="F880" s="21"/>
      <c r="G880" s="21"/>
      <c r="H880" s="21"/>
      <c r="I880" s="21"/>
      <c r="J880" s="21"/>
      <c r="K880" s="37"/>
      <c r="L880" s="37"/>
      <c r="M880" s="37"/>
    </row>
    <row r="881" spans="1:13">
      <c r="A881" s="21"/>
      <c r="B881" s="21"/>
      <c r="C881" s="22"/>
      <c r="D881" s="21"/>
      <c r="E881" s="21"/>
      <c r="F881" s="21"/>
      <c r="G881" s="21"/>
      <c r="H881" s="21"/>
      <c r="I881" s="21"/>
      <c r="J881" s="21"/>
      <c r="K881" s="37"/>
      <c r="L881" s="37"/>
      <c r="M881" s="37"/>
    </row>
    <row r="882" spans="1:13">
      <c r="A882" s="21"/>
      <c r="B882" s="21"/>
      <c r="C882" s="22"/>
      <c r="D882" s="21"/>
      <c r="E882" s="21"/>
      <c r="F882" s="21"/>
      <c r="G882" s="21"/>
      <c r="H882" s="21"/>
      <c r="I882" s="21"/>
      <c r="J882" s="21"/>
      <c r="K882" s="37"/>
      <c r="L882" s="37"/>
      <c r="M882" s="37"/>
    </row>
    <row r="883" spans="1:13">
      <c r="A883" s="21"/>
      <c r="B883" s="21"/>
      <c r="C883" s="22"/>
      <c r="D883" s="21"/>
      <c r="E883" s="21"/>
      <c r="F883" s="21"/>
      <c r="G883" s="21"/>
      <c r="H883" s="21"/>
      <c r="I883" s="21"/>
      <c r="J883" s="21"/>
      <c r="K883" s="37"/>
      <c r="L883" s="37"/>
      <c r="M883" s="37"/>
    </row>
    <row r="884" spans="1:13">
      <c r="A884" s="21"/>
      <c r="B884" s="21"/>
      <c r="C884" s="22"/>
      <c r="D884" s="21"/>
      <c r="E884" s="21"/>
      <c r="F884" s="21"/>
      <c r="G884" s="21"/>
      <c r="H884" s="21"/>
      <c r="I884" s="21"/>
      <c r="J884" s="21"/>
      <c r="K884" s="37"/>
      <c r="L884" s="37"/>
      <c r="M884" s="37"/>
    </row>
    <row r="885" spans="1:13">
      <c r="A885" s="21"/>
      <c r="B885" s="21"/>
      <c r="C885" s="22"/>
      <c r="D885" s="21"/>
      <c r="E885" s="21"/>
      <c r="F885" s="21"/>
      <c r="G885" s="21"/>
      <c r="H885" s="21"/>
      <c r="I885" s="21"/>
      <c r="J885" s="21"/>
      <c r="K885" s="37"/>
      <c r="L885" s="37"/>
      <c r="M885" s="37"/>
    </row>
    <row r="886" spans="1:13">
      <c r="A886" s="21"/>
      <c r="B886" s="21"/>
      <c r="C886" s="22"/>
      <c r="D886" s="21"/>
      <c r="E886" s="21"/>
      <c r="F886" s="21"/>
      <c r="G886" s="21"/>
      <c r="H886" s="21"/>
      <c r="I886" s="21"/>
      <c r="J886" s="21"/>
      <c r="K886" s="37"/>
      <c r="L886" s="37"/>
      <c r="M886" s="37"/>
    </row>
    <row r="887" spans="1:13">
      <c r="A887" s="21"/>
      <c r="B887" s="21"/>
      <c r="C887" s="22"/>
      <c r="D887" s="21"/>
      <c r="E887" s="21"/>
      <c r="F887" s="21"/>
      <c r="G887" s="21"/>
      <c r="H887" s="21"/>
      <c r="I887" s="21"/>
      <c r="J887" s="21"/>
      <c r="K887" s="37"/>
      <c r="L887" s="37"/>
      <c r="M887" s="37"/>
    </row>
    <row r="888" spans="1:13">
      <c r="A888" s="21"/>
      <c r="B888" s="21"/>
      <c r="C888" s="22"/>
      <c r="D888" s="21"/>
      <c r="E888" s="21"/>
      <c r="F888" s="21"/>
      <c r="G888" s="21"/>
      <c r="H888" s="21"/>
      <c r="I888" s="21"/>
      <c r="J888" s="21"/>
      <c r="K888" s="37"/>
      <c r="L888" s="37"/>
      <c r="M888" s="37"/>
    </row>
    <row r="889" spans="1:13">
      <c r="A889" s="21"/>
      <c r="B889" s="21"/>
      <c r="C889" s="22"/>
      <c r="D889" s="21"/>
      <c r="E889" s="21"/>
      <c r="F889" s="21"/>
      <c r="G889" s="21"/>
      <c r="H889" s="21"/>
      <c r="I889" s="21"/>
      <c r="J889" s="21"/>
      <c r="K889" s="37"/>
      <c r="L889" s="37"/>
      <c r="M889" s="37"/>
    </row>
    <row r="890" spans="1:13">
      <c r="A890" s="21"/>
      <c r="B890" s="21"/>
      <c r="C890" s="22"/>
      <c r="D890" s="21"/>
      <c r="E890" s="21"/>
      <c r="F890" s="21"/>
      <c r="G890" s="21"/>
      <c r="H890" s="21"/>
      <c r="I890" s="21"/>
      <c r="J890" s="21"/>
      <c r="K890" s="37"/>
      <c r="L890" s="37"/>
      <c r="M890" s="37"/>
    </row>
    <row r="891" spans="1:13">
      <c r="A891" s="21"/>
      <c r="B891" s="21"/>
      <c r="C891" s="22"/>
      <c r="D891" s="21"/>
      <c r="E891" s="21"/>
      <c r="F891" s="21"/>
      <c r="G891" s="21"/>
      <c r="H891" s="21"/>
      <c r="I891" s="21"/>
      <c r="J891" s="21"/>
      <c r="K891" s="37"/>
      <c r="L891" s="37"/>
      <c r="M891" s="37"/>
    </row>
    <row r="892" spans="1:13">
      <c r="A892" s="21"/>
      <c r="B892" s="21"/>
      <c r="C892" s="22"/>
      <c r="D892" s="21"/>
      <c r="E892" s="21"/>
      <c r="F892" s="21"/>
      <c r="G892" s="21"/>
      <c r="H892" s="21"/>
      <c r="I892" s="21"/>
      <c r="J892" s="21"/>
      <c r="K892" s="37"/>
      <c r="L892" s="37"/>
      <c r="M892" s="37"/>
    </row>
    <row r="893" spans="1:13">
      <c r="A893" s="21"/>
      <c r="B893" s="21"/>
      <c r="C893" s="22"/>
      <c r="D893" s="21"/>
      <c r="E893" s="21"/>
      <c r="F893" s="21"/>
      <c r="G893" s="21"/>
      <c r="H893" s="21"/>
      <c r="I893" s="21"/>
      <c r="J893" s="21"/>
      <c r="K893" s="37"/>
      <c r="L893" s="37"/>
      <c r="M893" s="37"/>
    </row>
    <row r="894" spans="1:13">
      <c r="A894" s="21"/>
      <c r="B894" s="21"/>
      <c r="C894" s="22"/>
      <c r="D894" s="21"/>
      <c r="E894" s="21"/>
      <c r="F894" s="21"/>
      <c r="G894" s="21"/>
      <c r="H894" s="21"/>
      <c r="I894" s="21"/>
      <c r="J894" s="21"/>
      <c r="K894" s="37"/>
      <c r="L894" s="37"/>
      <c r="M894" s="37"/>
    </row>
    <row r="895" spans="1:13">
      <c r="A895" s="21"/>
      <c r="B895" s="21"/>
      <c r="C895" s="22"/>
      <c r="D895" s="21"/>
      <c r="E895" s="21"/>
      <c r="F895" s="21"/>
      <c r="G895" s="21"/>
      <c r="H895" s="21"/>
      <c r="I895" s="21"/>
      <c r="J895" s="21"/>
      <c r="K895" s="37"/>
      <c r="L895" s="37"/>
      <c r="M895" s="37"/>
    </row>
    <row r="896" spans="1:13">
      <c r="A896" s="21"/>
      <c r="B896" s="21"/>
      <c r="C896" s="22"/>
      <c r="D896" s="21"/>
      <c r="E896" s="21"/>
      <c r="F896" s="21"/>
      <c r="G896" s="21"/>
      <c r="H896" s="21"/>
      <c r="I896" s="21"/>
      <c r="J896" s="21"/>
      <c r="K896" s="37"/>
      <c r="L896" s="37"/>
      <c r="M896" s="37"/>
    </row>
    <row r="897" spans="1:13">
      <c r="A897" s="21"/>
      <c r="B897" s="21"/>
      <c r="C897" s="22"/>
      <c r="D897" s="21"/>
      <c r="E897" s="21"/>
      <c r="F897" s="21"/>
      <c r="G897" s="21"/>
      <c r="H897" s="21"/>
      <c r="I897" s="21"/>
      <c r="J897" s="21"/>
      <c r="K897" s="37"/>
      <c r="L897" s="37"/>
      <c r="M897" s="37"/>
    </row>
    <row r="898" spans="1:13">
      <c r="A898" s="21"/>
      <c r="B898" s="21"/>
      <c r="C898" s="22"/>
      <c r="D898" s="21"/>
      <c r="E898" s="21"/>
      <c r="F898" s="21"/>
      <c r="G898" s="21"/>
      <c r="H898" s="21"/>
      <c r="I898" s="21"/>
      <c r="J898" s="21"/>
      <c r="K898" s="37"/>
      <c r="L898" s="37"/>
      <c r="M898" s="37"/>
    </row>
    <row r="899" spans="1:13">
      <c r="A899" s="21"/>
      <c r="B899" s="21"/>
      <c r="C899" s="22"/>
      <c r="D899" s="21"/>
      <c r="E899" s="21"/>
      <c r="F899" s="21"/>
      <c r="G899" s="21"/>
      <c r="H899" s="21"/>
      <c r="I899" s="21"/>
      <c r="J899" s="21"/>
      <c r="K899" s="37"/>
      <c r="L899" s="37"/>
      <c r="M899" s="37"/>
    </row>
    <row r="900" spans="1:13">
      <c r="A900" s="21"/>
      <c r="B900" s="21"/>
      <c r="C900" s="22"/>
      <c r="D900" s="21"/>
      <c r="E900" s="21"/>
      <c r="F900" s="21"/>
      <c r="G900" s="21"/>
      <c r="H900" s="21"/>
      <c r="I900" s="21"/>
      <c r="J900" s="21"/>
      <c r="K900" s="37"/>
      <c r="L900" s="37"/>
      <c r="M900" s="37"/>
    </row>
    <row r="901" spans="1:13">
      <c r="A901" s="21"/>
      <c r="B901" s="21"/>
      <c r="C901" s="22"/>
      <c r="D901" s="21"/>
      <c r="E901" s="21"/>
      <c r="F901" s="21"/>
      <c r="G901" s="21"/>
      <c r="H901" s="21"/>
      <c r="I901" s="21"/>
      <c r="J901" s="21"/>
      <c r="K901" s="37"/>
      <c r="L901" s="37"/>
      <c r="M901" s="37"/>
    </row>
    <row r="902" spans="1:13">
      <c r="A902" s="21"/>
      <c r="B902" s="21"/>
      <c r="C902" s="22"/>
      <c r="D902" s="21"/>
      <c r="E902" s="21"/>
      <c r="F902" s="21"/>
      <c r="G902" s="21"/>
      <c r="H902" s="21"/>
      <c r="I902" s="21"/>
      <c r="J902" s="21"/>
      <c r="K902" s="37"/>
      <c r="L902" s="37"/>
      <c r="M902" s="37"/>
    </row>
    <row r="903" spans="1:13">
      <c r="A903" s="21"/>
      <c r="B903" s="21"/>
      <c r="C903" s="22"/>
      <c r="D903" s="21"/>
      <c r="E903" s="21"/>
      <c r="F903" s="21"/>
      <c r="G903" s="21"/>
      <c r="H903" s="21"/>
      <c r="I903" s="21"/>
      <c r="J903" s="21"/>
      <c r="K903" s="37"/>
      <c r="L903" s="37"/>
      <c r="M903" s="37"/>
    </row>
    <row r="904" spans="1:13">
      <c r="A904" s="21"/>
      <c r="B904" s="21"/>
      <c r="C904" s="22"/>
      <c r="D904" s="21"/>
      <c r="E904" s="21"/>
      <c r="F904" s="21"/>
      <c r="G904" s="21"/>
      <c r="H904" s="21"/>
      <c r="I904" s="21"/>
      <c r="J904" s="21"/>
      <c r="K904" s="37"/>
      <c r="L904" s="37"/>
      <c r="M904" s="37"/>
    </row>
    <row r="905" spans="1:13">
      <c r="A905" s="21"/>
      <c r="B905" s="21"/>
      <c r="C905" s="22"/>
      <c r="D905" s="21"/>
      <c r="E905" s="21"/>
      <c r="F905" s="21"/>
      <c r="G905" s="21"/>
      <c r="H905" s="21"/>
      <c r="I905" s="21"/>
      <c r="J905" s="21"/>
      <c r="K905" s="37"/>
      <c r="L905" s="37"/>
      <c r="M905" s="37"/>
    </row>
    <row r="906" spans="1:13">
      <c r="A906" s="21"/>
      <c r="B906" s="21"/>
      <c r="C906" s="22"/>
      <c r="D906" s="21"/>
      <c r="E906" s="21"/>
      <c r="F906" s="21"/>
      <c r="G906" s="21"/>
      <c r="H906" s="21"/>
      <c r="I906" s="21"/>
      <c r="J906" s="21"/>
      <c r="K906" s="37"/>
      <c r="L906" s="37"/>
      <c r="M906" s="37"/>
    </row>
    <row r="907" spans="1:13">
      <c r="A907" s="21"/>
      <c r="B907" s="21"/>
      <c r="C907" s="22"/>
      <c r="D907" s="21"/>
      <c r="E907" s="21"/>
      <c r="F907" s="21"/>
      <c r="G907" s="21"/>
      <c r="H907" s="21"/>
      <c r="I907" s="21"/>
      <c r="J907" s="21"/>
      <c r="K907" s="37"/>
      <c r="L907" s="37"/>
      <c r="M907" s="37"/>
    </row>
    <row r="908" spans="1:13">
      <c r="A908" s="21"/>
      <c r="B908" s="21"/>
      <c r="C908" s="22"/>
      <c r="D908" s="21"/>
      <c r="E908" s="21"/>
      <c r="F908" s="21"/>
      <c r="G908" s="21"/>
      <c r="H908" s="21"/>
      <c r="I908" s="21"/>
      <c r="J908" s="21"/>
      <c r="K908" s="37"/>
      <c r="L908" s="37"/>
      <c r="M908" s="37"/>
    </row>
    <row r="909" spans="1:13">
      <c r="A909" s="21"/>
      <c r="B909" s="21"/>
      <c r="C909" s="22"/>
      <c r="D909" s="21"/>
      <c r="E909" s="21"/>
      <c r="F909" s="21"/>
      <c r="G909" s="21"/>
      <c r="H909" s="21"/>
      <c r="I909" s="21"/>
      <c r="J909" s="21"/>
      <c r="K909" s="37"/>
      <c r="L909" s="37"/>
      <c r="M909" s="37"/>
    </row>
    <row r="910" spans="1:13">
      <c r="A910" s="21"/>
      <c r="B910" s="21"/>
      <c r="C910" s="22"/>
      <c r="D910" s="21"/>
      <c r="E910" s="21"/>
      <c r="F910" s="21"/>
      <c r="G910" s="21"/>
      <c r="H910" s="21"/>
      <c r="I910" s="21"/>
      <c r="J910" s="21"/>
      <c r="K910" s="37"/>
      <c r="L910" s="37"/>
      <c r="M910" s="37"/>
    </row>
    <row r="911" spans="1:13">
      <c r="A911" s="21"/>
      <c r="B911" s="21"/>
      <c r="C911" s="22"/>
      <c r="D911" s="21"/>
      <c r="E911" s="21"/>
      <c r="F911" s="21"/>
      <c r="G911" s="21"/>
      <c r="H911" s="21"/>
      <c r="I911" s="21"/>
      <c r="J911" s="21"/>
      <c r="K911" s="37"/>
      <c r="L911" s="37"/>
      <c r="M911" s="37"/>
    </row>
    <row r="912" spans="1:13">
      <c r="A912" s="21"/>
      <c r="B912" s="21"/>
      <c r="C912" s="22"/>
      <c r="D912" s="21"/>
      <c r="E912" s="21"/>
      <c r="F912" s="21"/>
      <c r="G912" s="21"/>
      <c r="H912" s="21"/>
      <c r="I912" s="21"/>
      <c r="J912" s="21"/>
      <c r="K912" s="37"/>
      <c r="L912" s="37"/>
      <c r="M912" s="37"/>
    </row>
    <row r="913" spans="1:13">
      <c r="A913" s="21"/>
      <c r="B913" s="21"/>
      <c r="C913" s="22"/>
      <c r="D913" s="21"/>
      <c r="E913" s="21"/>
      <c r="F913" s="21"/>
      <c r="G913" s="21"/>
      <c r="H913" s="21"/>
      <c r="I913" s="21"/>
      <c r="J913" s="21"/>
      <c r="K913" s="37"/>
      <c r="L913" s="37"/>
      <c r="M913" s="37"/>
    </row>
    <row r="914" spans="1:13">
      <c r="A914" s="21"/>
      <c r="B914" s="21"/>
      <c r="C914" s="22"/>
      <c r="D914" s="21"/>
      <c r="E914" s="21"/>
      <c r="F914" s="21"/>
      <c r="G914" s="21"/>
      <c r="H914" s="21"/>
      <c r="I914" s="21"/>
      <c r="J914" s="21"/>
      <c r="K914" s="37"/>
      <c r="L914" s="37"/>
      <c r="M914" s="37"/>
    </row>
    <row r="915" spans="1:13">
      <c r="A915" s="21"/>
      <c r="B915" s="21"/>
      <c r="C915" s="22"/>
      <c r="D915" s="21"/>
      <c r="E915" s="21"/>
      <c r="F915" s="21"/>
      <c r="G915" s="21"/>
      <c r="H915" s="21"/>
      <c r="I915" s="21"/>
      <c r="J915" s="21"/>
      <c r="K915" s="37"/>
      <c r="L915" s="37"/>
      <c r="M915" s="37"/>
    </row>
    <row r="916" spans="1:13">
      <c r="A916" s="21"/>
      <c r="B916" s="21"/>
      <c r="C916" s="22"/>
      <c r="D916" s="21"/>
      <c r="E916" s="21"/>
      <c r="F916" s="21"/>
      <c r="G916" s="21"/>
      <c r="H916" s="21"/>
      <c r="I916" s="21"/>
      <c r="J916" s="21"/>
      <c r="K916" s="37"/>
      <c r="L916" s="37"/>
      <c r="M916" s="37"/>
    </row>
    <row r="917" spans="1:13">
      <c r="A917" s="21"/>
      <c r="B917" s="21"/>
      <c r="C917" s="22"/>
      <c r="D917" s="21"/>
      <c r="E917" s="21"/>
      <c r="F917" s="21"/>
      <c r="G917" s="21"/>
      <c r="H917" s="21"/>
      <c r="I917" s="21"/>
      <c r="J917" s="21"/>
      <c r="K917" s="37"/>
      <c r="L917" s="37"/>
      <c r="M917" s="37"/>
    </row>
    <row r="918" spans="1:13">
      <c r="A918" s="21"/>
      <c r="B918" s="21"/>
      <c r="C918" s="22"/>
      <c r="D918" s="21"/>
      <c r="E918" s="21"/>
      <c r="F918" s="21"/>
      <c r="G918" s="21"/>
      <c r="H918" s="21"/>
      <c r="I918" s="21"/>
      <c r="J918" s="21"/>
      <c r="K918" s="37"/>
      <c r="L918" s="37"/>
      <c r="M918" s="37"/>
    </row>
    <row r="919" spans="1:13">
      <c r="A919" s="21"/>
      <c r="B919" s="21"/>
      <c r="C919" s="22"/>
      <c r="D919" s="21"/>
      <c r="E919" s="21"/>
      <c r="F919" s="21"/>
      <c r="G919" s="21"/>
      <c r="H919" s="21"/>
      <c r="I919" s="21"/>
      <c r="J919" s="21"/>
      <c r="K919" s="37"/>
      <c r="L919" s="37"/>
      <c r="M919" s="37"/>
    </row>
    <row r="920" spans="1:13">
      <c r="A920" s="21"/>
      <c r="B920" s="21"/>
      <c r="C920" s="22"/>
      <c r="D920" s="21"/>
      <c r="E920" s="21"/>
      <c r="F920" s="21"/>
      <c r="G920" s="21"/>
      <c r="H920" s="21"/>
      <c r="I920" s="21"/>
      <c r="J920" s="21"/>
      <c r="K920" s="37"/>
      <c r="L920" s="37"/>
      <c r="M920" s="37"/>
    </row>
    <row r="921" spans="1:13">
      <c r="A921" s="21"/>
      <c r="B921" s="21"/>
      <c r="C921" s="22"/>
      <c r="D921" s="21"/>
      <c r="E921" s="21"/>
      <c r="F921" s="21"/>
      <c r="G921" s="21"/>
      <c r="H921" s="21"/>
      <c r="I921" s="21"/>
      <c r="J921" s="21"/>
      <c r="K921" s="37"/>
      <c r="L921" s="37"/>
      <c r="M921" s="37"/>
    </row>
    <row r="922" spans="1:13">
      <c r="A922" s="21"/>
      <c r="B922" s="21"/>
      <c r="C922" s="22"/>
      <c r="D922" s="21"/>
      <c r="E922" s="21"/>
      <c r="F922" s="21"/>
      <c r="G922" s="21"/>
      <c r="H922" s="21"/>
      <c r="I922" s="21"/>
      <c r="J922" s="21"/>
      <c r="K922" s="37"/>
      <c r="L922" s="37"/>
      <c r="M922" s="37"/>
    </row>
    <row r="923" spans="1:13">
      <c r="A923" s="21"/>
      <c r="B923" s="21"/>
      <c r="C923" s="22"/>
      <c r="D923" s="21"/>
      <c r="E923" s="21"/>
      <c r="F923" s="21"/>
      <c r="G923" s="21"/>
      <c r="H923" s="21"/>
      <c r="I923" s="21"/>
      <c r="J923" s="21"/>
      <c r="K923" s="37"/>
      <c r="L923" s="37"/>
      <c r="M923" s="37"/>
    </row>
    <row r="924" spans="1:13">
      <c r="A924" s="21"/>
      <c r="B924" s="21"/>
      <c r="C924" s="22"/>
      <c r="D924" s="21"/>
      <c r="E924" s="21"/>
      <c r="F924" s="21"/>
      <c r="G924" s="21"/>
      <c r="H924" s="21"/>
      <c r="I924" s="21"/>
      <c r="J924" s="21"/>
      <c r="K924" s="37"/>
      <c r="L924" s="37"/>
      <c r="M924" s="37"/>
    </row>
    <row r="925" spans="1:13">
      <c r="A925" s="21"/>
      <c r="B925" s="21"/>
      <c r="C925" s="22"/>
      <c r="D925" s="21"/>
      <c r="E925" s="21"/>
      <c r="F925" s="21"/>
      <c r="G925" s="21"/>
      <c r="H925" s="21"/>
      <c r="I925" s="21"/>
      <c r="J925" s="21"/>
      <c r="K925" s="37"/>
      <c r="L925" s="37"/>
      <c r="M925" s="37"/>
    </row>
    <row r="926" spans="1:13">
      <c r="A926" s="21"/>
      <c r="B926" s="21"/>
      <c r="C926" s="22"/>
      <c r="D926" s="21"/>
      <c r="E926" s="21"/>
      <c r="F926" s="21"/>
      <c r="G926" s="21"/>
      <c r="H926" s="21"/>
      <c r="I926" s="21"/>
      <c r="J926" s="21"/>
      <c r="K926" s="37"/>
      <c r="L926" s="37"/>
      <c r="M926" s="37"/>
    </row>
    <row r="927" spans="1:13">
      <c r="A927" s="21"/>
      <c r="B927" s="21"/>
      <c r="C927" s="22"/>
      <c r="D927" s="21"/>
      <c r="E927" s="21"/>
      <c r="F927" s="21"/>
      <c r="G927" s="21"/>
      <c r="H927" s="21"/>
      <c r="I927" s="21"/>
      <c r="J927" s="21"/>
      <c r="K927" s="37"/>
      <c r="L927" s="37"/>
      <c r="M927" s="37"/>
    </row>
    <row r="928" spans="1:13">
      <c r="A928" s="21"/>
      <c r="B928" s="21"/>
      <c r="C928" s="22"/>
      <c r="D928" s="21"/>
      <c r="E928" s="21"/>
      <c r="F928" s="21"/>
      <c r="G928" s="21"/>
      <c r="H928" s="21"/>
      <c r="I928" s="21"/>
      <c r="J928" s="21"/>
      <c r="K928" s="37"/>
      <c r="L928" s="37"/>
      <c r="M928" s="37"/>
    </row>
    <row r="929" spans="1:13">
      <c r="A929" s="21"/>
      <c r="B929" s="21"/>
      <c r="C929" s="22"/>
      <c r="D929" s="21"/>
      <c r="E929" s="21"/>
      <c r="F929" s="21"/>
      <c r="G929" s="21"/>
      <c r="H929" s="21"/>
      <c r="I929" s="21"/>
      <c r="J929" s="21"/>
      <c r="K929" s="37"/>
      <c r="L929" s="37"/>
      <c r="M929" s="37"/>
    </row>
    <row r="930" spans="1:13">
      <c r="A930" s="21"/>
      <c r="B930" s="21"/>
      <c r="C930" s="22"/>
      <c r="D930" s="21"/>
      <c r="E930" s="21"/>
      <c r="F930" s="21"/>
      <c r="G930" s="21"/>
      <c r="H930" s="21"/>
      <c r="I930" s="21"/>
      <c r="J930" s="21"/>
      <c r="K930" s="37"/>
      <c r="L930" s="37"/>
      <c r="M930" s="37"/>
    </row>
    <row r="931" spans="1:13">
      <c r="A931" s="21"/>
      <c r="B931" s="21"/>
      <c r="C931" s="22"/>
      <c r="D931" s="21"/>
      <c r="E931" s="21"/>
      <c r="F931" s="21"/>
      <c r="G931" s="21"/>
      <c r="H931" s="21"/>
      <c r="I931" s="21"/>
      <c r="J931" s="21"/>
      <c r="K931" s="37"/>
      <c r="L931" s="37"/>
      <c r="M931" s="37"/>
    </row>
    <row r="932" spans="1:13">
      <c r="A932" s="21"/>
      <c r="B932" s="21"/>
      <c r="C932" s="22"/>
      <c r="D932" s="21"/>
      <c r="E932" s="21"/>
      <c r="F932" s="21"/>
      <c r="G932" s="21"/>
      <c r="H932" s="21"/>
      <c r="I932" s="21"/>
      <c r="J932" s="21"/>
      <c r="K932" s="37"/>
      <c r="L932" s="37"/>
      <c r="M932" s="37"/>
    </row>
    <row r="933" spans="1:13">
      <c r="A933" s="21"/>
      <c r="B933" s="21"/>
      <c r="C933" s="22"/>
      <c r="D933" s="21"/>
      <c r="E933" s="21"/>
      <c r="F933" s="21"/>
      <c r="G933" s="21"/>
      <c r="H933" s="21"/>
      <c r="I933" s="21"/>
      <c r="J933" s="21"/>
      <c r="K933" s="37"/>
      <c r="L933" s="37"/>
      <c r="M933" s="37"/>
    </row>
    <row r="934" spans="1:13">
      <c r="A934" s="21"/>
      <c r="B934" s="21"/>
      <c r="C934" s="22"/>
      <c r="D934" s="21"/>
      <c r="E934" s="21"/>
      <c r="F934" s="21"/>
      <c r="G934" s="21"/>
      <c r="H934" s="21"/>
      <c r="I934" s="21"/>
      <c r="J934" s="21"/>
      <c r="K934" s="37"/>
      <c r="L934" s="37"/>
      <c r="M934" s="37"/>
    </row>
    <row r="935" spans="1:13">
      <c r="A935" s="21"/>
      <c r="B935" s="21"/>
      <c r="C935" s="22"/>
      <c r="D935" s="21"/>
      <c r="E935" s="21"/>
      <c r="F935" s="21"/>
      <c r="G935" s="21"/>
      <c r="H935" s="21"/>
      <c r="I935" s="21"/>
      <c r="J935" s="21"/>
      <c r="K935" s="37"/>
      <c r="L935" s="37"/>
      <c r="M935" s="37"/>
    </row>
    <row r="936" spans="1:13">
      <c r="A936" s="21"/>
      <c r="B936" s="21"/>
      <c r="C936" s="22"/>
      <c r="D936" s="21"/>
      <c r="E936" s="21"/>
      <c r="F936" s="21"/>
      <c r="G936" s="21"/>
      <c r="H936" s="21"/>
      <c r="I936" s="21"/>
      <c r="J936" s="21"/>
      <c r="K936" s="37"/>
      <c r="L936" s="37"/>
      <c r="M936" s="37"/>
    </row>
    <row r="937" spans="1:13">
      <c r="A937" s="21"/>
      <c r="B937" s="21"/>
      <c r="C937" s="22"/>
      <c r="D937" s="21"/>
      <c r="E937" s="21"/>
      <c r="F937" s="21"/>
      <c r="G937" s="21"/>
      <c r="H937" s="21"/>
      <c r="I937" s="21"/>
      <c r="J937" s="21"/>
      <c r="K937" s="37"/>
      <c r="L937" s="37"/>
      <c r="M937" s="37"/>
    </row>
    <row r="938" spans="1:13">
      <c r="A938" s="21"/>
      <c r="B938" s="21"/>
      <c r="C938" s="22"/>
      <c r="D938" s="21"/>
      <c r="E938" s="21"/>
      <c r="F938" s="21"/>
      <c r="G938" s="21"/>
      <c r="H938" s="21"/>
      <c r="I938" s="21"/>
      <c r="J938" s="21"/>
      <c r="K938" s="37"/>
      <c r="L938" s="37"/>
      <c r="M938" s="37"/>
    </row>
    <row r="939" spans="1:13">
      <c r="A939" s="21"/>
      <c r="B939" s="21"/>
      <c r="C939" s="22"/>
      <c r="D939" s="21"/>
      <c r="E939" s="21"/>
      <c r="F939" s="21"/>
      <c r="G939" s="21"/>
      <c r="H939" s="21"/>
      <c r="I939" s="21"/>
      <c r="J939" s="21"/>
      <c r="K939" s="37"/>
      <c r="L939" s="37"/>
      <c r="M939" s="37"/>
    </row>
    <row r="940" spans="1:13">
      <c r="A940" s="21"/>
      <c r="B940" s="21"/>
      <c r="C940" s="22"/>
      <c r="D940" s="21"/>
      <c r="E940" s="21"/>
      <c r="F940" s="21"/>
      <c r="G940" s="21"/>
      <c r="H940" s="21"/>
      <c r="I940" s="21"/>
      <c r="J940" s="21"/>
      <c r="K940" s="37"/>
      <c r="L940" s="37"/>
      <c r="M940" s="37"/>
    </row>
    <row r="941" spans="1:13">
      <c r="A941" s="21"/>
      <c r="B941" s="21"/>
      <c r="C941" s="22"/>
      <c r="D941" s="21"/>
      <c r="E941" s="21"/>
      <c r="F941" s="21"/>
      <c r="G941" s="21"/>
      <c r="H941" s="21"/>
      <c r="I941" s="21"/>
      <c r="J941" s="21"/>
      <c r="K941" s="37"/>
      <c r="L941" s="37"/>
      <c r="M941" s="37"/>
    </row>
    <row r="942" spans="1:13">
      <c r="A942" s="21"/>
      <c r="B942" s="21"/>
      <c r="C942" s="22"/>
      <c r="D942" s="21"/>
      <c r="E942" s="21"/>
      <c r="F942" s="21"/>
      <c r="G942" s="21"/>
      <c r="H942" s="21"/>
      <c r="I942" s="21"/>
      <c r="J942" s="21"/>
      <c r="K942" s="37"/>
      <c r="L942" s="37"/>
      <c r="M942" s="37"/>
    </row>
    <row r="943" spans="1:13">
      <c r="A943" s="21"/>
      <c r="B943" s="21"/>
      <c r="C943" s="22"/>
      <c r="D943" s="21"/>
      <c r="E943" s="21"/>
      <c r="F943" s="21"/>
      <c r="G943" s="21"/>
      <c r="H943" s="21"/>
      <c r="I943" s="21"/>
      <c r="J943" s="21"/>
      <c r="K943" s="37"/>
      <c r="L943" s="37"/>
      <c r="M943" s="37"/>
    </row>
    <row r="944" spans="1:13">
      <c r="A944" s="21"/>
      <c r="B944" s="21"/>
      <c r="C944" s="22"/>
      <c r="D944" s="21"/>
      <c r="E944" s="21"/>
      <c r="F944" s="21"/>
      <c r="G944" s="21"/>
      <c r="H944" s="21"/>
      <c r="I944" s="21"/>
      <c r="J944" s="21"/>
      <c r="K944" s="37"/>
      <c r="L944" s="37"/>
      <c r="M944" s="37"/>
    </row>
    <row r="945" spans="1:13">
      <c r="A945" s="21"/>
      <c r="B945" s="21"/>
      <c r="C945" s="22"/>
      <c r="D945" s="21"/>
      <c r="E945" s="21"/>
      <c r="F945" s="21"/>
      <c r="G945" s="21"/>
      <c r="H945" s="21"/>
      <c r="I945" s="21"/>
      <c r="J945" s="21"/>
      <c r="K945" s="37"/>
      <c r="L945" s="37"/>
      <c r="M945" s="37"/>
    </row>
    <row r="946" spans="1:13">
      <c r="A946" s="21"/>
      <c r="B946" s="21"/>
      <c r="C946" s="22"/>
      <c r="D946" s="21"/>
      <c r="E946" s="21"/>
      <c r="F946" s="21"/>
      <c r="G946" s="21"/>
      <c r="H946" s="21"/>
      <c r="I946" s="21"/>
      <c r="J946" s="21"/>
      <c r="K946" s="37"/>
      <c r="L946" s="37"/>
      <c r="M946" s="37"/>
    </row>
    <row r="947" spans="1:13">
      <c r="A947" s="21"/>
      <c r="B947" s="21"/>
      <c r="C947" s="22"/>
      <c r="D947" s="21"/>
      <c r="E947" s="21"/>
      <c r="F947" s="21"/>
      <c r="G947" s="21"/>
      <c r="H947" s="21"/>
      <c r="I947" s="21"/>
      <c r="J947" s="21"/>
      <c r="K947" s="37"/>
      <c r="L947" s="37"/>
      <c r="M947" s="37"/>
    </row>
    <row r="948" spans="1:13">
      <c r="A948" s="21"/>
      <c r="B948" s="21"/>
      <c r="C948" s="22"/>
      <c r="D948" s="21"/>
      <c r="E948" s="21"/>
      <c r="F948" s="21"/>
      <c r="G948" s="21"/>
      <c r="H948" s="21"/>
      <c r="I948" s="21"/>
      <c r="J948" s="21"/>
      <c r="K948" s="37"/>
      <c r="L948" s="37"/>
      <c r="M948" s="37"/>
    </row>
    <row r="949" spans="1:13">
      <c r="A949" s="21"/>
      <c r="B949" s="21"/>
      <c r="C949" s="22"/>
      <c r="D949" s="21"/>
      <c r="E949" s="21"/>
      <c r="F949" s="21"/>
      <c r="G949" s="21"/>
      <c r="H949" s="21"/>
      <c r="I949" s="21"/>
      <c r="J949" s="21"/>
      <c r="K949" s="37"/>
      <c r="L949" s="37"/>
      <c r="M949" s="37"/>
    </row>
    <row r="950" spans="1:13">
      <c r="A950" s="21"/>
      <c r="B950" s="21"/>
      <c r="C950" s="22"/>
      <c r="D950" s="21"/>
      <c r="E950" s="21"/>
      <c r="F950" s="21"/>
      <c r="G950" s="21"/>
      <c r="H950" s="21"/>
      <c r="I950" s="21"/>
      <c r="J950" s="21"/>
      <c r="K950" s="37"/>
      <c r="L950" s="37"/>
      <c r="M950" s="37"/>
    </row>
    <row r="951" spans="1:13">
      <c r="A951" s="21"/>
      <c r="B951" s="21"/>
      <c r="C951" s="22"/>
      <c r="D951" s="21"/>
      <c r="E951" s="21"/>
      <c r="F951" s="21"/>
      <c r="G951" s="21"/>
      <c r="H951" s="21"/>
      <c r="I951" s="21"/>
      <c r="J951" s="21"/>
      <c r="K951" s="37"/>
      <c r="L951" s="37"/>
      <c r="M951" s="37"/>
    </row>
    <row r="952" spans="1:13">
      <c r="A952" s="21"/>
      <c r="B952" s="21"/>
      <c r="C952" s="22"/>
      <c r="D952" s="21"/>
      <c r="E952" s="21"/>
      <c r="F952" s="21"/>
      <c r="G952" s="21"/>
      <c r="H952" s="21"/>
      <c r="I952" s="21"/>
      <c r="J952" s="21"/>
      <c r="K952" s="37"/>
      <c r="L952" s="37"/>
      <c r="M952" s="37"/>
    </row>
    <row r="953" spans="1:13">
      <c r="A953" s="21"/>
      <c r="B953" s="21"/>
      <c r="C953" s="22"/>
      <c r="D953" s="21"/>
      <c r="E953" s="21"/>
      <c r="F953" s="21"/>
      <c r="G953" s="21"/>
      <c r="H953" s="21"/>
      <c r="I953" s="21"/>
      <c r="J953" s="21"/>
      <c r="K953" s="37"/>
      <c r="L953" s="37"/>
      <c r="M953" s="37"/>
    </row>
    <row r="954" spans="1:13">
      <c r="A954" s="21"/>
      <c r="B954" s="21"/>
      <c r="C954" s="22"/>
      <c r="D954" s="21"/>
      <c r="E954" s="21"/>
      <c r="F954" s="21"/>
      <c r="G954" s="21"/>
      <c r="H954" s="21"/>
      <c r="I954" s="21"/>
      <c r="J954" s="21"/>
      <c r="K954" s="37"/>
      <c r="L954" s="37"/>
      <c r="M954" s="37"/>
    </row>
    <row r="955" spans="1:13">
      <c r="A955" s="21"/>
      <c r="B955" s="21"/>
      <c r="C955" s="22"/>
      <c r="D955" s="21"/>
      <c r="E955" s="21"/>
      <c r="F955" s="21"/>
      <c r="G955" s="21"/>
      <c r="H955" s="21"/>
      <c r="I955" s="21"/>
      <c r="J955" s="21"/>
      <c r="K955" s="37"/>
      <c r="L955" s="37"/>
      <c r="M955" s="37"/>
    </row>
    <row r="956" spans="1:13">
      <c r="A956" s="21"/>
      <c r="B956" s="21"/>
      <c r="C956" s="22"/>
      <c r="D956" s="21"/>
      <c r="E956" s="21"/>
      <c r="F956" s="21"/>
      <c r="G956" s="21"/>
      <c r="H956" s="21"/>
      <c r="I956" s="21"/>
      <c r="J956" s="21"/>
      <c r="K956" s="37"/>
      <c r="L956" s="37"/>
      <c r="M956" s="37"/>
    </row>
    <row r="957" spans="1:13">
      <c r="A957" s="21"/>
      <c r="B957" s="21"/>
      <c r="C957" s="22"/>
      <c r="D957" s="21"/>
      <c r="E957" s="21"/>
      <c r="F957" s="21"/>
      <c r="G957" s="21"/>
      <c r="H957" s="21"/>
      <c r="I957" s="21"/>
      <c r="J957" s="21"/>
      <c r="K957" s="37"/>
      <c r="L957" s="37"/>
      <c r="M957" s="37"/>
    </row>
    <row r="958" spans="1:13">
      <c r="A958" s="21"/>
      <c r="B958" s="21"/>
      <c r="C958" s="22"/>
      <c r="D958" s="21"/>
      <c r="E958" s="21"/>
      <c r="F958" s="21"/>
      <c r="G958" s="21"/>
      <c r="H958" s="21"/>
      <c r="I958" s="21"/>
      <c r="J958" s="21"/>
      <c r="K958" s="37"/>
      <c r="L958" s="37"/>
      <c r="M958" s="37"/>
    </row>
    <row r="959" spans="1:13">
      <c r="A959" s="21"/>
      <c r="B959" s="21"/>
      <c r="C959" s="22"/>
      <c r="D959" s="21"/>
      <c r="E959" s="21"/>
      <c r="F959" s="21"/>
      <c r="G959" s="21"/>
      <c r="H959" s="21"/>
      <c r="I959" s="21"/>
      <c r="J959" s="21"/>
      <c r="K959" s="37"/>
      <c r="L959" s="37"/>
      <c r="M959" s="37"/>
    </row>
    <row r="960" spans="1:13">
      <c r="A960" s="21"/>
      <c r="B960" s="21"/>
      <c r="C960" s="22"/>
      <c r="D960" s="21"/>
      <c r="E960" s="21"/>
      <c r="F960" s="21"/>
      <c r="G960" s="21"/>
      <c r="H960" s="21"/>
      <c r="I960" s="21"/>
      <c r="J960" s="21"/>
      <c r="K960" s="37"/>
      <c r="L960" s="37"/>
      <c r="M960" s="37"/>
    </row>
    <row r="961" spans="1:13">
      <c r="A961" s="21"/>
      <c r="B961" s="21"/>
      <c r="C961" s="22"/>
      <c r="D961" s="21"/>
      <c r="E961" s="21"/>
      <c r="F961" s="21"/>
      <c r="G961" s="21"/>
      <c r="H961" s="21"/>
      <c r="I961" s="21"/>
      <c r="J961" s="21"/>
      <c r="K961" s="37"/>
      <c r="L961" s="37"/>
      <c r="M961" s="37"/>
    </row>
    <row r="962" spans="1:13">
      <c r="A962" s="21"/>
      <c r="B962" s="21"/>
      <c r="C962" s="22"/>
      <c r="D962" s="21"/>
      <c r="E962" s="21"/>
      <c r="F962" s="21"/>
      <c r="G962" s="21"/>
      <c r="H962" s="21"/>
      <c r="I962" s="21"/>
      <c r="J962" s="21"/>
      <c r="K962" s="37"/>
      <c r="L962" s="37"/>
      <c r="M962" s="37"/>
    </row>
    <row r="963" spans="1:13">
      <c r="A963" s="21"/>
      <c r="B963" s="21"/>
      <c r="C963" s="22"/>
      <c r="D963" s="21"/>
      <c r="E963" s="21"/>
      <c r="F963" s="21"/>
      <c r="G963" s="21"/>
      <c r="H963" s="21"/>
      <c r="I963" s="21"/>
      <c r="J963" s="21"/>
      <c r="K963" s="37"/>
      <c r="L963" s="37"/>
      <c r="M963" s="37"/>
    </row>
    <row r="964" spans="1:13">
      <c r="A964" s="21"/>
      <c r="B964" s="21"/>
      <c r="C964" s="22"/>
      <c r="D964" s="21"/>
      <c r="E964" s="21"/>
      <c r="F964" s="21"/>
      <c r="G964" s="21"/>
      <c r="H964" s="21"/>
      <c r="I964" s="21"/>
      <c r="J964" s="21"/>
      <c r="K964" s="37"/>
      <c r="L964" s="37"/>
      <c r="M964" s="37"/>
    </row>
    <row r="965" spans="1:13">
      <c r="A965" s="21"/>
      <c r="B965" s="21"/>
      <c r="C965" s="22"/>
      <c r="D965" s="21"/>
      <c r="E965" s="21"/>
      <c r="F965" s="21"/>
      <c r="G965" s="21"/>
      <c r="H965" s="21"/>
      <c r="I965" s="21"/>
      <c r="J965" s="21"/>
      <c r="K965" s="37"/>
      <c r="L965" s="37"/>
      <c r="M965" s="37"/>
    </row>
    <row r="966" spans="1:13">
      <c r="A966" s="21"/>
      <c r="B966" s="21"/>
      <c r="C966" s="22"/>
      <c r="D966" s="21"/>
      <c r="E966" s="21"/>
      <c r="F966" s="21"/>
      <c r="G966" s="21"/>
      <c r="H966" s="21"/>
      <c r="I966" s="21"/>
      <c r="J966" s="21"/>
      <c r="K966" s="37"/>
      <c r="L966" s="37"/>
      <c r="M966" s="37"/>
    </row>
    <row r="967" spans="1:13">
      <c r="A967" s="21"/>
      <c r="B967" s="21"/>
      <c r="C967" s="22"/>
      <c r="D967" s="21"/>
      <c r="E967" s="21"/>
      <c r="F967" s="21"/>
      <c r="G967" s="21"/>
      <c r="H967" s="21"/>
      <c r="I967" s="21"/>
      <c r="J967" s="21"/>
      <c r="K967" s="37"/>
      <c r="L967" s="37"/>
      <c r="M967" s="37"/>
    </row>
    <row r="968" spans="1:13">
      <c r="A968" s="21"/>
      <c r="B968" s="21"/>
      <c r="C968" s="22"/>
      <c r="D968" s="21"/>
      <c r="E968" s="21"/>
      <c r="F968" s="21"/>
      <c r="G968" s="21"/>
      <c r="H968" s="21"/>
      <c r="I968" s="21"/>
      <c r="J968" s="21"/>
      <c r="K968" s="37"/>
      <c r="L968" s="37"/>
      <c r="M968" s="37"/>
    </row>
    <row r="969" spans="1:13">
      <c r="A969" s="21"/>
      <c r="B969" s="21"/>
      <c r="C969" s="22"/>
      <c r="D969" s="21"/>
      <c r="E969" s="21"/>
      <c r="F969" s="21"/>
      <c r="G969" s="21"/>
      <c r="H969" s="21"/>
      <c r="I969" s="21"/>
      <c r="J969" s="21"/>
      <c r="K969" s="37"/>
      <c r="L969" s="37"/>
      <c r="M969" s="37"/>
    </row>
    <row r="970" spans="1:13">
      <c r="A970" s="21"/>
      <c r="B970" s="21"/>
      <c r="C970" s="22"/>
      <c r="D970" s="21"/>
      <c r="E970" s="21"/>
      <c r="F970" s="21"/>
      <c r="G970" s="21"/>
      <c r="H970" s="21"/>
      <c r="I970" s="21"/>
      <c r="J970" s="21"/>
      <c r="K970" s="37"/>
      <c r="L970" s="37"/>
      <c r="M970" s="37"/>
    </row>
    <row r="971" spans="1:13">
      <c r="A971" s="21"/>
      <c r="B971" s="21"/>
      <c r="C971" s="22"/>
      <c r="D971" s="21"/>
      <c r="E971" s="21"/>
      <c r="F971" s="21"/>
      <c r="G971" s="21"/>
      <c r="H971" s="21"/>
      <c r="I971" s="21"/>
      <c r="J971" s="21"/>
      <c r="K971" s="37"/>
      <c r="L971" s="37"/>
      <c r="M971" s="37"/>
    </row>
    <row r="972" spans="1:13">
      <c r="A972" s="21"/>
      <c r="B972" s="21"/>
      <c r="C972" s="22"/>
      <c r="D972" s="21"/>
      <c r="E972" s="21"/>
      <c r="F972" s="21"/>
      <c r="G972" s="21"/>
      <c r="H972" s="21"/>
      <c r="I972" s="21"/>
      <c r="J972" s="21"/>
      <c r="K972" s="37"/>
      <c r="L972" s="37"/>
      <c r="M972" s="37"/>
    </row>
    <row r="973" spans="1:13">
      <c r="A973" s="21"/>
      <c r="B973" s="21"/>
      <c r="C973" s="22"/>
      <c r="D973" s="21"/>
      <c r="E973" s="21"/>
      <c r="F973" s="21"/>
      <c r="G973" s="21"/>
      <c r="H973" s="21"/>
      <c r="I973" s="21"/>
      <c r="J973" s="21"/>
      <c r="K973" s="37"/>
      <c r="L973" s="37"/>
      <c r="M973" s="37"/>
    </row>
    <row r="974" spans="1:13">
      <c r="A974" s="21"/>
      <c r="B974" s="21"/>
      <c r="C974" s="22"/>
      <c r="D974" s="21"/>
      <c r="E974" s="21"/>
      <c r="F974" s="21"/>
      <c r="G974" s="21"/>
      <c r="H974" s="21"/>
      <c r="I974" s="21"/>
      <c r="J974" s="21"/>
      <c r="K974" s="37"/>
      <c r="L974" s="37"/>
      <c r="M974" s="37"/>
    </row>
    <row r="975" spans="1:13">
      <c r="A975" s="21"/>
      <c r="B975" s="21"/>
      <c r="C975" s="22"/>
      <c r="D975" s="21"/>
      <c r="E975" s="21"/>
      <c r="F975" s="21"/>
      <c r="G975" s="21"/>
      <c r="H975" s="21"/>
      <c r="I975" s="21"/>
      <c r="J975" s="21"/>
      <c r="K975" s="37"/>
      <c r="L975" s="37"/>
      <c r="M975" s="37"/>
    </row>
    <row r="976" spans="1:13">
      <c r="A976" s="21"/>
      <c r="B976" s="21"/>
      <c r="C976" s="22"/>
      <c r="D976" s="21"/>
      <c r="E976" s="21"/>
      <c r="F976" s="21"/>
      <c r="G976" s="21"/>
      <c r="H976" s="21"/>
      <c r="I976" s="21"/>
      <c r="J976" s="21"/>
      <c r="K976" s="37"/>
      <c r="L976" s="37"/>
      <c r="M976" s="37"/>
    </row>
    <row r="977" spans="1:13">
      <c r="A977" s="21"/>
      <c r="B977" s="21"/>
      <c r="C977" s="22"/>
      <c r="D977" s="21"/>
      <c r="E977" s="21"/>
      <c r="F977" s="21"/>
      <c r="G977" s="21"/>
      <c r="H977" s="21"/>
      <c r="I977" s="21"/>
      <c r="J977" s="21"/>
      <c r="K977" s="37"/>
      <c r="L977" s="37"/>
      <c r="M977" s="37"/>
    </row>
    <row r="978" spans="1:13">
      <c r="A978" s="21"/>
      <c r="B978" s="21"/>
      <c r="C978" s="22"/>
      <c r="D978" s="21"/>
      <c r="E978" s="21"/>
      <c r="F978" s="21"/>
      <c r="G978" s="21"/>
      <c r="H978" s="21"/>
      <c r="I978" s="21"/>
      <c r="J978" s="21"/>
      <c r="K978" s="37"/>
      <c r="L978" s="37"/>
      <c r="M978" s="37"/>
    </row>
    <row r="979" spans="1:13">
      <c r="A979" s="21"/>
      <c r="B979" s="21"/>
      <c r="C979" s="22"/>
      <c r="D979" s="21"/>
      <c r="E979" s="21"/>
      <c r="F979" s="21"/>
      <c r="G979" s="21"/>
      <c r="H979" s="21"/>
      <c r="I979" s="21"/>
      <c r="J979" s="21"/>
      <c r="K979" s="37"/>
      <c r="L979" s="37"/>
      <c r="M979" s="37"/>
    </row>
    <row r="980" spans="1:13">
      <c r="A980" s="21"/>
      <c r="B980" s="21"/>
      <c r="C980" s="22"/>
      <c r="D980" s="21"/>
      <c r="E980" s="21"/>
      <c r="F980" s="21"/>
      <c r="G980" s="21"/>
      <c r="H980" s="21"/>
      <c r="I980" s="21"/>
      <c r="J980" s="21"/>
      <c r="K980" s="37"/>
      <c r="L980" s="37"/>
      <c r="M980" s="37"/>
    </row>
    <row r="981" spans="1:13">
      <c r="A981" s="21"/>
      <c r="B981" s="21"/>
      <c r="C981" s="22"/>
      <c r="D981" s="21"/>
      <c r="E981" s="21"/>
      <c r="F981" s="21"/>
      <c r="G981" s="21"/>
      <c r="H981" s="21"/>
      <c r="I981" s="21"/>
      <c r="J981" s="21"/>
      <c r="K981" s="37"/>
      <c r="L981" s="37"/>
      <c r="M981" s="37"/>
    </row>
    <row r="982" spans="1:13">
      <c r="A982" s="21"/>
      <c r="B982" s="21"/>
      <c r="C982" s="22"/>
      <c r="D982" s="21"/>
      <c r="E982" s="21"/>
      <c r="F982" s="21"/>
      <c r="G982" s="21"/>
      <c r="H982" s="21"/>
      <c r="I982" s="21"/>
      <c r="J982" s="21"/>
      <c r="K982" s="37"/>
      <c r="L982" s="37"/>
      <c r="M982" s="37"/>
    </row>
    <row r="983" spans="1:13">
      <c r="A983" s="21"/>
      <c r="B983" s="21"/>
      <c r="C983" s="22"/>
      <c r="D983" s="21"/>
      <c r="E983" s="21"/>
      <c r="F983" s="21"/>
      <c r="G983" s="21"/>
      <c r="H983" s="21"/>
      <c r="I983" s="21"/>
      <c r="J983" s="21"/>
      <c r="K983" s="37"/>
      <c r="L983" s="37"/>
      <c r="M983" s="37"/>
    </row>
    <row r="984" spans="1:13">
      <c r="A984" s="21"/>
      <c r="B984" s="21"/>
      <c r="C984" s="22"/>
      <c r="D984" s="21"/>
      <c r="E984" s="21"/>
      <c r="F984" s="21"/>
      <c r="G984" s="21"/>
      <c r="H984" s="21"/>
      <c r="I984" s="21"/>
      <c r="J984" s="21"/>
      <c r="K984" s="37"/>
      <c r="L984" s="37"/>
      <c r="M984" s="37"/>
    </row>
    <row r="985" spans="1:13">
      <c r="A985" s="21"/>
      <c r="B985" s="21"/>
      <c r="C985" s="22"/>
      <c r="D985" s="21"/>
      <c r="E985" s="21"/>
      <c r="F985" s="21"/>
      <c r="G985" s="21"/>
      <c r="H985" s="21"/>
      <c r="I985" s="21"/>
      <c r="J985" s="21"/>
      <c r="K985" s="37"/>
      <c r="L985" s="37"/>
      <c r="M985" s="37"/>
    </row>
    <row r="986" spans="1:13">
      <c r="A986" s="21"/>
      <c r="B986" s="21"/>
      <c r="C986" s="22"/>
      <c r="D986" s="21"/>
      <c r="E986" s="21"/>
      <c r="F986" s="21"/>
      <c r="G986" s="21"/>
      <c r="H986" s="21"/>
      <c r="I986" s="21"/>
      <c r="J986" s="21"/>
      <c r="K986" s="37"/>
      <c r="L986" s="37"/>
      <c r="M986" s="37"/>
    </row>
    <row r="987" spans="1:13">
      <c r="A987" s="21"/>
      <c r="B987" s="21"/>
      <c r="C987" s="22"/>
      <c r="D987" s="21"/>
      <c r="E987" s="21"/>
      <c r="F987" s="21"/>
      <c r="G987" s="21"/>
      <c r="H987" s="21"/>
      <c r="I987" s="21"/>
      <c r="J987" s="21"/>
      <c r="K987" s="37"/>
      <c r="L987" s="37"/>
      <c r="M987" s="37"/>
    </row>
    <row r="988" spans="1:13">
      <c r="A988" s="21"/>
      <c r="B988" s="21"/>
      <c r="C988" s="22"/>
      <c r="D988" s="21"/>
      <c r="E988" s="21"/>
      <c r="F988" s="21"/>
      <c r="G988" s="21"/>
      <c r="H988" s="21"/>
      <c r="I988" s="21"/>
      <c r="J988" s="21"/>
      <c r="K988" s="37"/>
      <c r="L988" s="37"/>
      <c r="M988" s="37"/>
    </row>
    <row r="989" spans="1:13">
      <c r="A989" s="21"/>
      <c r="B989" s="21"/>
      <c r="C989" s="22"/>
      <c r="D989" s="21"/>
      <c r="E989" s="21"/>
      <c r="F989" s="21"/>
      <c r="G989" s="21"/>
      <c r="H989" s="21"/>
      <c r="I989" s="21"/>
      <c r="J989" s="21"/>
      <c r="K989" s="37"/>
      <c r="L989" s="37"/>
      <c r="M989" s="37"/>
    </row>
    <row r="990" spans="1:13">
      <c r="A990" s="21"/>
      <c r="B990" s="21"/>
      <c r="C990" s="22"/>
      <c r="D990" s="21"/>
      <c r="E990" s="21"/>
      <c r="F990" s="21"/>
      <c r="G990" s="21"/>
      <c r="H990" s="21"/>
      <c r="I990" s="21"/>
      <c r="J990" s="21"/>
      <c r="K990" s="37"/>
      <c r="L990" s="37"/>
      <c r="M990" s="37"/>
    </row>
    <row r="991" spans="1:13">
      <c r="A991" s="21"/>
      <c r="B991" s="21"/>
      <c r="C991" s="22"/>
      <c r="D991" s="21"/>
      <c r="E991" s="21"/>
      <c r="F991" s="21"/>
      <c r="G991" s="21"/>
      <c r="H991" s="21"/>
      <c r="I991" s="21"/>
      <c r="J991" s="21"/>
      <c r="K991" s="37"/>
      <c r="L991" s="37"/>
      <c r="M991" s="37"/>
    </row>
    <row r="992" spans="1:13">
      <c r="A992" s="21"/>
      <c r="B992" s="21"/>
      <c r="C992" s="22"/>
      <c r="D992" s="21"/>
      <c r="E992" s="21"/>
      <c r="F992" s="21"/>
      <c r="G992" s="21"/>
      <c r="H992" s="21"/>
      <c r="I992" s="21"/>
      <c r="J992" s="21"/>
      <c r="K992" s="37"/>
      <c r="L992" s="37"/>
      <c r="M992" s="37"/>
    </row>
    <row r="993" spans="1:13">
      <c r="A993" s="21"/>
      <c r="B993" s="21"/>
      <c r="C993" s="22"/>
      <c r="D993" s="21"/>
      <c r="E993" s="21"/>
      <c r="F993" s="21"/>
      <c r="G993" s="21"/>
      <c r="H993" s="21"/>
      <c r="I993" s="21"/>
      <c r="J993" s="21"/>
      <c r="K993" s="37"/>
      <c r="L993" s="37"/>
      <c r="M993" s="37"/>
    </row>
    <row r="994" spans="1:13">
      <c r="A994" s="21"/>
      <c r="B994" s="21"/>
      <c r="C994" s="22"/>
      <c r="D994" s="21"/>
      <c r="E994" s="21"/>
      <c r="F994" s="21"/>
      <c r="G994" s="21"/>
      <c r="H994" s="21"/>
      <c r="I994" s="21"/>
      <c r="J994" s="21"/>
      <c r="K994" s="37"/>
      <c r="L994" s="37"/>
      <c r="M994" s="37"/>
    </row>
    <row r="995" spans="1:13">
      <c r="A995" s="21"/>
      <c r="B995" s="21"/>
      <c r="C995" s="22"/>
      <c r="D995" s="21"/>
      <c r="E995" s="21"/>
      <c r="F995" s="21"/>
      <c r="G995" s="21"/>
      <c r="H995" s="21"/>
      <c r="I995" s="21"/>
      <c r="J995" s="21"/>
      <c r="K995" s="37"/>
      <c r="L995" s="37"/>
      <c r="M995" s="37"/>
    </row>
    <row r="996" spans="1:13">
      <c r="A996" s="21"/>
      <c r="B996" s="21"/>
      <c r="C996" s="22"/>
      <c r="D996" s="21"/>
      <c r="E996" s="21"/>
      <c r="F996" s="21"/>
      <c r="G996" s="21"/>
      <c r="H996" s="21"/>
      <c r="I996" s="21"/>
      <c r="J996" s="21"/>
      <c r="K996" s="37"/>
      <c r="L996" s="37"/>
      <c r="M996" s="37"/>
    </row>
    <row r="997" spans="1:13">
      <c r="A997" s="21"/>
      <c r="B997" s="21"/>
      <c r="C997" s="22"/>
      <c r="D997" s="21"/>
      <c r="E997" s="21"/>
      <c r="F997" s="21"/>
      <c r="G997" s="21"/>
      <c r="H997" s="21"/>
      <c r="I997" s="21"/>
      <c r="J997" s="21"/>
      <c r="K997" s="37"/>
      <c r="L997" s="37"/>
      <c r="M997" s="37"/>
    </row>
    <row r="998" spans="1:13">
      <c r="A998" s="21"/>
      <c r="B998" s="21"/>
      <c r="C998" s="22"/>
      <c r="D998" s="21"/>
      <c r="E998" s="21"/>
      <c r="F998" s="21"/>
      <c r="G998" s="21"/>
      <c r="H998" s="21"/>
      <c r="I998" s="21"/>
      <c r="J998" s="21"/>
      <c r="K998" s="37"/>
      <c r="L998" s="37"/>
      <c r="M998" s="37"/>
    </row>
    <row r="999" spans="1:13">
      <c r="A999" s="21"/>
      <c r="B999" s="21"/>
      <c r="C999" s="22"/>
      <c r="D999" s="21"/>
      <c r="E999" s="21"/>
      <c r="F999" s="21"/>
      <c r="G999" s="21"/>
      <c r="H999" s="21"/>
      <c r="I999" s="21"/>
      <c r="J999" s="21"/>
      <c r="K999" s="37"/>
      <c r="L999" s="37"/>
      <c r="M999" s="37"/>
    </row>
    <row r="1000" spans="1:13">
      <c r="A1000" s="21"/>
      <c r="B1000" s="21"/>
      <c r="C1000" s="22"/>
      <c r="D1000" s="21"/>
      <c r="E1000" s="21"/>
      <c r="F1000" s="21"/>
      <c r="G1000" s="21"/>
      <c r="H1000" s="21"/>
      <c r="I1000" s="21"/>
      <c r="J1000" s="21"/>
      <c r="K1000" s="37"/>
      <c r="L1000" s="37"/>
      <c r="M1000" s="37"/>
    </row>
    <row r="1001" spans="1:13">
      <c r="A1001" s="21"/>
      <c r="B1001" s="21"/>
      <c r="C1001" s="22"/>
      <c r="D1001" s="21"/>
      <c r="E1001" s="21"/>
      <c r="F1001" s="21"/>
      <c r="G1001" s="21"/>
      <c r="H1001" s="21"/>
      <c r="I1001" s="21"/>
      <c r="J1001" s="21"/>
      <c r="K1001" s="37"/>
      <c r="L1001" s="37"/>
      <c r="M1001" s="37"/>
    </row>
    <row r="1002" spans="1:13">
      <c r="A1002" s="21"/>
      <c r="B1002" s="21"/>
      <c r="C1002" s="22"/>
      <c r="D1002" s="21"/>
      <c r="E1002" s="21"/>
      <c r="F1002" s="21"/>
      <c r="G1002" s="21"/>
      <c r="H1002" s="21"/>
      <c r="I1002" s="21"/>
      <c r="J1002" s="21"/>
      <c r="K1002" s="37"/>
      <c r="L1002" s="37"/>
      <c r="M1002" s="37"/>
    </row>
    <row r="1003" spans="1:13">
      <c r="A1003" s="21"/>
      <c r="B1003" s="21"/>
      <c r="C1003" s="22"/>
      <c r="D1003" s="21"/>
      <c r="E1003" s="21"/>
      <c r="F1003" s="21"/>
      <c r="G1003" s="21"/>
      <c r="H1003" s="21"/>
      <c r="I1003" s="21"/>
      <c r="J1003" s="21"/>
      <c r="K1003" s="37"/>
      <c r="L1003" s="37"/>
      <c r="M1003" s="37"/>
    </row>
    <row r="1004" spans="1:13">
      <c r="A1004" s="21"/>
      <c r="B1004" s="21"/>
      <c r="C1004" s="22"/>
      <c r="D1004" s="21"/>
      <c r="E1004" s="21"/>
      <c r="F1004" s="21"/>
      <c r="G1004" s="21"/>
      <c r="H1004" s="21"/>
      <c r="I1004" s="21"/>
      <c r="J1004" s="21"/>
      <c r="K1004" s="37"/>
      <c r="L1004" s="37"/>
      <c r="M1004" s="37"/>
    </row>
    <row r="1005" spans="1:13">
      <c r="A1005" s="21"/>
      <c r="B1005" s="21"/>
      <c r="C1005" s="22"/>
      <c r="D1005" s="21"/>
      <c r="E1005" s="21"/>
      <c r="F1005" s="21"/>
      <c r="G1005" s="21"/>
      <c r="H1005" s="21"/>
      <c r="I1005" s="21"/>
      <c r="J1005" s="21"/>
      <c r="K1005" s="37"/>
      <c r="L1005" s="37"/>
      <c r="M1005" s="37"/>
    </row>
    <row r="1006" spans="1:13">
      <c r="A1006" s="21"/>
      <c r="B1006" s="21"/>
      <c r="C1006" s="22"/>
      <c r="D1006" s="21"/>
      <c r="E1006" s="21"/>
      <c r="F1006" s="21"/>
      <c r="G1006" s="21"/>
      <c r="H1006" s="21"/>
      <c r="I1006" s="21"/>
      <c r="J1006" s="21"/>
      <c r="K1006" s="37"/>
      <c r="L1006" s="37"/>
      <c r="M1006" s="37"/>
    </row>
    <row r="1007" spans="1:13">
      <c r="A1007" s="21"/>
      <c r="B1007" s="21"/>
      <c r="C1007" s="22"/>
      <c r="D1007" s="21"/>
      <c r="E1007" s="21"/>
      <c r="F1007" s="21"/>
      <c r="G1007" s="21"/>
      <c r="H1007" s="21"/>
      <c r="I1007" s="21"/>
      <c r="J1007" s="21"/>
      <c r="K1007" s="37"/>
      <c r="L1007" s="37"/>
      <c r="M1007" s="37"/>
    </row>
    <row r="1008" spans="1:13">
      <c r="A1008" s="21"/>
      <c r="B1008" s="21"/>
      <c r="C1008" s="22"/>
      <c r="D1008" s="21"/>
      <c r="E1008" s="21"/>
      <c r="F1008" s="21"/>
      <c r="G1008" s="21"/>
      <c r="H1008" s="21"/>
      <c r="I1008" s="21"/>
      <c r="J1008" s="21"/>
      <c r="K1008" s="37"/>
      <c r="L1008" s="37"/>
      <c r="M1008" s="37"/>
    </row>
    <row r="1009" spans="1:13">
      <c r="A1009" s="21"/>
      <c r="B1009" s="21"/>
      <c r="C1009" s="22"/>
      <c r="D1009" s="21"/>
      <c r="E1009" s="21"/>
      <c r="F1009" s="21"/>
      <c r="G1009" s="21"/>
      <c r="H1009" s="21"/>
      <c r="I1009" s="21"/>
      <c r="J1009" s="21"/>
      <c r="K1009" s="37"/>
      <c r="L1009" s="37"/>
      <c r="M1009" s="37"/>
    </row>
    <row r="1010" spans="1:13">
      <c r="A1010" s="21"/>
      <c r="B1010" s="21"/>
      <c r="C1010" s="22"/>
      <c r="D1010" s="21"/>
      <c r="E1010" s="21"/>
      <c r="F1010" s="21"/>
      <c r="G1010" s="21"/>
      <c r="H1010" s="21"/>
      <c r="I1010" s="21"/>
      <c r="J1010" s="21"/>
      <c r="K1010" s="37"/>
      <c r="L1010" s="37"/>
      <c r="M1010" s="37"/>
    </row>
    <row r="1011" spans="1:13">
      <c r="A1011" s="21"/>
      <c r="B1011" s="21"/>
      <c r="C1011" s="22"/>
      <c r="D1011" s="21"/>
      <c r="E1011" s="21"/>
      <c r="F1011" s="21"/>
      <c r="G1011" s="21"/>
      <c r="H1011" s="21"/>
      <c r="I1011" s="21"/>
      <c r="J1011" s="21"/>
      <c r="K1011" s="37"/>
      <c r="L1011" s="37"/>
      <c r="M1011" s="37"/>
    </row>
    <row r="1012" spans="1:13">
      <c r="A1012" s="21"/>
      <c r="B1012" s="21"/>
      <c r="C1012" s="22"/>
      <c r="D1012" s="21"/>
      <c r="E1012" s="21"/>
      <c r="F1012" s="21"/>
      <c r="G1012" s="21"/>
      <c r="H1012" s="21"/>
      <c r="I1012" s="21"/>
      <c r="J1012" s="21"/>
      <c r="K1012" s="37"/>
      <c r="L1012" s="37"/>
      <c r="M1012" s="37"/>
    </row>
    <row r="1013" spans="1:13">
      <c r="A1013" s="21"/>
      <c r="B1013" s="21"/>
      <c r="C1013" s="22"/>
      <c r="D1013" s="21"/>
      <c r="E1013" s="21"/>
      <c r="F1013" s="21"/>
      <c r="G1013" s="21"/>
      <c r="H1013" s="21"/>
      <c r="I1013" s="21"/>
      <c r="J1013" s="21"/>
      <c r="K1013" s="37"/>
      <c r="L1013" s="37"/>
      <c r="M1013" s="37"/>
    </row>
    <row r="1014" spans="1:13">
      <c r="A1014" s="21"/>
      <c r="B1014" s="21"/>
      <c r="C1014" s="22"/>
      <c r="D1014" s="21"/>
      <c r="E1014" s="21"/>
      <c r="F1014" s="21"/>
      <c r="G1014" s="21"/>
      <c r="H1014" s="21"/>
      <c r="I1014" s="21"/>
      <c r="J1014" s="21"/>
      <c r="K1014" s="37"/>
      <c r="L1014" s="37"/>
      <c r="M1014" s="37"/>
    </row>
    <row r="1015" spans="1:13">
      <c r="A1015" s="21"/>
      <c r="B1015" s="21"/>
      <c r="C1015" s="22"/>
      <c r="D1015" s="21"/>
      <c r="E1015" s="21"/>
      <c r="F1015" s="21"/>
      <c r="G1015" s="21"/>
      <c r="H1015" s="21"/>
      <c r="I1015" s="21"/>
      <c r="J1015" s="21"/>
      <c r="K1015" s="37"/>
      <c r="L1015" s="37"/>
      <c r="M1015" s="37"/>
    </row>
    <row r="1016" spans="1:13">
      <c r="A1016" s="21"/>
      <c r="B1016" s="21"/>
      <c r="C1016" s="22"/>
      <c r="D1016" s="21"/>
      <c r="E1016" s="21"/>
      <c r="F1016" s="21"/>
      <c r="G1016" s="21"/>
      <c r="H1016" s="21"/>
      <c r="I1016" s="21"/>
      <c r="J1016" s="21"/>
      <c r="K1016" s="37"/>
      <c r="L1016" s="37"/>
      <c r="M1016" s="37"/>
    </row>
    <row r="1017" spans="1:13">
      <c r="A1017" s="21"/>
      <c r="B1017" s="21"/>
      <c r="C1017" s="22"/>
      <c r="D1017" s="21"/>
      <c r="E1017" s="21"/>
      <c r="F1017" s="21"/>
      <c r="G1017" s="21"/>
      <c r="H1017" s="21"/>
      <c r="I1017" s="21"/>
      <c r="J1017" s="21"/>
      <c r="K1017" s="37"/>
      <c r="L1017" s="37"/>
      <c r="M1017" s="37"/>
    </row>
    <row r="1018" spans="1:13">
      <c r="A1018" s="21"/>
      <c r="B1018" s="21"/>
      <c r="C1018" s="22"/>
      <c r="D1018" s="21"/>
      <c r="E1018" s="21"/>
      <c r="F1018" s="21"/>
      <c r="G1018" s="21"/>
      <c r="H1018" s="21"/>
      <c r="I1018" s="21"/>
      <c r="J1018" s="21"/>
      <c r="K1018" s="37"/>
      <c r="L1018" s="37"/>
      <c r="M1018" s="37"/>
    </row>
    <row r="1019" spans="1:13">
      <c r="A1019" s="21"/>
      <c r="B1019" s="21"/>
      <c r="C1019" s="22"/>
      <c r="D1019" s="21"/>
      <c r="E1019" s="21"/>
      <c r="F1019" s="21"/>
      <c r="G1019" s="21"/>
      <c r="H1019" s="21"/>
      <c r="I1019" s="21"/>
      <c r="J1019" s="21"/>
      <c r="K1019" s="37"/>
      <c r="L1019" s="37"/>
      <c r="M1019" s="37"/>
    </row>
    <row r="1020" spans="1:13">
      <c r="A1020" s="21"/>
      <c r="B1020" s="21"/>
      <c r="C1020" s="22"/>
      <c r="D1020" s="21"/>
      <c r="E1020" s="21"/>
      <c r="F1020" s="21"/>
      <c r="G1020" s="21"/>
      <c r="H1020" s="21"/>
      <c r="I1020" s="21"/>
      <c r="J1020" s="21"/>
      <c r="K1020" s="37"/>
      <c r="L1020" s="37"/>
      <c r="M1020" s="37"/>
    </row>
    <row r="1021" spans="1:13">
      <c r="A1021" s="21"/>
      <c r="B1021" s="21"/>
      <c r="C1021" s="22"/>
      <c r="D1021" s="21"/>
      <c r="E1021" s="21"/>
      <c r="F1021" s="21"/>
      <c r="G1021" s="21"/>
      <c r="H1021" s="21"/>
      <c r="I1021" s="21"/>
      <c r="J1021" s="21"/>
      <c r="K1021" s="37"/>
      <c r="L1021" s="37"/>
      <c r="M1021" s="37"/>
    </row>
    <row r="1022" spans="1:13">
      <c r="A1022" s="21"/>
      <c r="B1022" s="21"/>
      <c r="C1022" s="22"/>
      <c r="D1022" s="21"/>
      <c r="E1022" s="21"/>
      <c r="F1022" s="21"/>
      <c r="G1022" s="21"/>
      <c r="H1022" s="21"/>
      <c r="I1022" s="21"/>
      <c r="J1022" s="21"/>
      <c r="K1022" s="37"/>
      <c r="L1022" s="37"/>
      <c r="M1022" s="37"/>
    </row>
    <row r="1023" spans="1:13">
      <c r="A1023" s="21"/>
      <c r="B1023" s="21"/>
      <c r="C1023" s="22"/>
      <c r="D1023" s="21"/>
      <c r="E1023" s="21"/>
      <c r="F1023" s="21"/>
      <c r="G1023" s="21"/>
      <c r="H1023" s="21"/>
      <c r="I1023" s="21"/>
      <c r="J1023" s="21"/>
      <c r="K1023" s="37"/>
      <c r="L1023" s="37"/>
      <c r="M1023" s="37"/>
    </row>
    <row r="1024" spans="1:13">
      <c r="A1024" s="21"/>
      <c r="B1024" s="21"/>
      <c r="C1024" s="22"/>
      <c r="D1024" s="21"/>
      <c r="E1024" s="21"/>
      <c r="F1024" s="21"/>
      <c r="G1024" s="21"/>
      <c r="H1024" s="21"/>
      <c r="I1024" s="21"/>
      <c r="J1024" s="21"/>
      <c r="K1024" s="37"/>
      <c r="L1024" s="37"/>
      <c r="M1024" s="37"/>
    </row>
    <row r="1025" spans="1:13">
      <c r="A1025" s="21"/>
      <c r="B1025" s="21"/>
      <c r="C1025" s="22"/>
      <c r="D1025" s="21"/>
      <c r="E1025" s="21"/>
      <c r="F1025" s="21"/>
      <c r="G1025" s="21"/>
      <c r="H1025" s="21"/>
      <c r="I1025" s="21"/>
      <c r="J1025" s="21"/>
      <c r="K1025" s="37"/>
      <c r="L1025" s="37"/>
      <c r="M1025" s="37"/>
    </row>
    <row r="1026" spans="1:13">
      <c r="A1026" s="21"/>
      <c r="B1026" s="21"/>
      <c r="C1026" s="22"/>
      <c r="D1026" s="21"/>
      <c r="E1026" s="21"/>
      <c r="F1026" s="21"/>
      <c r="G1026" s="21"/>
      <c r="H1026" s="21"/>
      <c r="I1026" s="21"/>
      <c r="J1026" s="21"/>
      <c r="K1026" s="37"/>
      <c r="L1026" s="37"/>
      <c r="M1026" s="37"/>
    </row>
    <row r="1027" spans="1:13">
      <c r="A1027" s="21"/>
      <c r="B1027" s="21"/>
      <c r="C1027" s="22"/>
      <c r="D1027" s="21"/>
      <c r="E1027" s="21"/>
      <c r="F1027" s="21"/>
      <c r="G1027" s="21"/>
      <c r="H1027" s="21"/>
      <c r="I1027" s="21"/>
      <c r="J1027" s="21"/>
      <c r="K1027" s="37"/>
      <c r="L1027" s="37"/>
      <c r="M1027" s="37"/>
    </row>
    <row r="1028" spans="1:13">
      <c r="A1028" s="21"/>
      <c r="B1028" s="21"/>
      <c r="C1028" s="22"/>
      <c r="D1028" s="21"/>
      <c r="E1028" s="21"/>
      <c r="F1028" s="21"/>
      <c r="G1028" s="21"/>
      <c r="H1028" s="21"/>
      <c r="I1028" s="21"/>
      <c r="J1028" s="21"/>
      <c r="K1028" s="37"/>
      <c r="L1028" s="37"/>
      <c r="M1028" s="37"/>
    </row>
    <row r="1029" spans="1:13">
      <c r="A1029" s="21"/>
      <c r="B1029" s="21"/>
      <c r="C1029" s="22"/>
      <c r="D1029" s="21"/>
      <c r="E1029" s="21"/>
      <c r="F1029" s="21"/>
      <c r="G1029" s="21"/>
      <c r="H1029" s="21"/>
      <c r="I1029" s="21"/>
      <c r="J1029" s="21"/>
      <c r="K1029" s="37"/>
      <c r="L1029" s="37"/>
      <c r="M1029" s="37"/>
    </row>
    <row r="1030" spans="1:13">
      <c r="A1030" s="21"/>
      <c r="B1030" s="21"/>
      <c r="C1030" s="22"/>
      <c r="D1030" s="21"/>
      <c r="E1030" s="21"/>
      <c r="F1030" s="21"/>
      <c r="G1030" s="21"/>
      <c r="H1030" s="21"/>
      <c r="I1030" s="21"/>
      <c r="J1030" s="21"/>
      <c r="K1030" s="37"/>
      <c r="L1030" s="37"/>
      <c r="M1030" s="37"/>
    </row>
    <row r="1031" spans="1:13">
      <c r="A1031" s="21"/>
      <c r="B1031" s="21"/>
      <c r="C1031" s="22"/>
      <c r="D1031" s="21"/>
      <c r="E1031" s="21"/>
      <c r="F1031" s="21"/>
      <c r="G1031" s="21"/>
      <c r="H1031" s="21"/>
      <c r="I1031" s="21"/>
      <c r="J1031" s="21"/>
      <c r="K1031" s="37"/>
      <c r="L1031" s="37"/>
      <c r="M1031" s="37"/>
    </row>
    <row r="1032" spans="1:13">
      <c r="A1032" s="21"/>
      <c r="B1032" s="21"/>
      <c r="C1032" s="22"/>
      <c r="D1032" s="21"/>
      <c r="E1032" s="21"/>
      <c r="F1032" s="21"/>
      <c r="G1032" s="21"/>
      <c r="H1032" s="21"/>
      <c r="I1032" s="21"/>
      <c r="J1032" s="21"/>
      <c r="K1032" s="37"/>
      <c r="L1032" s="37"/>
      <c r="M1032" s="37"/>
    </row>
    <row r="1033" spans="1:13">
      <c r="A1033" s="21"/>
      <c r="B1033" s="21"/>
      <c r="C1033" s="22"/>
      <c r="D1033" s="21"/>
      <c r="E1033" s="21"/>
      <c r="F1033" s="21"/>
      <c r="G1033" s="21"/>
      <c r="H1033" s="21"/>
      <c r="I1033" s="21"/>
      <c r="J1033" s="21"/>
      <c r="K1033" s="37"/>
      <c r="L1033" s="37"/>
      <c r="M1033" s="37"/>
    </row>
    <row r="1034" spans="1:13">
      <c r="A1034" s="21"/>
      <c r="B1034" s="21"/>
      <c r="C1034" s="22"/>
      <c r="D1034" s="21"/>
      <c r="E1034" s="21"/>
      <c r="F1034" s="21"/>
      <c r="G1034" s="21"/>
      <c r="H1034" s="21"/>
      <c r="I1034" s="21"/>
      <c r="J1034" s="21"/>
      <c r="K1034" s="37"/>
      <c r="L1034" s="37"/>
      <c r="M1034" s="37"/>
    </row>
    <row r="1035" spans="1:13">
      <c r="A1035" s="21"/>
      <c r="B1035" s="21"/>
      <c r="C1035" s="22"/>
      <c r="D1035" s="21"/>
      <c r="E1035" s="21"/>
      <c r="F1035" s="21"/>
      <c r="G1035" s="21"/>
      <c r="H1035" s="21"/>
      <c r="I1035" s="21"/>
      <c r="J1035" s="21"/>
      <c r="K1035" s="37"/>
      <c r="L1035" s="37"/>
      <c r="M1035" s="37"/>
    </row>
    <row r="1036" spans="1:13">
      <c r="A1036" s="21"/>
      <c r="B1036" s="21"/>
      <c r="C1036" s="22"/>
      <c r="D1036" s="21"/>
      <c r="E1036" s="21"/>
      <c r="F1036" s="21"/>
      <c r="G1036" s="21"/>
      <c r="H1036" s="21"/>
      <c r="I1036" s="21"/>
      <c r="J1036" s="21"/>
      <c r="K1036" s="37"/>
      <c r="L1036" s="37"/>
      <c r="M1036" s="37"/>
    </row>
    <row r="1037" spans="1:13">
      <c r="A1037" s="21"/>
      <c r="B1037" s="21"/>
      <c r="C1037" s="22"/>
      <c r="D1037" s="21"/>
      <c r="E1037" s="21"/>
      <c r="F1037" s="21"/>
      <c r="G1037" s="21"/>
      <c r="H1037" s="21"/>
      <c r="I1037" s="21"/>
      <c r="J1037" s="21"/>
      <c r="K1037" s="37"/>
      <c r="L1037" s="37"/>
      <c r="M1037" s="37"/>
    </row>
    <row r="1038" spans="1:13">
      <c r="A1038" s="21"/>
      <c r="B1038" s="21"/>
      <c r="C1038" s="22"/>
      <c r="D1038" s="21"/>
      <c r="E1038" s="21"/>
      <c r="F1038" s="21"/>
      <c r="G1038" s="21"/>
      <c r="H1038" s="21"/>
      <c r="I1038" s="21"/>
      <c r="J1038" s="21"/>
      <c r="K1038" s="37"/>
      <c r="L1038" s="37"/>
      <c r="M1038" s="37"/>
    </row>
    <row r="1039" spans="1:13">
      <c r="A1039" s="21"/>
      <c r="B1039" s="21"/>
      <c r="C1039" s="22"/>
      <c r="D1039" s="21"/>
      <c r="E1039" s="21"/>
      <c r="F1039" s="21"/>
      <c r="G1039" s="21"/>
      <c r="H1039" s="21"/>
      <c r="I1039" s="21"/>
      <c r="J1039" s="21"/>
      <c r="K1039" s="37"/>
      <c r="L1039" s="37"/>
      <c r="M1039" s="37"/>
    </row>
    <row r="1040" spans="1:13">
      <c r="A1040" s="21"/>
      <c r="B1040" s="21"/>
      <c r="C1040" s="22"/>
      <c r="D1040" s="21"/>
      <c r="E1040" s="21"/>
      <c r="F1040" s="21"/>
      <c r="G1040" s="21"/>
      <c r="H1040" s="21"/>
      <c r="I1040" s="21"/>
      <c r="J1040" s="21"/>
      <c r="K1040" s="37"/>
      <c r="L1040" s="37"/>
      <c r="M1040" s="37"/>
    </row>
    <row r="1041" spans="1:13">
      <c r="A1041" s="21"/>
      <c r="B1041" s="21"/>
      <c r="C1041" s="22"/>
      <c r="D1041" s="21"/>
      <c r="E1041" s="21"/>
      <c r="F1041" s="21"/>
      <c r="G1041" s="21"/>
      <c r="H1041" s="21"/>
      <c r="I1041" s="21"/>
      <c r="J1041" s="21"/>
      <c r="K1041" s="37"/>
      <c r="L1041" s="37"/>
      <c r="M1041" s="37"/>
    </row>
    <row r="1042" spans="1:13">
      <c r="A1042" s="21"/>
      <c r="B1042" s="21"/>
      <c r="C1042" s="22"/>
      <c r="D1042" s="21"/>
      <c r="E1042" s="21"/>
      <c r="F1042" s="21"/>
      <c r="G1042" s="21"/>
      <c r="H1042" s="21"/>
      <c r="I1042" s="21"/>
      <c r="J1042" s="21"/>
      <c r="K1042" s="37"/>
      <c r="L1042" s="37"/>
      <c r="M1042" s="37"/>
    </row>
    <row r="1043" spans="1:13">
      <c r="A1043" s="21"/>
      <c r="B1043" s="21"/>
      <c r="C1043" s="22"/>
      <c r="D1043" s="21"/>
      <c r="E1043" s="21"/>
      <c r="F1043" s="21"/>
      <c r="G1043" s="21"/>
      <c r="H1043" s="21"/>
      <c r="I1043" s="21"/>
      <c r="J1043" s="21"/>
      <c r="K1043" s="37"/>
      <c r="L1043" s="37"/>
      <c r="M1043" s="37"/>
    </row>
    <row r="1044" spans="1:13">
      <c r="A1044" s="21"/>
      <c r="B1044" s="21"/>
      <c r="C1044" s="22"/>
      <c r="D1044" s="21"/>
      <c r="E1044" s="21"/>
      <c r="F1044" s="21"/>
      <c r="G1044" s="21"/>
      <c r="H1044" s="21"/>
      <c r="I1044" s="21"/>
      <c r="J1044" s="21"/>
      <c r="K1044" s="37"/>
      <c r="L1044" s="37"/>
      <c r="M1044" s="37"/>
    </row>
    <row r="1045" spans="1:13">
      <c r="A1045" s="21"/>
      <c r="B1045" s="21"/>
      <c r="C1045" s="22"/>
      <c r="D1045" s="21"/>
      <c r="E1045" s="21"/>
      <c r="F1045" s="21"/>
      <c r="G1045" s="21"/>
      <c r="H1045" s="21"/>
      <c r="I1045" s="21"/>
      <c r="J1045" s="21"/>
      <c r="K1045" s="37"/>
      <c r="L1045" s="37"/>
      <c r="M1045" s="37"/>
    </row>
    <row r="1046" spans="1:13">
      <c r="A1046" s="21"/>
      <c r="B1046" s="21"/>
      <c r="C1046" s="22"/>
      <c r="D1046" s="21"/>
      <c r="E1046" s="21"/>
      <c r="F1046" s="21"/>
      <c r="G1046" s="21"/>
      <c r="H1046" s="21"/>
      <c r="I1046" s="21"/>
      <c r="J1046" s="21"/>
      <c r="K1046" s="37"/>
      <c r="L1046" s="37"/>
      <c r="M1046" s="37"/>
    </row>
    <row r="1047" spans="1:13">
      <c r="A1047" s="21"/>
      <c r="B1047" s="21"/>
      <c r="C1047" s="22"/>
      <c r="D1047" s="21"/>
      <c r="E1047" s="21"/>
      <c r="F1047" s="21"/>
      <c r="G1047" s="21"/>
      <c r="H1047" s="21"/>
      <c r="I1047" s="21"/>
      <c r="J1047" s="21"/>
      <c r="K1047" s="37"/>
      <c r="L1047" s="37"/>
      <c r="M1047" s="37"/>
    </row>
    <row r="1048" spans="1:13">
      <c r="A1048" s="21"/>
      <c r="B1048" s="21"/>
      <c r="C1048" s="22"/>
      <c r="D1048" s="21"/>
      <c r="E1048" s="21"/>
      <c r="F1048" s="21"/>
      <c r="G1048" s="21"/>
      <c r="H1048" s="21"/>
      <c r="I1048" s="21"/>
      <c r="J1048" s="21"/>
      <c r="K1048" s="37"/>
      <c r="L1048" s="37"/>
      <c r="M1048" s="37"/>
    </row>
    <row r="1049" spans="1:13">
      <c r="A1049" s="21"/>
      <c r="B1049" s="21"/>
      <c r="C1049" s="22"/>
      <c r="D1049" s="21"/>
      <c r="E1049" s="21"/>
      <c r="F1049" s="21"/>
      <c r="G1049" s="21"/>
      <c r="H1049" s="21"/>
      <c r="I1049" s="21"/>
      <c r="J1049" s="21"/>
      <c r="K1049" s="37"/>
      <c r="L1049" s="37"/>
      <c r="M1049" s="37"/>
    </row>
    <row r="1050" spans="1:13">
      <c r="A1050" s="21"/>
      <c r="B1050" s="21"/>
      <c r="C1050" s="22"/>
      <c r="D1050" s="21"/>
      <c r="E1050" s="21"/>
      <c r="F1050" s="21"/>
      <c r="G1050" s="21"/>
      <c r="H1050" s="21"/>
      <c r="I1050" s="21"/>
      <c r="J1050" s="21"/>
      <c r="K1050" s="37"/>
      <c r="L1050" s="37"/>
      <c r="M1050" s="37"/>
    </row>
    <row r="1051" spans="1:13">
      <c r="A1051" s="21"/>
      <c r="B1051" s="21"/>
      <c r="C1051" s="22"/>
      <c r="D1051" s="21"/>
      <c r="E1051" s="21"/>
      <c r="F1051" s="21"/>
      <c r="G1051" s="21"/>
      <c r="H1051" s="21"/>
      <c r="I1051" s="21"/>
      <c r="J1051" s="21"/>
      <c r="K1051" s="37"/>
      <c r="L1051" s="37"/>
      <c r="M1051" s="37"/>
    </row>
    <row r="1052" spans="1:13">
      <c r="A1052" s="21"/>
      <c r="B1052" s="21"/>
      <c r="C1052" s="22"/>
      <c r="D1052" s="21"/>
      <c r="E1052" s="21"/>
      <c r="F1052" s="21"/>
      <c r="G1052" s="21"/>
      <c r="H1052" s="21"/>
      <c r="I1052" s="21"/>
      <c r="J1052" s="21"/>
      <c r="K1052" s="37"/>
      <c r="L1052" s="37"/>
      <c r="M1052" s="37"/>
    </row>
    <row r="1053" spans="1:13">
      <c r="A1053" s="21"/>
      <c r="B1053" s="21"/>
      <c r="C1053" s="22"/>
      <c r="D1053" s="21"/>
      <c r="E1053" s="21"/>
      <c r="F1053" s="21"/>
      <c r="G1053" s="21"/>
      <c r="H1053" s="21"/>
      <c r="I1053" s="21"/>
      <c r="J1053" s="21"/>
      <c r="K1053" s="37"/>
      <c r="L1053" s="37"/>
      <c r="M1053" s="37"/>
    </row>
    <row r="1054" spans="1:13">
      <c r="A1054" s="21"/>
      <c r="B1054" s="21"/>
      <c r="C1054" s="22"/>
      <c r="D1054" s="21"/>
      <c r="E1054" s="21"/>
      <c r="F1054" s="21"/>
      <c r="G1054" s="21"/>
      <c r="H1054" s="21"/>
      <c r="I1054" s="21"/>
      <c r="J1054" s="21"/>
      <c r="K1054" s="37"/>
      <c r="L1054" s="37"/>
      <c r="M1054" s="37"/>
    </row>
    <row r="1055" spans="1:13">
      <c r="A1055" s="21"/>
      <c r="B1055" s="21"/>
      <c r="C1055" s="22"/>
      <c r="D1055" s="21"/>
      <c r="E1055" s="21"/>
      <c r="F1055" s="21"/>
      <c r="G1055" s="21"/>
      <c r="H1055" s="21"/>
      <c r="I1055" s="21"/>
      <c r="J1055" s="21"/>
      <c r="K1055" s="37"/>
      <c r="L1055" s="37"/>
      <c r="M1055" s="37"/>
    </row>
    <row r="1056" spans="1:13">
      <c r="A1056" s="21"/>
      <c r="B1056" s="21"/>
      <c r="C1056" s="22"/>
      <c r="D1056" s="21"/>
      <c r="E1056" s="21"/>
      <c r="F1056" s="21"/>
      <c r="G1056" s="21"/>
      <c r="H1056" s="21"/>
      <c r="I1056" s="21"/>
      <c r="J1056" s="21"/>
      <c r="K1056" s="37"/>
      <c r="L1056" s="37"/>
      <c r="M1056" s="37"/>
    </row>
    <row r="1057" spans="1:13">
      <c r="A1057" s="21"/>
      <c r="B1057" s="21"/>
      <c r="C1057" s="22"/>
      <c r="D1057" s="21"/>
      <c r="E1057" s="21"/>
      <c r="F1057" s="21"/>
      <c r="G1057" s="21"/>
      <c r="H1057" s="21"/>
      <c r="I1057" s="21"/>
      <c r="J1057" s="21"/>
      <c r="K1057" s="37"/>
      <c r="L1057" s="37"/>
      <c r="M1057" s="37"/>
    </row>
    <row r="1058" spans="1:13">
      <c r="A1058" s="21"/>
      <c r="B1058" s="21"/>
      <c r="C1058" s="22"/>
      <c r="D1058" s="21"/>
      <c r="E1058" s="21"/>
      <c r="F1058" s="21"/>
      <c r="G1058" s="21"/>
      <c r="H1058" s="21"/>
      <c r="I1058" s="21"/>
      <c r="J1058" s="21"/>
      <c r="K1058" s="37"/>
      <c r="L1058" s="37"/>
      <c r="M1058" s="37"/>
    </row>
    <row r="1059" spans="1:13">
      <c r="A1059" s="21"/>
      <c r="B1059" s="21"/>
      <c r="C1059" s="22"/>
      <c r="D1059" s="21"/>
      <c r="E1059" s="21"/>
      <c r="F1059" s="21"/>
      <c r="G1059" s="21"/>
      <c r="H1059" s="21"/>
      <c r="I1059" s="21"/>
      <c r="J1059" s="21"/>
      <c r="K1059" s="37"/>
      <c r="L1059" s="37"/>
      <c r="M1059" s="37"/>
    </row>
    <row r="1060" spans="1:13">
      <c r="A1060" s="21"/>
      <c r="B1060" s="21"/>
      <c r="C1060" s="22"/>
      <c r="D1060" s="21"/>
      <c r="E1060" s="21"/>
      <c r="F1060" s="21"/>
      <c r="G1060" s="21"/>
      <c r="H1060" s="21"/>
      <c r="I1060" s="21"/>
      <c r="J1060" s="21"/>
      <c r="K1060" s="37"/>
      <c r="L1060" s="37"/>
      <c r="M1060" s="37"/>
    </row>
    <row r="1061" spans="1:13">
      <c r="A1061" s="21"/>
      <c r="B1061" s="21"/>
      <c r="C1061" s="22"/>
      <c r="D1061" s="21"/>
      <c r="E1061" s="21"/>
      <c r="F1061" s="21"/>
      <c r="G1061" s="21"/>
      <c r="H1061" s="21"/>
      <c r="I1061" s="21"/>
      <c r="J1061" s="21"/>
      <c r="K1061" s="37"/>
      <c r="L1061" s="37"/>
      <c r="M1061" s="37"/>
    </row>
    <row r="1062" spans="1:13">
      <c r="A1062" s="21"/>
      <c r="B1062" s="21"/>
      <c r="C1062" s="22"/>
      <c r="D1062" s="21"/>
      <c r="E1062" s="21"/>
      <c r="F1062" s="21"/>
      <c r="G1062" s="21"/>
      <c r="H1062" s="21"/>
      <c r="I1062" s="21"/>
      <c r="J1062" s="21"/>
      <c r="K1062" s="37"/>
      <c r="L1062" s="37"/>
      <c r="M1062" s="37"/>
    </row>
    <row r="1063" spans="1:13">
      <c r="A1063" s="21"/>
      <c r="B1063" s="21"/>
      <c r="C1063" s="22"/>
      <c r="D1063" s="21"/>
      <c r="E1063" s="21"/>
      <c r="F1063" s="21"/>
      <c r="G1063" s="21"/>
      <c r="H1063" s="21"/>
      <c r="I1063" s="21"/>
      <c r="J1063" s="21"/>
      <c r="K1063" s="37"/>
      <c r="L1063" s="37"/>
      <c r="M1063" s="37"/>
    </row>
    <row r="1064" spans="1:13">
      <c r="A1064" s="21"/>
      <c r="B1064" s="21"/>
      <c r="C1064" s="22"/>
      <c r="D1064" s="21"/>
      <c r="E1064" s="21"/>
      <c r="F1064" s="21"/>
      <c r="G1064" s="21"/>
      <c r="H1064" s="21"/>
      <c r="I1064" s="21"/>
      <c r="J1064" s="21"/>
      <c r="K1064" s="37"/>
      <c r="L1064" s="37"/>
      <c r="M1064" s="37"/>
    </row>
    <row r="1065" spans="1:13">
      <c r="A1065" s="21"/>
      <c r="B1065" s="21"/>
      <c r="C1065" s="22"/>
      <c r="D1065" s="21"/>
      <c r="E1065" s="21"/>
      <c r="F1065" s="21"/>
      <c r="G1065" s="21"/>
      <c r="H1065" s="21"/>
      <c r="I1065" s="21"/>
      <c r="J1065" s="21"/>
      <c r="K1065" s="37"/>
      <c r="L1065" s="37"/>
      <c r="M1065" s="37"/>
    </row>
    <row r="1066" spans="1:13">
      <c r="A1066" s="21"/>
      <c r="B1066" s="21"/>
      <c r="C1066" s="22"/>
      <c r="D1066" s="21"/>
      <c r="E1066" s="21"/>
      <c r="F1066" s="21"/>
      <c r="G1066" s="21"/>
      <c r="H1066" s="21"/>
      <c r="I1066" s="21"/>
      <c r="J1066" s="21"/>
      <c r="K1066" s="37"/>
      <c r="L1066" s="37"/>
      <c r="M1066" s="37"/>
    </row>
    <row r="1067" spans="1:13">
      <c r="A1067" s="21"/>
      <c r="B1067" s="21"/>
      <c r="C1067" s="22"/>
      <c r="D1067" s="21"/>
      <c r="E1067" s="21"/>
      <c r="F1067" s="21"/>
      <c r="G1067" s="21"/>
      <c r="H1067" s="21"/>
      <c r="I1067" s="21"/>
      <c r="J1067" s="21"/>
      <c r="K1067" s="37"/>
      <c r="L1067" s="37"/>
      <c r="M1067" s="37"/>
    </row>
    <row r="1068" spans="1:13">
      <c r="A1068" s="21"/>
      <c r="B1068" s="21"/>
      <c r="C1068" s="22"/>
      <c r="D1068" s="21"/>
      <c r="E1068" s="21"/>
      <c r="F1068" s="21"/>
      <c r="G1068" s="21"/>
      <c r="H1068" s="21"/>
      <c r="I1068" s="21"/>
      <c r="J1068" s="21"/>
      <c r="K1068" s="37"/>
      <c r="L1068" s="37"/>
      <c r="M1068" s="37"/>
    </row>
    <row r="1069" spans="1:13">
      <c r="A1069" s="21"/>
      <c r="B1069" s="21"/>
      <c r="C1069" s="22"/>
      <c r="D1069" s="21"/>
      <c r="E1069" s="21"/>
      <c r="F1069" s="21"/>
      <c r="G1069" s="21"/>
      <c r="H1069" s="21"/>
      <c r="I1069" s="21"/>
      <c r="J1069" s="21"/>
      <c r="K1069" s="37"/>
      <c r="L1069" s="37"/>
      <c r="M1069" s="37"/>
    </row>
    <row r="1070" spans="1:13">
      <c r="A1070" s="21"/>
      <c r="B1070" s="21"/>
      <c r="C1070" s="22"/>
      <c r="D1070" s="21"/>
      <c r="E1070" s="21"/>
      <c r="F1070" s="21"/>
      <c r="G1070" s="21"/>
      <c r="H1070" s="21"/>
      <c r="I1070" s="21"/>
      <c r="J1070" s="21"/>
      <c r="K1070" s="37"/>
      <c r="L1070" s="37"/>
      <c r="M1070" s="37"/>
    </row>
    <row r="1071" spans="1:13">
      <c r="A1071" s="21"/>
      <c r="B1071" s="21"/>
      <c r="C1071" s="22"/>
      <c r="D1071" s="21"/>
      <c r="E1071" s="21"/>
      <c r="F1071" s="21"/>
      <c r="G1071" s="21"/>
      <c r="H1071" s="21"/>
      <c r="I1071" s="21"/>
      <c r="J1071" s="21"/>
      <c r="K1071" s="37"/>
      <c r="L1071" s="37"/>
      <c r="M1071" s="37"/>
    </row>
    <row r="1072" spans="1:13">
      <c r="A1072" s="21"/>
      <c r="B1072" s="21"/>
      <c r="C1072" s="22"/>
      <c r="D1072" s="21"/>
      <c r="E1072" s="21"/>
      <c r="F1072" s="21"/>
      <c r="G1072" s="21"/>
      <c r="H1072" s="21"/>
      <c r="I1072" s="21"/>
      <c r="J1072" s="21"/>
      <c r="K1072" s="37"/>
      <c r="L1072" s="37"/>
      <c r="M1072" s="37"/>
    </row>
    <row r="1073" spans="1:13">
      <c r="A1073" s="21"/>
      <c r="B1073" s="21"/>
      <c r="C1073" s="22"/>
      <c r="D1073" s="21"/>
      <c r="E1073" s="21"/>
      <c r="F1073" s="21"/>
      <c r="G1073" s="21"/>
      <c r="H1073" s="21"/>
      <c r="I1073" s="21"/>
      <c r="J1073" s="21"/>
      <c r="K1073" s="37"/>
      <c r="L1073" s="37"/>
      <c r="M1073" s="37"/>
    </row>
    <row r="1074" spans="1:13">
      <c r="A1074" s="21"/>
      <c r="B1074" s="21"/>
      <c r="C1074" s="22"/>
      <c r="D1074" s="21"/>
      <c r="E1074" s="21"/>
      <c r="F1074" s="21"/>
      <c r="G1074" s="21"/>
      <c r="H1074" s="21"/>
      <c r="I1074" s="21"/>
      <c r="J1074" s="21"/>
      <c r="K1074" s="37"/>
      <c r="L1074" s="37"/>
      <c r="M1074" s="37"/>
    </row>
    <row r="1075" spans="1:13">
      <c r="A1075" s="21"/>
      <c r="B1075" s="21"/>
      <c r="C1075" s="22"/>
      <c r="D1075" s="21"/>
      <c r="E1075" s="21"/>
      <c r="F1075" s="21"/>
      <c r="G1075" s="21"/>
      <c r="H1075" s="21"/>
      <c r="I1075" s="21"/>
      <c r="J1075" s="21"/>
      <c r="K1075" s="37"/>
      <c r="L1075" s="37"/>
      <c r="M1075" s="37"/>
    </row>
    <row r="1076" spans="1:13">
      <c r="A1076" s="21"/>
      <c r="B1076" s="21"/>
      <c r="C1076" s="22"/>
      <c r="D1076" s="21"/>
      <c r="E1076" s="21"/>
      <c r="F1076" s="21"/>
      <c r="G1076" s="21"/>
      <c r="H1076" s="21"/>
      <c r="I1076" s="21"/>
      <c r="J1076" s="21"/>
      <c r="K1076" s="37"/>
      <c r="L1076" s="37"/>
      <c r="M1076" s="37"/>
    </row>
    <row r="1077" spans="1:13">
      <c r="A1077" s="21"/>
      <c r="B1077" s="21"/>
      <c r="C1077" s="22"/>
      <c r="D1077" s="21"/>
      <c r="E1077" s="21"/>
      <c r="F1077" s="21"/>
      <c r="G1077" s="21"/>
      <c r="H1077" s="21"/>
      <c r="I1077" s="21"/>
      <c r="J1077" s="21"/>
      <c r="K1077" s="37"/>
      <c r="L1077" s="37"/>
      <c r="M1077" s="37"/>
    </row>
    <row r="1078" spans="1:13">
      <c r="A1078" s="21"/>
      <c r="B1078" s="21"/>
      <c r="C1078" s="22"/>
      <c r="D1078" s="21"/>
      <c r="E1078" s="21"/>
      <c r="F1078" s="21"/>
      <c r="G1078" s="21"/>
      <c r="H1078" s="21"/>
      <c r="I1078" s="21"/>
      <c r="J1078" s="21"/>
      <c r="K1078" s="37"/>
      <c r="L1078" s="37"/>
      <c r="M1078" s="37"/>
    </row>
    <row r="1079" spans="1:13">
      <c r="A1079" s="21"/>
      <c r="B1079" s="21"/>
      <c r="C1079" s="22"/>
      <c r="D1079" s="21"/>
      <c r="E1079" s="21"/>
      <c r="F1079" s="21"/>
      <c r="G1079" s="21"/>
      <c r="H1079" s="21"/>
      <c r="I1079" s="21"/>
      <c r="J1079" s="21"/>
      <c r="K1079" s="37"/>
      <c r="L1079" s="37"/>
      <c r="M1079" s="37"/>
    </row>
    <row r="1080" spans="1:13">
      <c r="A1080" s="21"/>
      <c r="B1080" s="21"/>
      <c r="C1080" s="22"/>
      <c r="D1080" s="21"/>
      <c r="E1080" s="21"/>
      <c r="F1080" s="21"/>
      <c r="G1080" s="21"/>
      <c r="H1080" s="21"/>
      <c r="I1080" s="21"/>
      <c r="J1080" s="21"/>
      <c r="K1080" s="37"/>
      <c r="L1080" s="37"/>
      <c r="M1080" s="37"/>
    </row>
    <row r="1081" spans="1:13">
      <c r="A1081" s="21"/>
      <c r="B1081" s="21"/>
      <c r="C1081" s="22"/>
      <c r="D1081" s="21"/>
      <c r="E1081" s="21"/>
      <c r="F1081" s="21"/>
      <c r="G1081" s="21"/>
      <c r="H1081" s="21"/>
      <c r="I1081" s="21"/>
      <c r="J1081" s="21"/>
      <c r="K1081" s="37"/>
      <c r="L1081" s="37"/>
      <c r="M1081" s="37"/>
    </row>
    <row r="1082" spans="1:13">
      <c r="A1082" s="21"/>
      <c r="B1082" s="21"/>
      <c r="C1082" s="22"/>
      <c r="D1082" s="21"/>
      <c r="E1082" s="21"/>
      <c r="F1082" s="21"/>
      <c r="G1082" s="21"/>
      <c r="H1082" s="21"/>
      <c r="I1082" s="21"/>
      <c r="J1082" s="21"/>
      <c r="K1082" s="37"/>
      <c r="L1082" s="37"/>
      <c r="M1082" s="37"/>
    </row>
    <row r="1083" spans="1:13">
      <c r="A1083" s="21"/>
      <c r="B1083" s="21"/>
      <c r="C1083" s="22"/>
      <c r="D1083" s="21"/>
      <c r="E1083" s="21"/>
      <c r="F1083" s="21"/>
      <c r="G1083" s="21"/>
      <c r="H1083" s="21"/>
      <c r="I1083" s="21"/>
      <c r="J1083" s="21"/>
      <c r="K1083" s="37"/>
      <c r="L1083" s="37"/>
      <c r="M1083" s="37"/>
    </row>
    <row r="1084" spans="1:13">
      <c r="A1084" s="21"/>
      <c r="B1084" s="21"/>
      <c r="C1084" s="22"/>
      <c r="D1084" s="21"/>
      <c r="E1084" s="21"/>
      <c r="F1084" s="21"/>
      <c r="G1084" s="21"/>
      <c r="H1084" s="21"/>
      <c r="I1084" s="21"/>
      <c r="J1084" s="21"/>
      <c r="K1084" s="37"/>
      <c r="L1084" s="37"/>
      <c r="M1084" s="37"/>
    </row>
    <row r="1085" spans="1:13">
      <c r="A1085" s="21"/>
      <c r="B1085" s="21"/>
      <c r="C1085" s="22"/>
      <c r="D1085" s="21"/>
      <c r="E1085" s="21"/>
      <c r="F1085" s="21"/>
      <c r="G1085" s="21"/>
      <c r="H1085" s="21"/>
      <c r="I1085" s="21"/>
      <c r="J1085" s="21"/>
      <c r="K1085" s="37"/>
      <c r="L1085" s="37"/>
      <c r="M1085" s="37"/>
    </row>
    <row r="1086" spans="1:13">
      <c r="A1086" s="21"/>
      <c r="B1086" s="21"/>
      <c r="C1086" s="22"/>
      <c r="D1086" s="21"/>
      <c r="E1086" s="21"/>
      <c r="F1086" s="21"/>
      <c r="G1086" s="21"/>
      <c r="H1086" s="21"/>
      <c r="I1086" s="21"/>
      <c r="J1086" s="21"/>
      <c r="K1086" s="37"/>
      <c r="L1086" s="37"/>
      <c r="M1086" s="37"/>
    </row>
    <row r="1087" spans="1:13">
      <c r="A1087" s="21"/>
      <c r="B1087" s="21"/>
      <c r="C1087" s="22"/>
      <c r="D1087" s="21"/>
      <c r="E1087" s="21"/>
      <c r="F1087" s="21"/>
      <c r="G1087" s="21"/>
      <c r="H1087" s="21"/>
      <c r="I1087" s="21"/>
      <c r="J1087" s="21"/>
      <c r="K1087" s="37"/>
      <c r="L1087" s="37"/>
      <c r="M1087" s="37"/>
    </row>
    <row r="1088" spans="1:13">
      <c r="A1088" s="21"/>
      <c r="B1088" s="21"/>
      <c r="C1088" s="22"/>
      <c r="D1088" s="21"/>
      <c r="E1088" s="21"/>
      <c r="F1088" s="21"/>
      <c r="G1088" s="21"/>
      <c r="H1088" s="21"/>
      <c r="I1088" s="21"/>
      <c r="J1088" s="21"/>
      <c r="K1088" s="37"/>
      <c r="L1088" s="37"/>
      <c r="M1088" s="37"/>
    </row>
    <row r="1089" spans="1:13">
      <c r="A1089" s="21"/>
      <c r="B1089" s="21"/>
      <c r="C1089" s="22"/>
      <c r="D1089" s="21"/>
      <c r="E1089" s="21"/>
      <c r="F1089" s="21"/>
      <c r="G1089" s="21"/>
      <c r="H1089" s="21"/>
      <c r="I1089" s="21"/>
      <c r="J1089" s="21"/>
      <c r="K1089" s="37"/>
      <c r="L1089" s="37"/>
      <c r="M1089" s="37"/>
    </row>
    <row r="1090" spans="1:13">
      <c r="A1090" s="21"/>
      <c r="B1090" s="21"/>
      <c r="C1090" s="22"/>
      <c r="D1090" s="21"/>
      <c r="E1090" s="21"/>
      <c r="F1090" s="21"/>
      <c r="G1090" s="21"/>
      <c r="H1090" s="21"/>
      <c r="I1090" s="21"/>
      <c r="J1090" s="21"/>
      <c r="K1090" s="37"/>
      <c r="L1090" s="37"/>
      <c r="M1090" s="37"/>
    </row>
    <row r="1091" spans="1:13">
      <c r="A1091" s="21"/>
      <c r="B1091" s="21"/>
      <c r="C1091" s="22"/>
      <c r="D1091" s="21"/>
      <c r="E1091" s="21"/>
      <c r="F1091" s="21"/>
      <c r="G1091" s="21"/>
      <c r="H1091" s="21"/>
      <c r="I1091" s="21"/>
      <c r="J1091" s="21"/>
      <c r="K1091" s="37"/>
      <c r="L1091" s="37"/>
      <c r="M1091" s="37"/>
    </row>
    <row r="1092" spans="1:13">
      <c r="A1092" s="21"/>
      <c r="B1092" s="21"/>
      <c r="C1092" s="22"/>
      <c r="D1092" s="21"/>
      <c r="E1092" s="21"/>
      <c r="F1092" s="21"/>
      <c r="G1092" s="21"/>
      <c r="H1092" s="21"/>
      <c r="I1092" s="21"/>
      <c r="J1092" s="21"/>
      <c r="K1092" s="37"/>
      <c r="L1092" s="37"/>
      <c r="M1092" s="37"/>
    </row>
    <row r="1093" spans="1:13">
      <c r="A1093" s="21"/>
      <c r="B1093" s="21"/>
      <c r="C1093" s="22"/>
      <c r="D1093" s="21"/>
      <c r="E1093" s="21"/>
      <c r="F1093" s="21"/>
      <c r="G1093" s="21"/>
      <c r="H1093" s="21"/>
      <c r="I1093" s="21"/>
      <c r="J1093" s="21"/>
      <c r="K1093" s="37"/>
      <c r="L1093" s="37"/>
      <c r="M1093" s="37"/>
    </row>
    <row r="1094" spans="1:13">
      <c r="A1094" s="21"/>
      <c r="B1094" s="21"/>
      <c r="C1094" s="22"/>
      <c r="D1094" s="21"/>
      <c r="E1094" s="21"/>
      <c r="F1094" s="21"/>
      <c r="G1094" s="21"/>
      <c r="H1094" s="21"/>
      <c r="I1094" s="21"/>
      <c r="J1094" s="21"/>
      <c r="K1094" s="37"/>
      <c r="L1094" s="37"/>
      <c r="M1094" s="37"/>
    </row>
    <row r="1095" spans="1:13">
      <c r="A1095" s="21"/>
      <c r="B1095" s="21"/>
      <c r="C1095" s="22"/>
      <c r="D1095" s="21"/>
      <c r="E1095" s="21"/>
      <c r="F1095" s="21"/>
      <c r="G1095" s="21"/>
      <c r="H1095" s="21"/>
      <c r="I1095" s="21"/>
      <c r="J1095" s="21"/>
      <c r="K1095" s="37"/>
      <c r="L1095" s="37"/>
      <c r="M1095" s="37"/>
    </row>
    <row r="1096" spans="1:13">
      <c r="A1096" s="21"/>
      <c r="B1096" s="21"/>
      <c r="C1096" s="22"/>
      <c r="D1096" s="21"/>
      <c r="E1096" s="21"/>
      <c r="F1096" s="21"/>
      <c r="G1096" s="21"/>
      <c r="H1096" s="21"/>
      <c r="I1096" s="21"/>
      <c r="J1096" s="21"/>
      <c r="K1096" s="37"/>
      <c r="L1096" s="37"/>
      <c r="M1096" s="37"/>
    </row>
    <row r="1097" spans="1:13">
      <c r="A1097" s="21"/>
      <c r="B1097" s="21"/>
      <c r="C1097" s="22"/>
      <c r="D1097" s="21"/>
      <c r="E1097" s="21"/>
      <c r="F1097" s="21"/>
      <c r="G1097" s="21"/>
      <c r="H1097" s="21"/>
      <c r="I1097" s="21"/>
      <c r="J1097" s="21"/>
      <c r="K1097" s="37"/>
      <c r="L1097" s="37"/>
      <c r="M1097" s="37"/>
    </row>
    <row r="1098" spans="1:13">
      <c r="A1098" s="21"/>
      <c r="B1098" s="21"/>
      <c r="C1098" s="22"/>
      <c r="D1098" s="21"/>
      <c r="E1098" s="21"/>
      <c r="F1098" s="21"/>
      <c r="G1098" s="21"/>
      <c r="H1098" s="21"/>
      <c r="I1098" s="21"/>
      <c r="J1098" s="21"/>
      <c r="K1098" s="37"/>
      <c r="L1098" s="37"/>
      <c r="M1098" s="37"/>
    </row>
    <row r="1099" spans="1:13">
      <c r="A1099" s="21"/>
      <c r="B1099" s="21"/>
      <c r="C1099" s="22"/>
      <c r="D1099" s="21"/>
      <c r="E1099" s="21"/>
      <c r="F1099" s="21"/>
      <c r="G1099" s="21"/>
      <c r="H1099" s="21"/>
      <c r="I1099" s="21"/>
      <c r="J1099" s="21"/>
      <c r="K1099" s="37"/>
      <c r="L1099" s="37"/>
      <c r="M1099" s="37"/>
    </row>
    <row r="1100" spans="1:13">
      <c r="A1100" s="21"/>
      <c r="B1100" s="21"/>
      <c r="C1100" s="22"/>
      <c r="D1100" s="21"/>
      <c r="E1100" s="21"/>
      <c r="F1100" s="21"/>
      <c r="G1100" s="21"/>
      <c r="H1100" s="21"/>
      <c r="I1100" s="21"/>
      <c r="J1100" s="21"/>
      <c r="K1100" s="37"/>
      <c r="L1100" s="37"/>
      <c r="M1100" s="37"/>
    </row>
    <row r="1101" spans="1:13">
      <c r="A1101" s="21"/>
      <c r="B1101" s="21"/>
      <c r="C1101" s="22"/>
      <c r="D1101" s="21"/>
      <c r="E1101" s="21"/>
      <c r="F1101" s="21"/>
      <c r="G1101" s="21"/>
      <c r="H1101" s="21"/>
      <c r="I1101" s="21"/>
      <c r="J1101" s="21"/>
      <c r="K1101" s="37"/>
      <c r="L1101" s="37"/>
      <c r="M1101" s="37"/>
    </row>
    <row r="1102" spans="1:13">
      <c r="A1102" s="21"/>
      <c r="B1102" s="21"/>
      <c r="C1102" s="22"/>
      <c r="D1102" s="21"/>
      <c r="E1102" s="21"/>
      <c r="F1102" s="21"/>
      <c r="G1102" s="21"/>
      <c r="H1102" s="21"/>
      <c r="I1102" s="21"/>
      <c r="J1102" s="21"/>
      <c r="K1102" s="37"/>
      <c r="L1102" s="37"/>
      <c r="M1102" s="37"/>
    </row>
    <row r="1103" spans="1:13">
      <c r="A1103" s="21"/>
      <c r="B1103" s="21"/>
      <c r="C1103" s="22"/>
      <c r="D1103" s="21"/>
      <c r="E1103" s="21"/>
      <c r="F1103" s="21"/>
      <c r="G1103" s="21"/>
      <c r="H1103" s="21"/>
      <c r="I1103" s="21"/>
      <c r="J1103" s="21"/>
      <c r="K1103" s="37"/>
      <c r="L1103" s="37"/>
      <c r="M1103" s="37"/>
    </row>
    <row r="1104" spans="1:13">
      <c r="A1104" s="21"/>
      <c r="B1104" s="21"/>
      <c r="C1104" s="22"/>
      <c r="D1104" s="21"/>
      <c r="E1104" s="21"/>
      <c r="F1104" s="21"/>
      <c r="G1104" s="21"/>
      <c r="H1104" s="21"/>
      <c r="I1104" s="21"/>
      <c r="J1104" s="21"/>
      <c r="K1104" s="37"/>
      <c r="L1104" s="37"/>
      <c r="M1104" s="37"/>
    </row>
    <row r="1105" spans="1:13">
      <c r="A1105" s="21"/>
      <c r="B1105" s="21"/>
      <c r="C1105" s="22"/>
      <c r="D1105" s="21"/>
      <c r="E1105" s="21"/>
      <c r="F1105" s="21"/>
      <c r="G1105" s="21"/>
      <c r="H1105" s="21"/>
      <c r="I1105" s="21"/>
      <c r="J1105" s="21"/>
      <c r="K1105" s="37"/>
      <c r="L1105" s="37"/>
      <c r="M1105" s="37"/>
    </row>
    <row r="1106" spans="1:13">
      <c r="A1106" s="21"/>
      <c r="B1106" s="21"/>
      <c r="C1106" s="22"/>
      <c r="D1106" s="21"/>
      <c r="E1106" s="21"/>
      <c r="F1106" s="21"/>
      <c r="G1106" s="21"/>
      <c r="H1106" s="21"/>
      <c r="I1106" s="21"/>
      <c r="J1106" s="21"/>
      <c r="K1106" s="37"/>
      <c r="L1106" s="37"/>
      <c r="M1106" s="37"/>
    </row>
    <row r="1107" spans="1:13">
      <c r="A1107" s="21"/>
      <c r="B1107" s="21"/>
      <c r="C1107" s="22"/>
      <c r="D1107" s="21"/>
      <c r="E1107" s="21"/>
      <c r="F1107" s="21"/>
      <c r="G1107" s="21"/>
      <c r="H1107" s="21"/>
      <c r="I1107" s="21"/>
      <c r="J1107" s="21"/>
      <c r="K1107" s="37"/>
      <c r="L1107" s="37"/>
      <c r="M1107" s="37"/>
    </row>
    <row r="1108" spans="1:13">
      <c r="A1108" s="21"/>
      <c r="B1108" s="21"/>
      <c r="C1108" s="22"/>
      <c r="D1108" s="21"/>
      <c r="E1108" s="21"/>
      <c r="F1108" s="21"/>
      <c r="G1108" s="21"/>
      <c r="H1108" s="21"/>
      <c r="I1108" s="21"/>
      <c r="J1108" s="21"/>
      <c r="K1108" s="37"/>
      <c r="L1108" s="37"/>
      <c r="M1108" s="37"/>
    </row>
    <row r="1109" spans="1:13">
      <c r="A1109" s="21"/>
      <c r="B1109" s="21"/>
      <c r="C1109" s="22"/>
      <c r="D1109" s="21"/>
      <c r="E1109" s="21"/>
      <c r="F1109" s="21"/>
      <c r="G1109" s="21"/>
      <c r="H1109" s="21"/>
      <c r="I1109" s="21"/>
      <c r="J1109" s="21"/>
      <c r="K1109" s="37"/>
      <c r="L1109" s="37"/>
      <c r="M1109" s="37"/>
    </row>
    <row r="1110" spans="1:13">
      <c r="A1110" s="21"/>
      <c r="B1110" s="21"/>
      <c r="C1110" s="22"/>
      <c r="D1110" s="21"/>
      <c r="E1110" s="21"/>
      <c r="F1110" s="21"/>
      <c r="G1110" s="21"/>
      <c r="H1110" s="21"/>
      <c r="I1110" s="21"/>
      <c r="J1110" s="21"/>
      <c r="K1110" s="37"/>
      <c r="L1110" s="37"/>
      <c r="M1110" s="37"/>
    </row>
    <row r="1111" spans="1:13">
      <c r="A1111" s="21"/>
      <c r="B1111" s="21"/>
      <c r="C1111" s="22"/>
      <c r="D1111" s="21"/>
      <c r="E1111" s="21"/>
      <c r="F1111" s="21"/>
      <c r="G1111" s="21"/>
      <c r="H1111" s="21"/>
      <c r="I1111" s="21"/>
      <c r="J1111" s="21"/>
      <c r="K1111" s="37"/>
      <c r="L1111" s="37"/>
      <c r="M1111" s="37"/>
    </row>
    <row r="1112" spans="1:13">
      <c r="A1112" s="21"/>
      <c r="B1112" s="21"/>
      <c r="C1112" s="22"/>
      <c r="D1112" s="21"/>
      <c r="E1112" s="21"/>
      <c r="F1112" s="21"/>
      <c r="G1112" s="21"/>
      <c r="H1112" s="21"/>
      <c r="I1112" s="21"/>
      <c r="J1112" s="21"/>
      <c r="K1112" s="37"/>
      <c r="L1112" s="37"/>
      <c r="M1112" s="37"/>
    </row>
    <row r="1113" spans="1:13">
      <c r="A1113" s="21"/>
      <c r="B1113" s="21"/>
      <c r="C1113" s="22"/>
      <c r="D1113" s="21"/>
      <c r="E1113" s="21"/>
      <c r="F1113" s="21"/>
      <c r="G1113" s="21"/>
      <c r="H1113" s="21"/>
      <c r="I1113" s="21"/>
      <c r="J1113" s="21"/>
      <c r="K1113" s="37"/>
      <c r="L1113" s="37"/>
      <c r="M1113" s="37"/>
    </row>
    <row r="1114" spans="1:13">
      <c r="A1114" s="21"/>
      <c r="B1114" s="21"/>
      <c r="C1114" s="22"/>
      <c r="D1114" s="21"/>
      <c r="E1114" s="21"/>
      <c r="F1114" s="21"/>
      <c r="G1114" s="21"/>
      <c r="H1114" s="21"/>
      <c r="I1114" s="21"/>
      <c r="J1114" s="21"/>
      <c r="K1114" s="37"/>
      <c r="L1114" s="37"/>
      <c r="M1114" s="37"/>
    </row>
    <row r="1115" spans="1:13">
      <c r="A1115" s="21"/>
      <c r="B1115" s="21"/>
      <c r="C1115" s="22"/>
      <c r="D1115" s="21"/>
      <c r="E1115" s="21"/>
      <c r="F1115" s="21"/>
      <c r="G1115" s="21"/>
      <c r="H1115" s="21"/>
      <c r="I1115" s="21"/>
      <c r="J1115" s="21"/>
      <c r="K1115" s="37"/>
      <c r="L1115" s="37"/>
      <c r="M1115" s="37"/>
    </row>
    <row r="1116" spans="1:13">
      <c r="A1116" s="21"/>
      <c r="B1116" s="21"/>
      <c r="C1116" s="22"/>
      <c r="D1116" s="21"/>
      <c r="E1116" s="21"/>
      <c r="F1116" s="21"/>
      <c r="G1116" s="21"/>
      <c r="H1116" s="21"/>
      <c r="I1116" s="21"/>
      <c r="J1116" s="21"/>
      <c r="K1116" s="37"/>
      <c r="L1116" s="37"/>
      <c r="M1116" s="37"/>
    </row>
    <row r="1117" spans="1:13">
      <c r="A1117" s="21"/>
      <c r="B1117" s="21"/>
      <c r="C1117" s="22"/>
      <c r="D1117" s="21"/>
      <c r="E1117" s="21"/>
      <c r="F1117" s="21"/>
      <c r="G1117" s="21"/>
      <c r="H1117" s="21"/>
      <c r="I1117" s="21"/>
      <c r="J1117" s="21"/>
      <c r="K1117" s="37"/>
      <c r="L1117" s="37"/>
      <c r="M1117" s="37"/>
    </row>
    <row r="1118" spans="1:13">
      <c r="A1118" s="21"/>
      <c r="B1118" s="21"/>
      <c r="C1118" s="22"/>
      <c r="D1118" s="21"/>
      <c r="E1118" s="21"/>
      <c r="F1118" s="21"/>
      <c r="G1118" s="21"/>
      <c r="H1118" s="21"/>
      <c r="I1118" s="21"/>
      <c r="J1118" s="21"/>
      <c r="K1118" s="37"/>
      <c r="L1118" s="37"/>
      <c r="M1118" s="37"/>
    </row>
    <row r="1119" spans="1:13">
      <c r="A1119" s="21"/>
      <c r="B1119" s="21"/>
      <c r="C1119" s="22"/>
      <c r="D1119" s="21"/>
      <c r="E1119" s="21"/>
      <c r="F1119" s="21"/>
      <c r="G1119" s="21"/>
      <c r="H1119" s="21"/>
      <c r="I1119" s="21"/>
      <c r="J1119" s="21"/>
      <c r="K1119" s="37"/>
      <c r="L1119" s="37"/>
      <c r="M1119" s="37"/>
    </row>
    <row r="1120" spans="1:13">
      <c r="A1120" s="21"/>
      <c r="B1120" s="21"/>
      <c r="C1120" s="22"/>
      <c r="D1120" s="21"/>
      <c r="E1120" s="21"/>
      <c r="F1120" s="21"/>
      <c r="G1120" s="21"/>
      <c r="H1120" s="21"/>
      <c r="I1120" s="21"/>
      <c r="J1120" s="21"/>
      <c r="K1120" s="37"/>
      <c r="L1120" s="37"/>
      <c r="M1120" s="37"/>
    </row>
    <row r="1121" spans="1:13">
      <c r="A1121" s="21"/>
      <c r="B1121" s="21"/>
      <c r="C1121" s="22"/>
      <c r="D1121" s="21"/>
      <c r="E1121" s="21"/>
      <c r="F1121" s="21"/>
      <c r="G1121" s="21"/>
      <c r="H1121" s="21"/>
      <c r="I1121" s="21"/>
      <c r="J1121" s="21"/>
      <c r="K1121" s="37"/>
      <c r="L1121" s="37"/>
      <c r="M1121" s="37"/>
    </row>
    <row r="1122" spans="1:13">
      <c r="A1122" s="21"/>
      <c r="B1122" s="21"/>
      <c r="C1122" s="22"/>
      <c r="D1122" s="21"/>
      <c r="E1122" s="21"/>
      <c r="F1122" s="21"/>
      <c r="G1122" s="21"/>
      <c r="H1122" s="21"/>
      <c r="I1122" s="21"/>
      <c r="J1122" s="21"/>
      <c r="K1122" s="37"/>
      <c r="L1122" s="37"/>
      <c r="M1122" s="37"/>
    </row>
    <row r="1123" spans="1:13">
      <c r="A1123" s="21"/>
      <c r="B1123" s="21"/>
      <c r="C1123" s="22"/>
      <c r="D1123" s="21"/>
      <c r="E1123" s="21"/>
      <c r="F1123" s="21"/>
      <c r="G1123" s="21"/>
      <c r="H1123" s="21"/>
      <c r="I1123" s="21"/>
      <c r="J1123" s="21"/>
      <c r="K1123" s="37"/>
      <c r="L1123" s="37"/>
      <c r="M1123" s="37"/>
    </row>
    <row r="1124" spans="1:13">
      <c r="A1124" s="21"/>
      <c r="B1124" s="21"/>
      <c r="C1124" s="22"/>
      <c r="D1124" s="21"/>
      <c r="E1124" s="21"/>
      <c r="F1124" s="21"/>
      <c r="G1124" s="21"/>
      <c r="H1124" s="21"/>
      <c r="I1124" s="21"/>
      <c r="J1124" s="21"/>
      <c r="K1124" s="37"/>
      <c r="L1124" s="37"/>
      <c r="M1124" s="37"/>
    </row>
    <row r="1125" spans="1:13">
      <c r="A1125" s="21"/>
      <c r="B1125" s="21"/>
      <c r="C1125" s="22"/>
      <c r="D1125" s="21"/>
      <c r="E1125" s="21"/>
      <c r="F1125" s="21"/>
      <c r="G1125" s="21"/>
      <c r="H1125" s="21"/>
      <c r="I1125" s="21"/>
      <c r="J1125" s="21"/>
      <c r="K1125" s="37"/>
      <c r="L1125" s="37"/>
      <c r="M1125" s="37"/>
    </row>
    <row r="1126" spans="1:13">
      <c r="A1126" s="21"/>
      <c r="B1126" s="21"/>
      <c r="C1126" s="22"/>
      <c r="D1126" s="21"/>
      <c r="E1126" s="21"/>
      <c r="F1126" s="21"/>
      <c r="G1126" s="21"/>
      <c r="H1126" s="21"/>
      <c r="I1126" s="21"/>
      <c r="J1126" s="21"/>
      <c r="K1126" s="37"/>
      <c r="L1126" s="37"/>
      <c r="M1126" s="37"/>
    </row>
    <row r="1127" spans="1:13">
      <c r="A1127" s="21"/>
      <c r="B1127" s="21"/>
      <c r="C1127" s="22"/>
      <c r="D1127" s="21"/>
      <c r="E1127" s="21"/>
      <c r="F1127" s="21"/>
      <c r="G1127" s="21"/>
      <c r="H1127" s="21"/>
      <c r="I1127" s="21"/>
      <c r="J1127" s="21"/>
      <c r="K1127" s="37"/>
      <c r="L1127" s="37"/>
      <c r="M1127" s="37"/>
    </row>
    <row r="1128" spans="1:13">
      <c r="A1128" s="21"/>
      <c r="B1128" s="21"/>
      <c r="C1128" s="22"/>
      <c r="D1128" s="21"/>
      <c r="E1128" s="21"/>
      <c r="F1128" s="21"/>
      <c r="G1128" s="21"/>
      <c r="H1128" s="21"/>
      <c r="I1128" s="21"/>
      <c r="J1128" s="21"/>
      <c r="K1128" s="37"/>
      <c r="L1128" s="37"/>
      <c r="M1128" s="37"/>
    </row>
    <row r="1129" spans="1:13">
      <c r="A1129" s="21"/>
      <c r="B1129" s="21"/>
      <c r="C1129" s="22"/>
      <c r="D1129" s="21"/>
      <c r="E1129" s="21"/>
      <c r="F1129" s="21"/>
      <c r="G1129" s="21"/>
      <c r="H1129" s="21"/>
      <c r="I1129" s="21"/>
      <c r="J1129" s="21"/>
      <c r="K1129" s="37"/>
      <c r="L1129" s="37"/>
      <c r="M1129" s="37"/>
    </row>
    <row r="1130" spans="1:13">
      <c r="A1130" s="21"/>
      <c r="B1130" s="21"/>
      <c r="C1130" s="22"/>
      <c r="D1130" s="21"/>
      <c r="E1130" s="21"/>
      <c r="F1130" s="21"/>
      <c r="G1130" s="21"/>
      <c r="H1130" s="21"/>
      <c r="I1130" s="21"/>
      <c r="J1130" s="21"/>
      <c r="K1130" s="37"/>
      <c r="L1130" s="37"/>
      <c r="M1130" s="37"/>
    </row>
    <row r="1131" spans="1:13">
      <c r="A1131" s="21"/>
      <c r="B1131" s="21"/>
      <c r="C1131" s="22"/>
      <c r="D1131" s="21"/>
      <c r="E1131" s="21"/>
      <c r="F1131" s="21"/>
      <c r="G1131" s="21"/>
      <c r="H1131" s="21"/>
      <c r="I1131" s="21"/>
      <c r="J1131" s="21"/>
      <c r="K1131" s="37"/>
      <c r="L1131" s="37"/>
      <c r="M1131" s="37"/>
    </row>
    <row r="1132" spans="1:13">
      <c r="A1132" s="21"/>
      <c r="B1132" s="21"/>
      <c r="C1132" s="22"/>
      <c r="D1132" s="21"/>
      <c r="E1132" s="21"/>
      <c r="F1132" s="21"/>
      <c r="G1132" s="21"/>
      <c r="H1132" s="21"/>
      <c r="I1132" s="21"/>
      <c r="J1132" s="21"/>
      <c r="K1132" s="37"/>
      <c r="L1132" s="37"/>
      <c r="M1132" s="37"/>
    </row>
    <row r="1133" spans="1:13">
      <c r="A1133" s="21"/>
      <c r="B1133" s="21"/>
      <c r="C1133" s="22"/>
      <c r="D1133" s="21"/>
      <c r="E1133" s="21"/>
      <c r="F1133" s="21"/>
      <c r="G1133" s="21"/>
      <c r="H1133" s="21"/>
      <c r="I1133" s="21"/>
      <c r="J1133" s="21"/>
      <c r="K1133" s="37"/>
      <c r="L1133" s="37"/>
      <c r="M1133" s="37"/>
    </row>
    <row r="1134" spans="1:13">
      <c r="A1134" s="21"/>
      <c r="B1134" s="21"/>
      <c r="C1134" s="22"/>
      <c r="D1134" s="21"/>
      <c r="E1134" s="21"/>
      <c r="F1134" s="21"/>
      <c r="G1134" s="21"/>
      <c r="H1134" s="21"/>
      <c r="I1134" s="21"/>
      <c r="J1134" s="21"/>
      <c r="K1134" s="37"/>
      <c r="L1134" s="37"/>
      <c r="M1134" s="37"/>
    </row>
    <row r="1135" spans="1:13">
      <c r="A1135" s="21"/>
      <c r="B1135" s="21"/>
      <c r="C1135" s="22"/>
      <c r="D1135" s="21"/>
      <c r="E1135" s="21"/>
      <c r="F1135" s="21"/>
      <c r="G1135" s="21"/>
      <c r="H1135" s="21"/>
      <c r="I1135" s="21"/>
      <c r="J1135" s="21"/>
      <c r="K1135" s="37"/>
      <c r="L1135" s="37"/>
      <c r="M1135" s="37"/>
    </row>
    <row r="1136" spans="1:13">
      <c r="A1136" s="21"/>
      <c r="B1136" s="21"/>
      <c r="C1136" s="22"/>
      <c r="D1136" s="21"/>
      <c r="E1136" s="21"/>
      <c r="F1136" s="21"/>
      <c r="G1136" s="21"/>
      <c r="H1136" s="21"/>
      <c r="I1136" s="21"/>
      <c r="J1136" s="21"/>
      <c r="K1136" s="37"/>
      <c r="L1136" s="37"/>
      <c r="M1136" s="37"/>
    </row>
    <row r="1137" spans="1:13">
      <c r="A1137" s="21"/>
      <c r="B1137" s="21"/>
      <c r="C1137" s="22"/>
      <c r="D1137" s="21"/>
      <c r="E1137" s="21"/>
      <c r="F1137" s="21"/>
      <c r="G1137" s="21"/>
      <c r="H1137" s="21"/>
      <c r="I1137" s="21"/>
      <c r="J1137" s="21"/>
      <c r="K1137" s="37"/>
      <c r="L1137" s="37"/>
      <c r="M1137" s="37"/>
    </row>
    <row r="1138" spans="1:13">
      <c r="A1138" s="21"/>
      <c r="B1138" s="21"/>
      <c r="C1138" s="22"/>
      <c r="D1138" s="21"/>
      <c r="E1138" s="21"/>
      <c r="F1138" s="21"/>
      <c r="G1138" s="21"/>
      <c r="H1138" s="21"/>
      <c r="I1138" s="21"/>
      <c r="J1138" s="21"/>
      <c r="K1138" s="37"/>
      <c r="L1138" s="37"/>
      <c r="M1138" s="37"/>
    </row>
    <row r="1139" spans="1:13">
      <c r="A1139" s="21"/>
      <c r="B1139" s="21"/>
      <c r="C1139" s="22"/>
      <c r="D1139" s="21"/>
      <c r="E1139" s="21"/>
      <c r="F1139" s="21"/>
      <c r="G1139" s="21"/>
      <c r="H1139" s="21"/>
      <c r="I1139" s="21"/>
      <c r="J1139" s="21"/>
      <c r="K1139" s="37"/>
      <c r="L1139" s="37"/>
      <c r="M1139" s="37"/>
    </row>
    <row r="1140" spans="1:13">
      <c r="A1140" s="21"/>
      <c r="B1140" s="21"/>
      <c r="C1140" s="22"/>
      <c r="D1140" s="21"/>
      <c r="E1140" s="21"/>
      <c r="F1140" s="21"/>
      <c r="G1140" s="21"/>
      <c r="H1140" s="21"/>
      <c r="I1140" s="21"/>
      <c r="J1140" s="21"/>
      <c r="K1140" s="37"/>
      <c r="L1140" s="37"/>
      <c r="M1140" s="37"/>
    </row>
    <row r="1141" spans="1:13">
      <c r="A1141" s="21"/>
      <c r="B1141" s="21"/>
      <c r="C1141" s="22"/>
      <c r="D1141" s="21"/>
      <c r="E1141" s="21"/>
      <c r="F1141" s="21"/>
      <c r="G1141" s="21"/>
      <c r="H1141" s="21"/>
      <c r="I1141" s="21"/>
      <c r="J1141" s="21"/>
      <c r="K1141" s="37"/>
      <c r="L1141" s="37"/>
      <c r="M1141" s="37"/>
    </row>
    <row r="1142" spans="1:13">
      <c r="A1142" s="21"/>
      <c r="B1142" s="21"/>
      <c r="C1142" s="22"/>
      <c r="D1142" s="21"/>
      <c r="E1142" s="21"/>
      <c r="F1142" s="21"/>
      <c r="G1142" s="21"/>
      <c r="H1142" s="21"/>
      <c r="I1142" s="21"/>
      <c r="J1142" s="21"/>
      <c r="K1142" s="37"/>
      <c r="L1142" s="37"/>
      <c r="M1142" s="37"/>
    </row>
    <row r="1143" spans="1:13">
      <c r="A1143" s="21"/>
      <c r="B1143" s="21"/>
      <c r="C1143" s="22"/>
      <c r="D1143" s="21"/>
      <c r="E1143" s="21"/>
      <c r="F1143" s="21"/>
      <c r="G1143" s="21"/>
      <c r="H1143" s="21"/>
      <c r="I1143" s="21"/>
      <c r="J1143" s="21"/>
      <c r="K1143" s="37"/>
      <c r="L1143" s="37"/>
      <c r="M1143" s="37"/>
    </row>
    <row r="1144" spans="1:13">
      <c r="A1144" s="21"/>
      <c r="B1144" s="21"/>
      <c r="C1144" s="22"/>
      <c r="D1144" s="21"/>
      <c r="E1144" s="21"/>
      <c r="F1144" s="21"/>
      <c r="G1144" s="21"/>
      <c r="H1144" s="21"/>
      <c r="I1144" s="21"/>
      <c r="J1144" s="21"/>
      <c r="K1144" s="37"/>
      <c r="L1144" s="37"/>
      <c r="M1144" s="37"/>
    </row>
    <row r="1145" spans="1:13">
      <c r="A1145" s="21"/>
      <c r="B1145" s="21"/>
      <c r="C1145" s="22"/>
      <c r="D1145" s="21"/>
      <c r="E1145" s="21"/>
      <c r="F1145" s="21"/>
      <c r="G1145" s="21"/>
      <c r="H1145" s="21"/>
      <c r="I1145" s="21"/>
      <c r="J1145" s="21"/>
      <c r="K1145" s="37"/>
      <c r="L1145" s="37"/>
      <c r="M1145" s="37"/>
    </row>
    <row r="1146" spans="1:13">
      <c r="A1146" s="21"/>
      <c r="B1146" s="21"/>
      <c r="C1146" s="22"/>
      <c r="D1146" s="21"/>
      <c r="E1146" s="21"/>
      <c r="F1146" s="21"/>
      <c r="G1146" s="21"/>
      <c r="H1146" s="21"/>
      <c r="I1146" s="21"/>
      <c r="J1146" s="21"/>
      <c r="K1146" s="37"/>
      <c r="L1146" s="37"/>
      <c r="M1146" s="37"/>
    </row>
    <row r="1147" spans="1:13">
      <c r="A1147" s="21"/>
      <c r="B1147" s="21"/>
      <c r="C1147" s="22"/>
      <c r="D1147" s="21"/>
      <c r="E1147" s="21"/>
      <c r="F1147" s="21"/>
      <c r="G1147" s="21"/>
      <c r="H1147" s="21"/>
      <c r="I1147" s="21"/>
      <c r="J1147" s="21"/>
      <c r="K1147" s="37"/>
      <c r="L1147" s="37"/>
      <c r="M1147" s="37"/>
    </row>
    <row r="1148" spans="1:13">
      <c r="A1148" s="21"/>
      <c r="B1148" s="21"/>
      <c r="C1148" s="22"/>
      <c r="D1148" s="21"/>
      <c r="E1148" s="21"/>
      <c r="F1148" s="21"/>
      <c r="G1148" s="21"/>
      <c r="H1148" s="21"/>
      <c r="I1148" s="21"/>
      <c r="J1148" s="21"/>
      <c r="K1148" s="37"/>
      <c r="L1148" s="37"/>
      <c r="M1148" s="37"/>
    </row>
    <row r="1149" spans="1:13">
      <c r="A1149" s="21"/>
      <c r="B1149" s="21"/>
      <c r="C1149" s="22"/>
      <c r="D1149" s="21"/>
      <c r="E1149" s="21"/>
      <c r="F1149" s="21"/>
      <c r="G1149" s="21"/>
      <c r="H1149" s="21"/>
      <c r="I1149" s="21"/>
      <c r="J1149" s="21"/>
      <c r="K1149" s="37"/>
      <c r="L1149" s="37"/>
      <c r="M1149" s="37"/>
    </row>
    <row r="1150" spans="1:13">
      <c r="A1150" s="21"/>
      <c r="B1150" s="21"/>
      <c r="C1150" s="22"/>
      <c r="D1150" s="21"/>
      <c r="E1150" s="21"/>
      <c r="F1150" s="21"/>
      <c r="G1150" s="21"/>
      <c r="H1150" s="21"/>
      <c r="I1150" s="21"/>
      <c r="J1150" s="21"/>
      <c r="K1150" s="37"/>
      <c r="L1150" s="37"/>
      <c r="M1150" s="37"/>
    </row>
    <row r="1151" spans="1:13">
      <c r="A1151" s="21"/>
      <c r="B1151" s="21"/>
      <c r="C1151" s="22"/>
      <c r="D1151" s="21"/>
      <c r="E1151" s="21"/>
      <c r="F1151" s="21"/>
      <c r="G1151" s="21"/>
      <c r="H1151" s="21"/>
      <c r="I1151" s="21"/>
      <c r="J1151" s="21"/>
      <c r="K1151" s="37"/>
      <c r="L1151" s="37"/>
      <c r="M1151" s="37"/>
    </row>
    <row r="1152" spans="1:13">
      <c r="A1152" s="21"/>
      <c r="B1152" s="21"/>
      <c r="C1152" s="22"/>
      <c r="D1152" s="21"/>
      <c r="E1152" s="21"/>
      <c r="F1152" s="21"/>
      <c r="G1152" s="21"/>
      <c r="H1152" s="21"/>
      <c r="I1152" s="21"/>
      <c r="J1152" s="21"/>
      <c r="K1152" s="37"/>
      <c r="L1152" s="37"/>
      <c r="M1152" s="37"/>
    </row>
    <row r="1153" spans="1:13">
      <c r="A1153" s="21"/>
      <c r="B1153" s="21"/>
      <c r="C1153" s="22"/>
      <c r="D1153" s="21"/>
      <c r="E1153" s="21"/>
      <c r="F1153" s="21"/>
      <c r="G1153" s="21"/>
      <c r="H1153" s="21"/>
      <c r="I1153" s="21"/>
      <c r="J1153" s="21"/>
      <c r="K1153" s="37"/>
      <c r="L1153" s="37"/>
      <c r="M1153" s="37"/>
    </row>
    <row r="1154" spans="1:13">
      <c r="A1154" s="21"/>
      <c r="B1154" s="21"/>
      <c r="C1154" s="22"/>
      <c r="D1154" s="21"/>
      <c r="E1154" s="21"/>
      <c r="F1154" s="21"/>
      <c r="G1154" s="21"/>
      <c r="H1154" s="21"/>
      <c r="I1154" s="21"/>
      <c r="J1154" s="21"/>
      <c r="K1154" s="37"/>
      <c r="L1154" s="37"/>
      <c r="M1154" s="37"/>
    </row>
    <row r="1155" spans="1:13">
      <c r="A1155" s="21"/>
      <c r="B1155" s="21"/>
      <c r="C1155" s="22"/>
      <c r="D1155" s="21"/>
      <c r="E1155" s="21"/>
      <c r="F1155" s="21"/>
      <c r="G1155" s="21"/>
      <c r="H1155" s="21"/>
      <c r="I1155" s="21"/>
      <c r="J1155" s="21"/>
      <c r="K1155" s="37"/>
      <c r="L1155" s="37"/>
      <c r="M1155" s="37"/>
    </row>
    <row r="1156" spans="1:13">
      <c r="A1156" s="21"/>
      <c r="B1156" s="21"/>
      <c r="C1156" s="22"/>
      <c r="D1156" s="21"/>
      <c r="E1156" s="21"/>
      <c r="F1156" s="21"/>
      <c r="G1156" s="21"/>
      <c r="H1156" s="21"/>
      <c r="I1156" s="21"/>
      <c r="J1156" s="21"/>
      <c r="K1156" s="37"/>
      <c r="L1156" s="37"/>
      <c r="M1156" s="37"/>
    </row>
    <row r="1157" spans="1:13">
      <c r="C1157" s="19"/>
    </row>
    <row r="1158" spans="1:13">
      <c r="C1158" s="19"/>
    </row>
    <row r="1159" spans="1:13">
      <c r="C1159" s="19"/>
    </row>
    <row r="1160" spans="1:13">
      <c r="C1160" s="19"/>
    </row>
    <row r="1161" spans="1:13">
      <c r="C1161" s="19"/>
    </row>
    <row r="1162" spans="1:13">
      <c r="C1162" s="19"/>
    </row>
    <row r="1163" spans="1:13">
      <c r="C1163" s="19"/>
    </row>
    <row r="1164" spans="1:13">
      <c r="C1164" s="19"/>
    </row>
    <row r="1165" spans="1:13">
      <c r="C1165" s="19"/>
    </row>
    <row r="1166" spans="1:13">
      <c r="C1166" s="19"/>
    </row>
    <row r="1167" spans="1:13">
      <c r="C1167" s="19"/>
    </row>
    <row r="1168" spans="1:13">
      <c r="C1168" s="19"/>
    </row>
    <row r="1169" spans="3:3">
      <c r="C1169" s="19"/>
    </row>
    <row r="1170" spans="3:3">
      <c r="C1170" s="19"/>
    </row>
    <row r="1171" spans="3:3">
      <c r="C1171" s="19"/>
    </row>
    <row r="1172" spans="3:3">
      <c r="C1172" s="19"/>
    </row>
    <row r="1173" spans="3:3">
      <c r="C1173" s="19"/>
    </row>
    <row r="1174" spans="3:3">
      <c r="C1174" s="19"/>
    </row>
    <row r="1175" spans="3:3">
      <c r="C1175" s="19"/>
    </row>
    <row r="1176" spans="3:3">
      <c r="C1176" s="19"/>
    </row>
    <row r="1177" spans="3:3">
      <c r="C1177" s="19"/>
    </row>
    <row r="1178" spans="3:3">
      <c r="C1178" s="19"/>
    </row>
    <row r="1179" spans="3:3">
      <c r="C1179" s="19"/>
    </row>
    <row r="1180" spans="3:3">
      <c r="C1180" s="19"/>
    </row>
    <row r="1181" spans="3:3">
      <c r="C1181" s="19"/>
    </row>
    <row r="1182" spans="3:3">
      <c r="C1182" s="19"/>
    </row>
    <row r="1183" spans="3:3">
      <c r="C1183" s="19"/>
    </row>
    <row r="1184" spans="3:3">
      <c r="C1184" s="19"/>
    </row>
    <row r="1185" spans="3:3">
      <c r="C1185" s="19"/>
    </row>
    <row r="1186" spans="3:3">
      <c r="C1186" s="19"/>
    </row>
    <row r="1187" spans="3:3">
      <c r="C1187" s="19"/>
    </row>
    <row r="1188" spans="3:3">
      <c r="C1188" s="19"/>
    </row>
    <row r="1189" spans="3:3">
      <c r="C1189" s="19"/>
    </row>
    <row r="1190" spans="3:3">
      <c r="C1190" s="19"/>
    </row>
    <row r="1191" spans="3:3">
      <c r="C1191" s="19"/>
    </row>
    <row r="1192" spans="3:3">
      <c r="C1192" s="19"/>
    </row>
    <row r="1193" spans="3:3">
      <c r="C1193" s="19"/>
    </row>
    <row r="1194" spans="3:3">
      <c r="C1194" s="19"/>
    </row>
    <row r="1195" spans="3:3">
      <c r="C1195" s="19"/>
    </row>
    <row r="1196" spans="3:3">
      <c r="C1196" s="19"/>
    </row>
    <row r="1197" spans="3:3">
      <c r="C1197" s="19"/>
    </row>
    <row r="1198" spans="3:3">
      <c r="C1198" s="19"/>
    </row>
    <row r="1199" spans="3:3">
      <c r="C1199" s="19"/>
    </row>
    <row r="1200" spans="3:3">
      <c r="C1200" s="19"/>
    </row>
    <row r="1201" spans="3:3">
      <c r="C1201" s="19"/>
    </row>
    <row r="1202" spans="3:3">
      <c r="C1202" s="19"/>
    </row>
    <row r="1203" spans="3:3">
      <c r="C1203" s="19"/>
    </row>
    <row r="1204" spans="3:3">
      <c r="C1204" s="19"/>
    </row>
    <row r="1205" spans="3:3">
      <c r="C1205" s="19"/>
    </row>
    <row r="1206" spans="3:3">
      <c r="C1206" s="19"/>
    </row>
    <row r="1207" spans="3:3">
      <c r="C1207" s="19"/>
    </row>
    <row r="1208" spans="3:3">
      <c r="C1208" s="19"/>
    </row>
    <row r="1209" spans="3:3">
      <c r="C1209" s="19"/>
    </row>
    <row r="1210" spans="3:3">
      <c r="C1210" s="19"/>
    </row>
    <row r="1211" spans="3:3">
      <c r="C1211" s="19"/>
    </row>
    <row r="1212" spans="3:3">
      <c r="C1212" s="19"/>
    </row>
    <row r="1213" spans="3:3">
      <c r="C1213" s="19"/>
    </row>
    <row r="1214" spans="3:3">
      <c r="C1214" s="19"/>
    </row>
    <row r="1215" spans="3:3">
      <c r="C1215" s="19"/>
    </row>
    <row r="1216" spans="3:3">
      <c r="C1216" s="19"/>
    </row>
    <row r="1217" spans="3:3">
      <c r="C1217" s="19"/>
    </row>
    <row r="1218" spans="3:3">
      <c r="C1218" s="19"/>
    </row>
    <row r="1219" spans="3:3">
      <c r="C1219" s="19"/>
    </row>
    <row r="1220" spans="3:3">
      <c r="C1220" s="19"/>
    </row>
    <row r="1221" spans="3:3">
      <c r="C1221" s="19"/>
    </row>
    <row r="1222" spans="3:3">
      <c r="C1222" s="19"/>
    </row>
    <row r="1223" spans="3:3">
      <c r="C1223" s="19"/>
    </row>
    <row r="1224" spans="3:3">
      <c r="C1224" s="19"/>
    </row>
    <row r="1225" spans="3:3">
      <c r="C1225" s="19"/>
    </row>
    <row r="1226" spans="3:3">
      <c r="C1226" s="19"/>
    </row>
    <row r="1227" spans="3:3">
      <c r="C1227" s="19"/>
    </row>
    <row r="1228" spans="3:3">
      <c r="C1228" s="19"/>
    </row>
    <row r="1229" spans="3:3">
      <c r="C1229" s="19"/>
    </row>
    <row r="1230" spans="3:3">
      <c r="C1230" s="19"/>
    </row>
    <row r="1231" spans="3:3">
      <c r="C1231" s="19"/>
    </row>
    <row r="1232" spans="3:3">
      <c r="C1232" s="19"/>
    </row>
    <row r="1233" spans="3:3">
      <c r="C1233" s="19"/>
    </row>
    <row r="1234" spans="3:3">
      <c r="C1234" s="19"/>
    </row>
    <row r="1235" spans="3:3">
      <c r="C1235" s="19"/>
    </row>
    <row r="1236" spans="3:3">
      <c r="C1236" s="19"/>
    </row>
    <row r="1237" spans="3:3">
      <c r="C1237" s="19"/>
    </row>
    <row r="1238" spans="3:3">
      <c r="C1238" s="19"/>
    </row>
    <row r="1239" spans="3:3">
      <c r="C1239" s="19"/>
    </row>
    <row r="1240" spans="3:3">
      <c r="C1240" s="19"/>
    </row>
    <row r="1241" spans="3:3">
      <c r="C1241" s="19"/>
    </row>
    <row r="1242" spans="3:3">
      <c r="C1242" s="19"/>
    </row>
    <row r="1243" spans="3:3">
      <c r="C1243" s="19"/>
    </row>
    <row r="1244" spans="3:3">
      <c r="C1244" s="19"/>
    </row>
    <row r="1245" spans="3:3">
      <c r="C1245" s="19"/>
    </row>
    <row r="1246" spans="3:3">
      <c r="C1246" s="19"/>
    </row>
    <row r="1247" spans="3:3">
      <c r="C1247" s="19"/>
    </row>
    <row r="1248" spans="3:3">
      <c r="C1248" s="19"/>
    </row>
    <row r="1249" spans="3:3">
      <c r="C1249" s="19"/>
    </row>
    <row r="1250" spans="3:3">
      <c r="C1250" s="19"/>
    </row>
    <row r="1251" spans="3:3">
      <c r="C1251" s="19"/>
    </row>
    <row r="1252" spans="3:3">
      <c r="C1252" s="19"/>
    </row>
    <row r="1253" spans="3:3">
      <c r="C1253" s="19"/>
    </row>
    <row r="1254" spans="3:3">
      <c r="C1254" s="19"/>
    </row>
    <row r="1255" spans="3:3">
      <c r="C1255" s="19"/>
    </row>
    <row r="1256" spans="3:3">
      <c r="C1256" s="19"/>
    </row>
    <row r="1257" spans="3:3">
      <c r="C1257" s="19"/>
    </row>
    <row r="1258" spans="3:3">
      <c r="C1258" s="19"/>
    </row>
    <row r="1259" spans="3:3">
      <c r="C1259" s="19"/>
    </row>
    <row r="1260" spans="3:3">
      <c r="C1260" s="19"/>
    </row>
    <row r="1261" spans="3:3">
      <c r="C1261" s="19"/>
    </row>
    <row r="1262" spans="3:3">
      <c r="C1262" s="19"/>
    </row>
    <row r="1263" spans="3:3">
      <c r="C1263" s="19"/>
    </row>
    <row r="1264" spans="3:3">
      <c r="C1264" s="19"/>
    </row>
    <row r="1265" spans="3:3">
      <c r="C1265" s="19"/>
    </row>
    <row r="1266" spans="3:3">
      <c r="C1266" s="19"/>
    </row>
    <row r="1267" spans="3:3">
      <c r="C1267" s="19"/>
    </row>
    <row r="1268" spans="3:3">
      <c r="C1268" s="19"/>
    </row>
    <row r="1269" spans="3:3">
      <c r="C1269" s="19"/>
    </row>
    <row r="1270" spans="3:3">
      <c r="C1270" s="19"/>
    </row>
    <row r="1271" spans="3:3">
      <c r="C1271" s="19"/>
    </row>
    <row r="1272" spans="3:3">
      <c r="C1272" s="19"/>
    </row>
    <row r="1273" spans="3:3">
      <c r="C1273" s="19"/>
    </row>
    <row r="1274" spans="3:3">
      <c r="C1274" s="19"/>
    </row>
    <row r="1275" spans="3:3">
      <c r="C1275" s="19"/>
    </row>
    <row r="1276" spans="3:3">
      <c r="C1276" s="19"/>
    </row>
    <row r="1277" spans="3:3">
      <c r="C1277" s="19"/>
    </row>
    <row r="1278" spans="3:3">
      <c r="C1278" s="19"/>
    </row>
    <row r="1279" spans="3:3">
      <c r="C1279" s="19"/>
    </row>
    <row r="1280" spans="3:3">
      <c r="C1280" s="19"/>
    </row>
    <row r="1281" spans="3:3">
      <c r="C1281" s="19"/>
    </row>
    <row r="1282" spans="3:3">
      <c r="C1282" s="19"/>
    </row>
    <row r="1283" spans="3:3">
      <c r="C1283" s="19"/>
    </row>
    <row r="1284" spans="3:3">
      <c r="C1284" s="19"/>
    </row>
    <row r="1285" spans="3:3">
      <c r="C1285" s="19"/>
    </row>
    <row r="1286" spans="3:3">
      <c r="C1286" s="19"/>
    </row>
    <row r="1287" spans="3:3">
      <c r="C1287" s="19"/>
    </row>
    <row r="1288" spans="3:3">
      <c r="C1288" s="19"/>
    </row>
    <row r="1289" spans="3:3">
      <c r="C1289" s="19"/>
    </row>
    <row r="1290" spans="3:3">
      <c r="C1290" s="19"/>
    </row>
    <row r="1291" spans="3:3">
      <c r="C1291" s="19"/>
    </row>
    <row r="1292" spans="3:3">
      <c r="C1292" s="19"/>
    </row>
    <row r="1293" spans="3:3">
      <c r="C1293" s="19"/>
    </row>
    <row r="1294" spans="3:3">
      <c r="C1294" s="19"/>
    </row>
    <row r="1295" spans="3:3">
      <c r="C1295" s="19"/>
    </row>
    <row r="1296" spans="3:3">
      <c r="C1296" s="19"/>
    </row>
    <row r="1297" spans="3:3">
      <c r="C1297" s="19"/>
    </row>
    <row r="1298" spans="3:3">
      <c r="C1298" s="19"/>
    </row>
    <row r="1299" spans="3:3">
      <c r="C1299" s="19"/>
    </row>
    <row r="1300" spans="3:3">
      <c r="C1300" s="19"/>
    </row>
    <row r="1301" spans="3:3">
      <c r="C1301" s="19"/>
    </row>
    <row r="1302" spans="3:3">
      <c r="C1302" s="19"/>
    </row>
    <row r="1303" spans="3:3">
      <c r="C1303" s="19"/>
    </row>
    <row r="1304" spans="3:3">
      <c r="C1304" s="19"/>
    </row>
    <row r="1305" spans="3:3">
      <c r="C1305" s="19"/>
    </row>
    <row r="1306" spans="3:3">
      <c r="C1306" s="19"/>
    </row>
    <row r="1307" spans="3:3">
      <c r="C1307" s="19"/>
    </row>
    <row r="1308" spans="3:3">
      <c r="C1308" s="19"/>
    </row>
    <row r="1309" spans="3:3">
      <c r="C1309" s="19"/>
    </row>
    <row r="1310" spans="3:3">
      <c r="C1310" s="19"/>
    </row>
    <row r="1311" spans="3:3">
      <c r="C1311" s="19"/>
    </row>
    <row r="1312" spans="3:3">
      <c r="C1312" s="19"/>
    </row>
    <row r="1313" spans="3:3">
      <c r="C1313" s="19"/>
    </row>
    <row r="1314" spans="3:3">
      <c r="C1314" s="19"/>
    </row>
    <row r="1315" spans="3:3">
      <c r="C1315" s="19"/>
    </row>
    <row r="1316" spans="3:3">
      <c r="C1316" s="19"/>
    </row>
    <row r="1317" spans="3:3">
      <c r="C1317" s="19"/>
    </row>
    <row r="1318" spans="3:3">
      <c r="C1318" s="19"/>
    </row>
    <row r="1319" spans="3:3">
      <c r="C1319" s="19"/>
    </row>
    <row r="1320" spans="3:3">
      <c r="C1320" s="19"/>
    </row>
    <row r="1321" spans="3:3">
      <c r="C1321" s="19"/>
    </row>
    <row r="1322" spans="3:3">
      <c r="C1322" s="19"/>
    </row>
    <row r="1323" spans="3:3">
      <c r="C1323" s="19"/>
    </row>
    <row r="1324" spans="3:3">
      <c r="C1324" s="19"/>
    </row>
    <row r="1325" spans="3:3">
      <c r="C1325" s="19"/>
    </row>
    <row r="1326" spans="3:3">
      <c r="C1326" s="19"/>
    </row>
    <row r="1327" spans="3:3">
      <c r="C1327" s="19"/>
    </row>
    <row r="1328" spans="3:3">
      <c r="C1328" s="19"/>
    </row>
    <row r="1329" spans="3:3">
      <c r="C1329" s="19"/>
    </row>
    <row r="1330" spans="3:3">
      <c r="C1330" s="19"/>
    </row>
    <row r="1331" spans="3:3">
      <c r="C1331" s="19"/>
    </row>
    <row r="1332" spans="3:3">
      <c r="C1332" s="19"/>
    </row>
    <row r="1333" spans="3:3">
      <c r="C1333" s="19"/>
    </row>
    <row r="1334" spans="3:3">
      <c r="C1334" s="19"/>
    </row>
    <row r="1335" spans="3:3">
      <c r="C1335" s="19"/>
    </row>
    <row r="1336" spans="3:3">
      <c r="C1336" s="19"/>
    </row>
    <row r="1337" spans="3:3">
      <c r="C1337" s="19"/>
    </row>
    <row r="1338" spans="3:3">
      <c r="C1338" s="19"/>
    </row>
    <row r="1339" spans="3:3">
      <c r="C1339" s="19"/>
    </row>
    <row r="1340" spans="3:3">
      <c r="C1340" s="19"/>
    </row>
    <row r="1341" spans="3:3">
      <c r="C1341" s="19"/>
    </row>
    <row r="1342" spans="3:3">
      <c r="C1342" s="19"/>
    </row>
    <row r="1343" spans="3:3">
      <c r="C1343" s="19"/>
    </row>
    <row r="1344" spans="3:3">
      <c r="C1344" s="19"/>
    </row>
    <row r="1345" spans="3:3">
      <c r="C1345" s="19"/>
    </row>
    <row r="1346" spans="3:3">
      <c r="C1346" s="19"/>
    </row>
    <row r="1347" spans="3:3">
      <c r="C1347" s="19"/>
    </row>
    <row r="1348" spans="3:3">
      <c r="C1348" s="19"/>
    </row>
    <row r="1349" spans="3:3">
      <c r="C1349" s="19"/>
    </row>
    <row r="1350" spans="3:3">
      <c r="C1350" s="19"/>
    </row>
    <row r="1351" spans="3:3">
      <c r="C1351" s="19"/>
    </row>
    <row r="1352" spans="3:3">
      <c r="C1352" s="19"/>
    </row>
    <row r="1353" spans="3:3">
      <c r="C1353" s="19"/>
    </row>
    <row r="1354" spans="3:3">
      <c r="C1354" s="19"/>
    </row>
    <row r="1355" spans="3:3">
      <c r="C1355" s="19"/>
    </row>
    <row r="1356" spans="3:3">
      <c r="C1356" s="19"/>
    </row>
    <row r="1357" spans="3:3">
      <c r="C1357" s="19"/>
    </row>
    <row r="1358" spans="3:3">
      <c r="C1358" s="19"/>
    </row>
    <row r="1359" spans="3:3">
      <c r="C1359" s="19"/>
    </row>
    <row r="1360" spans="3:3">
      <c r="C1360" s="19"/>
    </row>
    <row r="1361" spans="3:3">
      <c r="C1361" s="19"/>
    </row>
    <row r="1362" spans="3:3">
      <c r="C1362" s="19"/>
    </row>
    <row r="1363" spans="3:3">
      <c r="C1363" s="19"/>
    </row>
    <row r="1364" spans="3:3">
      <c r="C1364" s="19"/>
    </row>
    <row r="1365" spans="3:3">
      <c r="C1365" s="19"/>
    </row>
    <row r="1366" spans="3:3">
      <c r="C1366" s="19"/>
    </row>
    <row r="1367" spans="3:3">
      <c r="C1367" s="19"/>
    </row>
    <row r="1368" spans="3:3">
      <c r="C1368" s="19"/>
    </row>
    <row r="1369" spans="3:3">
      <c r="C1369" s="19"/>
    </row>
    <row r="1370" spans="3:3">
      <c r="C1370" s="19"/>
    </row>
    <row r="1371" spans="3:3">
      <c r="C1371" s="19"/>
    </row>
    <row r="1372" spans="3:3">
      <c r="C1372" s="19"/>
    </row>
    <row r="1373" spans="3:3">
      <c r="C1373" s="19"/>
    </row>
    <row r="1374" spans="3:3">
      <c r="C1374" s="19"/>
    </row>
    <row r="1375" spans="3:3">
      <c r="C1375" s="19"/>
    </row>
    <row r="1376" spans="3:3">
      <c r="C1376" s="19"/>
    </row>
    <row r="1377" spans="3:3">
      <c r="C1377" s="19"/>
    </row>
    <row r="1378" spans="3:3">
      <c r="C1378" s="19"/>
    </row>
    <row r="1379" spans="3:3">
      <c r="C1379" s="19"/>
    </row>
    <row r="1380" spans="3:3">
      <c r="C1380" s="19"/>
    </row>
    <row r="1381" spans="3:3">
      <c r="C1381" s="19"/>
    </row>
    <row r="1382" spans="3:3">
      <c r="C1382" s="19"/>
    </row>
    <row r="1383" spans="3:3">
      <c r="C1383" s="19"/>
    </row>
    <row r="1384" spans="3:3">
      <c r="C1384" s="19"/>
    </row>
    <row r="1385" spans="3:3">
      <c r="C1385" s="19"/>
    </row>
    <row r="1386" spans="3:3">
      <c r="C1386" s="19"/>
    </row>
    <row r="1387" spans="3:3">
      <c r="C1387" s="19"/>
    </row>
    <row r="1388" spans="3:3">
      <c r="C1388" s="19"/>
    </row>
    <row r="1389" spans="3:3">
      <c r="C1389" s="19"/>
    </row>
    <row r="1390" spans="3:3">
      <c r="C1390" s="19"/>
    </row>
    <row r="1391" spans="3:3">
      <c r="C1391" s="19"/>
    </row>
    <row r="1392" spans="3:3">
      <c r="C1392" s="19"/>
    </row>
    <row r="1393" spans="3:3">
      <c r="C1393" s="19"/>
    </row>
    <row r="1394" spans="3:3">
      <c r="C1394" s="19"/>
    </row>
    <row r="1395" spans="3:3">
      <c r="C1395" s="19"/>
    </row>
    <row r="1396" spans="3:3">
      <c r="C1396" s="19"/>
    </row>
    <row r="1397" spans="3:3">
      <c r="C1397" s="19"/>
    </row>
    <row r="1398" spans="3:3">
      <c r="C1398" s="19"/>
    </row>
    <row r="1399" spans="3:3">
      <c r="C1399" s="19"/>
    </row>
    <row r="1400" spans="3:3">
      <c r="C1400" s="19"/>
    </row>
    <row r="1401" spans="3:3">
      <c r="C1401" s="19"/>
    </row>
    <row r="1402" spans="3:3">
      <c r="C1402" s="19"/>
    </row>
    <row r="1403" spans="3:3">
      <c r="C1403" s="19"/>
    </row>
    <row r="1404" spans="3:3">
      <c r="C1404" s="19"/>
    </row>
    <row r="1405" spans="3:3">
      <c r="C1405" s="19"/>
    </row>
    <row r="1406" spans="3:3">
      <c r="C1406" s="19"/>
    </row>
    <row r="1407" spans="3:3">
      <c r="C1407" s="19"/>
    </row>
    <row r="1408" spans="3:3">
      <c r="C1408" s="19"/>
    </row>
    <row r="1409" spans="3:3">
      <c r="C1409" s="19"/>
    </row>
    <row r="1410" spans="3:3">
      <c r="C1410" s="19"/>
    </row>
    <row r="1411" spans="3:3">
      <c r="C1411" s="19"/>
    </row>
    <row r="1412" spans="3:3">
      <c r="C1412" s="19"/>
    </row>
    <row r="1413" spans="3:3">
      <c r="C1413" s="19"/>
    </row>
    <row r="1414" spans="3:3">
      <c r="C1414" s="19"/>
    </row>
    <row r="1415" spans="3:3">
      <c r="C1415" s="19"/>
    </row>
    <row r="1416" spans="3:3">
      <c r="C1416" s="19"/>
    </row>
    <row r="1417" spans="3:3">
      <c r="C1417" s="19"/>
    </row>
    <row r="1418" spans="3:3">
      <c r="C1418" s="19"/>
    </row>
    <row r="1419" spans="3:3">
      <c r="C1419" s="19"/>
    </row>
    <row r="1420" spans="3:3">
      <c r="C1420" s="19"/>
    </row>
    <row r="1421" spans="3:3">
      <c r="C1421" s="19"/>
    </row>
    <row r="1422" spans="3:3">
      <c r="C1422" s="19"/>
    </row>
    <row r="1423" spans="3:3">
      <c r="C1423" s="19"/>
    </row>
    <row r="1424" spans="3:3">
      <c r="C1424" s="19"/>
    </row>
    <row r="1425" spans="3:3">
      <c r="C1425" s="19"/>
    </row>
    <row r="1426" spans="3:3">
      <c r="C1426" s="19"/>
    </row>
    <row r="1427" spans="3:3">
      <c r="C1427" s="19"/>
    </row>
    <row r="1428" spans="3:3">
      <c r="C1428" s="19"/>
    </row>
    <row r="1429" spans="3:3">
      <c r="C1429" s="19"/>
    </row>
    <row r="1430" spans="3:3">
      <c r="C1430" s="19"/>
    </row>
    <row r="1431" spans="3:3">
      <c r="C1431" s="19"/>
    </row>
    <row r="1432" spans="3:3">
      <c r="C1432" s="19"/>
    </row>
    <row r="1433" spans="3:3">
      <c r="C1433" s="19"/>
    </row>
    <row r="1434" spans="3:3">
      <c r="C1434" s="19"/>
    </row>
    <row r="1435" spans="3:3">
      <c r="C1435" s="19"/>
    </row>
    <row r="1436" spans="3:3">
      <c r="C1436" s="19"/>
    </row>
    <row r="1437" spans="3:3">
      <c r="C1437" s="19"/>
    </row>
    <row r="1438" spans="3:3">
      <c r="C1438" s="19"/>
    </row>
    <row r="1439" spans="3:3">
      <c r="C1439" s="19"/>
    </row>
    <row r="1440" spans="3:3">
      <c r="C1440" s="19"/>
    </row>
    <row r="1441" spans="3:3">
      <c r="C1441" s="19"/>
    </row>
    <row r="1442" spans="3:3">
      <c r="C1442" s="19"/>
    </row>
    <row r="1443" spans="3:3">
      <c r="C1443" s="19"/>
    </row>
    <row r="1444" spans="3:3">
      <c r="C1444" s="19"/>
    </row>
    <row r="1445" spans="3:3">
      <c r="C1445" s="19"/>
    </row>
    <row r="1446" spans="3:3">
      <c r="C1446" s="19"/>
    </row>
    <row r="1447" spans="3:3">
      <c r="C1447" s="19"/>
    </row>
    <row r="1448" spans="3:3">
      <c r="C1448" s="19"/>
    </row>
    <row r="1449" spans="3:3">
      <c r="C1449" s="19"/>
    </row>
    <row r="1450" spans="3:3">
      <c r="C1450" s="19"/>
    </row>
    <row r="1451" spans="3:3">
      <c r="C1451" s="19"/>
    </row>
    <row r="1452" spans="3:3">
      <c r="C1452" s="19"/>
    </row>
    <row r="1453" spans="3:3">
      <c r="C1453" s="19"/>
    </row>
    <row r="1454" spans="3:3">
      <c r="C1454" s="19"/>
    </row>
    <row r="1455" spans="3:3">
      <c r="C1455" s="19"/>
    </row>
    <row r="1456" spans="3:3">
      <c r="C1456" s="19"/>
    </row>
    <row r="1457" spans="3:3">
      <c r="C1457" s="19"/>
    </row>
    <row r="1458" spans="3:3">
      <c r="C1458" s="19"/>
    </row>
    <row r="1459" spans="3:3">
      <c r="C1459" s="19"/>
    </row>
    <row r="1460" spans="3:3">
      <c r="C1460" s="19"/>
    </row>
    <row r="1461" spans="3:3">
      <c r="C1461" s="19"/>
    </row>
    <row r="1462" spans="3:3">
      <c r="C1462" s="19"/>
    </row>
    <row r="1463" spans="3:3">
      <c r="C1463" s="19"/>
    </row>
    <row r="1464" spans="3:3">
      <c r="C1464" s="19"/>
    </row>
    <row r="1465" spans="3:3">
      <c r="C1465" s="19"/>
    </row>
    <row r="1466" spans="3:3">
      <c r="C1466" s="19"/>
    </row>
    <row r="1467" spans="3:3">
      <c r="C1467" s="19"/>
    </row>
    <row r="1468" spans="3:3">
      <c r="C1468" s="19"/>
    </row>
    <row r="1469" spans="3:3">
      <c r="C1469" s="19"/>
    </row>
    <row r="1470" spans="3:3">
      <c r="C1470" s="19"/>
    </row>
    <row r="1471" spans="3:3">
      <c r="C1471" s="19"/>
    </row>
    <row r="1472" spans="3:3">
      <c r="C1472" s="19"/>
    </row>
    <row r="1473" spans="3:3">
      <c r="C1473" s="19"/>
    </row>
    <row r="1474" spans="3:3">
      <c r="C1474" s="19"/>
    </row>
    <row r="1475" spans="3:3">
      <c r="C1475" s="19"/>
    </row>
    <row r="1476" spans="3:3">
      <c r="C1476" s="19"/>
    </row>
    <row r="1477" spans="3:3">
      <c r="C1477" s="19"/>
    </row>
    <row r="1478" spans="3:3">
      <c r="C1478" s="19"/>
    </row>
    <row r="1479" spans="3:3">
      <c r="C1479" s="19"/>
    </row>
    <row r="1480" spans="3:3">
      <c r="C1480" s="19"/>
    </row>
    <row r="1481" spans="3:3">
      <c r="C1481" s="19"/>
    </row>
    <row r="1482" spans="3:3">
      <c r="C1482" s="19"/>
    </row>
    <row r="1483" spans="3:3">
      <c r="C1483" s="19"/>
    </row>
    <row r="1484" spans="3:3">
      <c r="C1484" s="19"/>
    </row>
    <row r="1485" spans="3:3">
      <c r="C1485" s="19"/>
    </row>
    <row r="1486" spans="3:3">
      <c r="C1486" s="19"/>
    </row>
    <row r="1487" spans="3:3">
      <c r="C1487" s="19"/>
    </row>
    <row r="1488" spans="3:3">
      <c r="C1488" s="19"/>
    </row>
    <row r="1489" spans="3:3">
      <c r="C1489" s="19"/>
    </row>
    <row r="1490" spans="3:3">
      <c r="C1490" s="19"/>
    </row>
    <row r="1491" spans="3:3">
      <c r="C1491" s="19"/>
    </row>
    <row r="1492" spans="3:3">
      <c r="C1492" s="19"/>
    </row>
    <row r="1493" spans="3:3">
      <c r="C1493" s="19"/>
    </row>
    <row r="1494" spans="3:3">
      <c r="C1494" s="19"/>
    </row>
    <row r="1495" spans="3:3">
      <c r="C1495" s="19"/>
    </row>
    <row r="1496" spans="3:3">
      <c r="C1496" s="19"/>
    </row>
    <row r="1497" spans="3:3">
      <c r="C1497" s="19"/>
    </row>
    <row r="1498" spans="3:3">
      <c r="C1498" s="19"/>
    </row>
    <row r="1499" spans="3:3">
      <c r="C1499" s="19"/>
    </row>
    <row r="1500" spans="3:3">
      <c r="C1500" s="19"/>
    </row>
    <row r="1501" spans="3:3">
      <c r="C1501" s="19"/>
    </row>
    <row r="1502" spans="3:3">
      <c r="C1502" s="19"/>
    </row>
    <row r="1503" spans="3:3">
      <c r="C1503" s="19"/>
    </row>
    <row r="1504" spans="3:3">
      <c r="C1504" s="19"/>
    </row>
    <row r="1505" spans="3:3">
      <c r="C1505" s="19"/>
    </row>
    <row r="1506" spans="3:3">
      <c r="C1506" s="19"/>
    </row>
    <row r="1507" spans="3:3">
      <c r="C1507" s="19"/>
    </row>
    <row r="1508" spans="3:3">
      <c r="C1508" s="19"/>
    </row>
    <row r="1509" spans="3:3">
      <c r="C1509" s="19"/>
    </row>
    <row r="1510" spans="3:3">
      <c r="C1510" s="19"/>
    </row>
    <row r="1511" spans="3:3">
      <c r="C1511" s="19"/>
    </row>
    <row r="1512" spans="3:3">
      <c r="C1512" s="19"/>
    </row>
    <row r="1513" spans="3:3">
      <c r="C1513" s="19"/>
    </row>
    <row r="1514" spans="3:3">
      <c r="C1514" s="19"/>
    </row>
    <row r="1515" spans="3:3">
      <c r="C1515" s="19"/>
    </row>
    <row r="1516" spans="3:3">
      <c r="C1516" s="19"/>
    </row>
    <row r="1517" spans="3:3">
      <c r="C1517" s="19"/>
    </row>
    <row r="1518" spans="3:3">
      <c r="C1518" s="19"/>
    </row>
    <row r="1519" spans="3:3">
      <c r="C1519" s="19"/>
    </row>
    <row r="1520" spans="3:3">
      <c r="C1520" s="19"/>
    </row>
    <row r="1521" spans="3:3">
      <c r="C1521" s="19"/>
    </row>
    <row r="1522" spans="3:3">
      <c r="C1522" s="19"/>
    </row>
    <row r="1523" spans="3:3">
      <c r="C1523" s="19"/>
    </row>
    <row r="1524" spans="3:3">
      <c r="C1524" s="19"/>
    </row>
    <row r="1525" spans="3:3">
      <c r="C1525" s="19"/>
    </row>
    <row r="1526" spans="3:3">
      <c r="C1526" s="19"/>
    </row>
    <row r="1527" spans="3:3">
      <c r="C1527" s="19"/>
    </row>
    <row r="1528" spans="3:3">
      <c r="C1528" s="19"/>
    </row>
    <row r="1529" spans="3:3">
      <c r="C1529" s="19"/>
    </row>
    <row r="1530" spans="3:3">
      <c r="C1530" s="19"/>
    </row>
    <row r="1531" spans="3:3">
      <c r="C1531" s="19"/>
    </row>
    <row r="1532" spans="3:3">
      <c r="C1532" s="19"/>
    </row>
    <row r="1533" spans="3:3">
      <c r="C1533" s="19"/>
    </row>
    <row r="1534" spans="3:3">
      <c r="C1534" s="19"/>
    </row>
    <row r="1535" spans="3:3">
      <c r="C1535" s="19"/>
    </row>
    <row r="1536" spans="3:3">
      <c r="C1536" s="19"/>
    </row>
    <row r="1537" spans="3:3">
      <c r="C1537" s="19"/>
    </row>
    <row r="1538" spans="3:3">
      <c r="C1538" s="19"/>
    </row>
    <row r="1539" spans="3:3">
      <c r="C1539" s="19"/>
    </row>
    <row r="1540" spans="3:3">
      <c r="C1540" s="19"/>
    </row>
    <row r="1541" spans="3:3">
      <c r="C1541" s="19"/>
    </row>
    <row r="1542" spans="3:3">
      <c r="C1542" s="19"/>
    </row>
    <row r="1543" spans="3:3">
      <c r="C1543" s="19"/>
    </row>
    <row r="1544" spans="3:3">
      <c r="C1544" s="19"/>
    </row>
    <row r="1545" spans="3:3">
      <c r="C1545" s="19"/>
    </row>
    <row r="1546" spans="3:3">
      <c r="C1546" s="19"/>
    </row>
    <row r="1547" spans="3:3">
      <c r="C1547" s="19"/>
    </row>
    <row r="1548" spans="3:3">
      <c r="C1548" s="19"/>
    </row>
    <row r="1549" spans="3:3">
      <c r="C1549" s="19"/>
    </row>
    <row r="1550" spans="3:3">
      <c r="C1550" s="19"/>
    </row>
    <row r="1551" spans="3:3">
      <c r="C1551" s="19"/>
    </row>
    <row r="1552" spans="3:3">
      <c r="C1552" s="19"/>
    </row>
    <row r="1553" spans="3:3">
      <c r="C1553" s="19"/>
    </row>
    <row r="1554" spans="3:3">
      <c r="C1554" s="19"/>
    </row>
    <row r="1555" spans="3:3">
      <c r="C1555" s="19"/>
    </row>
    <row r="1556" spans="3:3">
      <c r="C1556" s="19"/>
    </row>
    <row r="1557" spans="3:3">
      <c r="C1557" s="19"/>
    </row>
    <row r="1558" spans="3:3">
      <c r="C1558" s="19"/>
    </row>
    <row r="1559" spans="3:3">
      <c r="C1559" s="19"/>
    </row>
    <row r="1560" spans="3:3">
      <c r="C1560" s="19"/>
    </row>
    <row r="1561" spans="3:3">
      <c r="C1561" s="19"/>
    </row>
    <row r="1562" spans="3:3">
      <c r="C1562" s="19"/>
    </row>
    <row r="1563" spans="3:3">
      <c r="C1563" s="19"/>
    </row>
    <row r="1564" spans="3:3">
      <c r="C1564" s="19"/>
    </row>
    <row r="1565" spans="3:3">
      <c r="C1565" s="19"/>
    </row>
    <row r="1566" spans="3:3">
      <c r="C1566" s="19"/>
    </row>
    <row r="1567" spans="3:3">
      <c r="C1567" s="19"/>
    </row>
    <row r="1568" spans="3:3">
      <c r="C1568" s="19"/>
    </row>
    <row r="1569" spans="3:3">
      <c r="C1569" s="19"/>
    </row>
    <row r="1570" spans="3:3">
      <c r="C1570" s="19"/>
    </row>
    <row r="1571" spans="3:3">
      <c r="C1571" s="19"/>
    </row>
    <row r="1572" spans="3:3">
      <c r="C1572" s="19"/>
    </row>
    <row r="1573" spans="3:3">
      <c r="C1573" s="19"/>
    </row>
    <row r="1574" spans="3:3">
      <c r="C1574" s="19"/>
    </row>
    <row r="1575" spans="3:3">
      <c r="C1575" s="19"/>
    </row>
    <row r="1576" spans="3:3">
      <c r="C1576" s="19"/>
    </row>
    <row r="1577" spans="3:3">
      <c r="C1577" s="19"/>
    </row>
    <row r="1578" spans="3:3">
      <c r="C1578" s="19"/>
    </row>
    <row r="1579" spans="3:3">
      <c r="C1579" s="19"/>
    </row>
    <row r="1580" spans="3:3">
      <c r="C1580" s="19"/>
    </row>
    <row r="1581" spans="3:3">
      <c r="C1581" s="19"/>
    </row>
    <row r="1582" spans="3:3">
      <c r="C1582" s="19"/>
    </row>
    <row r="1583" spans="3:3">
      <c r="C1583" s="19"/>
    </row>
    <row r="1584" spans="3:3">
      <c r="C1584" s="19"/>
    </row>
    <row r="1585" spans="3:3">
      <c r="C1585" s="19"/>
    </row>
    <row r="1586" spans="3:3">
      <c r="C1586" s="19"/>
    </row>
    <row r="1587" spans="3:3">
      <c r="C1587" s="19"/>
    </row>
    <row r="1588" spans="3:3">
      <c r="C1588" s="19"/>
    </row>
    <row r="1589" spans="3:3">
      <c r="C1589" s="19"/>
    </row>
    <row r="1590" spans="3:3">
      <c r="C1590" s="19"/>
    </row>
    <row r="1591" spans="3:3">
      <c r="C1591" s="19"/>
    </row>
    <row r="1592" spans="3:3">
      <c r="C1592" s="19"/>
    </row>
    <row r="1593" spans="3:3">
      <c r="C1593" s="19"/>
    </row>
    <row r="1594" spans="3:3">
      <c r="C1594" s="19"/>
    </row>
    <row r="1595" spans="3:3">
      <c r="C1595" s="19"/>
    </row>
    <row r="1596" spans="3:3">
      <c r="C1596" s="19"/>
    </row>
    <row r="1597" spans="3:3">
      <c r="C1597" s="19"/>
    </row>
    <row r="1598" spans="3:3">
      <c r="C1598" s="19"/>
    </row>
    <row r="1599" spans="3:3">
      <c r="C1599" s="19"/>
    </row>
    <row r="1600" spans="3:3">
      <c r="C1600" s="19"/>
    </row>
    <row r="1601" spans="3:3">
      <c r="C1601" s="19"/>
    </row>
    <row r="1602" spans="3:3">
      <c r="C1602" s="19"/>
    </row>
    <row r="1603" spans="3:3">
      <c r="C1603" s="19"/>
    </row>
    <row r="1604" spans="3:3">
      <c r="C1604" s="19"/>
    </row>
    <row r="1605" spans="3:3">
      <c r="C1605" s="19"/>
    </row>
    <row r="1606" spans="3:3">
      <c r="C1606" s="19"/>
    </row>
    <row r="1607" spans="3:3">
      <c r="C1607" s="19"/>
    </row>
    <row r="1608" spans="3:3">
      <c r="C1608" s="19"/>
    </row>
    <row r="1609" spans="3:3">
      <c r="C1609" s="19"/>
    </row>
    <row r="1610" spans="3:3">
      <c r="C1610" s="19"/>
    </row>
    <row r="1611" spans="3:3">
      <c r="C1611" s="19"/>
    </row>
    <row r="1612" spans="3:3">
      <c r="C1612" s="19"/>
    </row>
    <row r="1613" spans="3:3">
      <c r="C1613" s="19"/>
    </row>
    <row r="1614" spans="3:3">
      <c r="C1614" s="19"/>
    </row>
    <row r="1615" spans="3:3">
      <c r="C1615" s="19"/>
    </row>
    <row r="1616" spans="3:3">
      <c r="C1616" s="19"/>
    </row>
    <row r="1617" spans="3:3">
      <c r="C1617" s="19"/>
    </row>
    <row r="1618" spans="3:3">
      <c r="C1618" s="19"/>
    </row>
    <row r="1619" spans="3:3">
      <c r="C1619" s="19"/>
    </row>
    <row r="1620" spans="3:3">
      <c r="C1620" s="19"/>
    </row>
    <row r="1621" spans="3:3">
      <c r="C1621" s="19"/>
    </row>
    <row r="1622" spans="3:3">
      <c r="C1622" s="19"/>
    </row>
    <row r="1623" spans="3:3">
      <c r="C1623" s="19"/>
    </row>
    <row r="1624" spans="3:3">
      <c r="C1624" s="19"/>
    </row>
    <row r="1625" spans="3:3">
      <c r="C1625" s="19"/>
    </row>
    <row r="1626" spans="3:3">
      <c r="C1626" s="19"/>
    </row>
    <row r="1627" spans="3:3">
      <c r="C1627" s="19"/>
    </row>
    <row r="1628" spans="3:3">
      <c r="C1628" s="19"/>
    </row>
    <row r="1629" spans="3:3">
      <c r="C1629" s="19"/>
    </row>
    <row r="1630" spans="3:3">
      <c r="C1630" s="19"/>
    </row>
    <row r="1631" spans="3:3">
      <c r="C1631" s="19"/>
    </row>
    <row r="1632" spans="3:3">
      <c r="C1632" s="19"/>
    </row>
    <row r="1633" spans="3:3">
      <c r="C1633" s="19"/>
    </row>
    <row r="1634" spans="3:3">
      <c r="C1634" s="19"/>
    </row>
    <row r="1635" spans="3:3">
      <c r="C1635" s="19"/>
    </row>
    <row r="1636" spans="3:3">
      <c r="C1636" s="19"/>
    </row>
    <row r="1637" spans="3:3">
      <c r="C1637" s="19"/>
    </row>
    <row r="1638" spans="3:3">
      <c r="C1638" s="19"/>
    </row>
    <row r="1639" spans="3:3">
      <c r="C1639" s="19"/>
    </row>
    <row r="1640" spans="3:3">
      <c r="C1640" s="19"/>
    </row>
    <row r="1641" spans="3:3">
      <c r="C1641" s="19"/>
    </row>
    <row r="1642" spans="3:3">
      <c r="C1642" s="19"/>
    </row>
    <row r="1643" spans="3:3">
      <c r="C1643" s="19"/>
    </row>
    <row r="1644" spans="3:3">
      <c r="C1644" s="19"/>
    </row>
    <row r="1645" spans="3:3">
      <c r="C1645" s="19"/>
    </row>
    <row r="1646" spans="3:3">
      <c r="C1646" s="19"/>
    </row>
    <row r="1647" spans="3:3">
      <c r="C1647" s="19"/>
    </row>
    <row r="1648" spans="3:3">
      <c r="C1648" s="19"/>
    </row>
    <row r="1649" spans="3:3">
      <c r="C1649" s="19"/>
    </row>
    <row r="1650" spans="3:3">
      <c r="C1650" s="19"/>
    </row>
    <row r="1651" spans="3:3">
      <c r="C1651" s="19"/>
    </row>
    <row r="1652" spans="3:3">
      <c r="C1652" s="19"/>
    </row>
    <row r="1653" spans="3:3">
      <c r="C1653" s="19"/>
    </row>
    <row r="1654" spans="3:3">
      <c r="C1654" s="19"/>
    </row>
    <row r="1655" spans="3:3">
      <c r="C1655" s="19"/>
    </row>
    <row r="1656" spans="3:3">
      <c r="C1656" s="19"/>
    </row>
    <row r="1657" spans="3:3">
      <c r="C1657" s="19"/>
    </row>
    <row r="1658" spans="3:3">
      <c r="C1658" s="19"/>
    </row>
    <row r="1659" spans="3:3">
      <c r="C1659" s="19"/>
    </row>
    <row r="1660" spans="3:3">
      <c r="C1660" s="19"/>
    </row>
    <row r="1661" spans="3:3">
      <c r="C1661" s="19"/>
    </row>
    <row r="1662" spans="3:3">
      <c r="C1662" s="19"/>
    </row>
    <row r="1663" spans="3:3">
      <c r="C1663" s="19"/>
    </row>
    <row r="1664" spans="3:3">
      <c r="C1664" s="19"/>
    </row>
    <row r="1665" spans="3:3">
      <c r="C1665" s="19"/>
    </row>
    <row r="1666" spans="3:3">
      <c r="C1666" s="19"/>
    </row>
    <row r="1667" spans="3:3">
      <c r="C1667" s="19"/>
    </row>
    <row r="1668" spans="3:3">
      <c r="C1668" s="19"/>
    </row>
    <row r="1669" spans="3:3">
      <c r="C1669" s="19"/>
    </row>
    <row r="1670" spans="3:3">
      <c r="C1670" s="19"/>
    </row>
    <row r="1671" spans="3:3">
      <c r="C1671" s="19"/>
    </row>
    <row r="1672" spans="3:3">
      <c r="C1672" s="19"/>
    </row>
    <row r="1673" spans="3:3">
      <c r="C1673" s="19"/>
    </row>
    <row r="1674" spans="3:3">
      <c r="C1674" s="19"/>
    </row>
    <row r="1675" spans="3:3">
      <c r="C1675" s="19"/>
    </row>
    <row r="1676" spans="3:3">
      <c r="C1676" s="19"/>
    </row>
    <row r="1677" spans="3:3">
      <c r="C1677" s="19"/>
    </row>
    <row r="1678" spans="3:3">
      <c r="C1678" s="19"/>
    </row>
    <row r="1679" spans="3:3">
      <c r="C1679" s="19"/>
    </row>
    <row r="1680" spans="3:3">
      <c r="C1680" s="19"/>
    </row>
    <row r="1681" spans="3:3">
      <c r="C1681" s="19"/>
    </row>
    <row r="1682" spans="3:3">
      <c r="C1682" s="19"/>
    </row>
    <row r="1683" spans="3:3">
      <c r="C1683" s="19"/>
    </row>
    <row r="1684" spans="3:3">
      <c r="C1684" s="19"/>
    </row>
    <row r="1685" spans="3:3">
      <c r="C1685" s="19"/>
    </row>
    <row r="1686" spans="3:3">
      <c r="C1686" s="19"/>
    </row>
    <row r="1687" spans="3:3">
      <c r="C1687" s="19"/>
    </row>
    <row r="1688" spans="3:3">
      <c r="C1688" s="19"/>
    </row>
    <row r="1689" spans="3:3">
      <c r="C1689" s="19"/>
    </row>
    <row r="1690" spans="3:3">
      <c r="C1690" s="19"/>
    </row>
    <row r="1691" spans="3:3">
      <c r="C1691" s="19"/>
    </row>
    <row r="1692" spans="3:3">
      <c r="C1692" s="19"/>
    </row>
    <row r="1693" spans="3:3">
      <c r="C1693" s="19"/>
    </row>
    <row r="1694" spans="3:3">
      <c r="C1694" s="19"/>
    </row>
    <row r="1695" spans="3:3">
      <c r="C1695" s="19"/>
    </row>
    <row r="1696" spans="3:3">
      <c r="C1696" s="19"/>
    </row>
    <row r="1697" spans="3:3">
      <c r="C1697" s="19"/>
    </row>
    <row r="1698" spans="3:3">
      <c r="C1698" s="19"/>
    </row>
    <row r="1699" spans="3:3">
      <c r="C1699" s="19"/>
    </row>
    <row r="1700" spans="3:3">
      <c r="C1700" s="19"/>
    </row>
    <row r="1701" spans="3:3">
      <c r="C1701" s="19"/>
    </row>
    <row r="1702" spans="3:3">
      <c r="C1702" s="19"/>
    </row>
    <row r="1703" spans="3:3">
      <c r="C1703" s="19"/>
    </row>
    <row r="1704" spans="3:3">
      <c r="C1704" s="19"/>
    </row>
    <row r="1705" spans="3:3">
      <c r="C1705" s="19"/>
    </row>
    <row r="1706" spans="3:3">
      <c r="C1706" s="19"/>
    </row>
    <row r="1707" spans="3:3">
      <c r="C1707" s="19"/>
    </row>
    <row r="1708" spans="3:3">
      <c r="C1708" s="19"/>
    </row>
    <row r="1709" spans="3:3">
      <c r="C1709" s="19"/>
    </row>
    <row r="1710" spans="3:3">
      <c r="C1710" s="19"/>
    </row>
    <row r="1711" spans="3:3">
      <c r="C1711" s="19"/>
    </row>
    <row r="1712" spans="3:3">
      <c r="C1712" s="19"/>
    </row>
    <row r="1713" spans="3:3">
      <c r="C1713" s="19"/>
    </row>
    <row r="1714" spans="3:3">
      <c r="C1714" s="19"/>
    </row>
    <row r="1715" spans="3:3">
      <c r="C1715" s="19"/>
    </row>
    <row r="1716" spans="3:3">
      <c r="C1716" s="19"/>
    </row>
    <row r="1717" spans="3:3">
      <c r="C1717" s="19"/>
    </row>
    <row r="1718" spans="3:3">
      <c r="C1718" s="19"/>
    </row>
    <row r="1719" spans="3:3">
      <c r="C1719" s="19"/>
    </row>
    <row r="1720" spans="3:3">
      <c r="C1720" s="19"/>
    </row>
    <row r="1721" spans="3:3">
      <c r="C1721" s="19"/>
    </row>
    <row r="1722" spans="3:3">
      <c r="C1722" s="19"/>
    </row>
    <row r="1723" spans="3:3">
      <c r="C1723" s="19"/>
    </row>
    <row r="1724" spans="3:3">
      <c r="C1724" s="19"/>
    </row>
    <row r="1725" spans="3:3">
      <c r="C1725" s="19"/>
    </row>
    <row r="1726" spans="3:3">
      <c r="C1726" s="19"/>
    </row>
    <row r="1727" spans="3:3">
      <c r="C1727" s="19"/>
    </row>
    <row r="1728" spans="3:3">
      <c r="C1728" s="19"/>
    </row>
    <row r="1729" spans="3:3">
      <c r="C1729" s="19"/>
    </row>
    <row r="1730" spans="3:3">
      <c r="C1730" s="19"/>
    </row>
    <row r="1731" spans="3:3">
      <c r="C1731" s="19"/>
    </row>
    <row r="1732" spans="3:3">
      <c r="C1732" s="19"/>
    </row>
    <row r="1733" spans="3:3">
      <c r="C1733" s="19"/>
    </row>
    <row r="1734" spans="3:3">
      <c r="C1734" s="19"/>
    </row>
    <row r="1735" spans="3:3">
      <c r="C1735" s="19"/>
    </row>
    <row r="1736" spans="3:3">
      <c r="C1736" s="19"/>
    </row>
    <row r="1737" spans="3:3">
      <c r="C1737" s="19"/>
    </row>
    <row r="1738" spans="3:3">
      <c r="C1738" s="19"/>
    </row>
    <row r="1739" spans="3:3">
      <c r="C1739" s="19"/>
    </row>
    <row r="1740" spans="3:3">
      <c r="C1740" s="19"/>
    </row>
    <row r="1741" spans="3:3">
      <c r="C1741" s="19"/>
    </row>
    <row r="1742" spans="3:3">
      <c r="C1742" s="19"/>
    </row>
    <row r="1743" spans="3:3">
      <c r="C1743" s="19"/>
    </row>
    <row r="1744" spans="3:3">
      <c r="C1744" s="19"/>
    </row>
    <row r="1745" spans="3:3">
      <c r="C1745" s="19"/>
    </row>
    <row r="1746" spans="3:3">
      <c r="C1746" s="19"/>
    </row>
    <row r="1747" spans="3:3">
      <c r="C1747" s="19"/>
    </row>
    <row r="1748" spans="3:3">
      <c r="C1748" s="19"/>
    </row>
    <row r="1749" spans="3:3">
      <c r="C1749" s="19"/>
    </row>
    <row r="1750" spans="3:3">
      <c r="C1750" s="19"/>
    </row>
    <row r="1751" spans="3:3">
      <c r="C1751" s="19"/>
    </row>
    <row r="1752" spans="3:3">
      <c r="C1752" s="19"/>
    </row>
    <row r="1753" spans="3:3">
      <c r="C1753" s="19"/>
    </row>
    <row r="1754" spans="3:3">
      <c r="C1754" s="19"/>
    </row>
    <row r="1755" spans="3:3">
      <c r="C1755" s="19"/>
    </row>
    <row r="1756" spans="3:3">
      <c r="C1756" s="19"/>
    </row>
    <row r="1757" spans="3:3">
      <c r="C1757" s="19"/>
    </row>
    <row r="1758" spans="3:3">
      <c r="C1758" s="19"/>
    </row>
    <row r="1759" spans="3:3">
      <c r="C1759" s="19"/>
    </row>
    <row r="1760" spans="3:3">
      <c r="C1760" s="19"/>
    </row>
    <row r="1761" spans="3:3">
      <c r="C1761" s="19"/>
    </row>
    <row r="1762" spans="3:3">
      <c r="C1762" s="19"/>
    </row>
    <row r="1763" spans="3:3">
      <c r="C1763" s="19"/>
    </row>
    <row r="1764" spans="3:3">
      <c r="C1764" s="19"/>
    </row>
    <row r="1765" spans="3:3">
      <c r="C1765" s="19"/>
    </row>
    <row r="1766" spans="3:3">
      <c r="C1766" s="19"/>
    </row>
    <row r="1767" spans="3:3">
      <c r="C1767" s="19"/>
    </row>
    <row r="1768" spans="3:3">
      <c r="C1768" s="19"/>
    </row>
    <row r="1769" spans="3:3">
      <c r="C1769" s="19"/>
    </row>
    <row r="1770" spans="3:3">
      <c r="C1770" s="19"/>
    </row>
    <row r="1771" spans="3:3">
      <c r="C1771" s="19"/>
    </row>
    <row r="1772" spans="3:3">
      <c r="C1772" s="19"/>
    </row>
    <row r="1773" spans="3:3">
      <c r="C1773" s="19"/>
    </row>
    <row r="1774" spans="3:3">
      <c r="C1774" s="19"/>
    </row>
    <row r="1775" spans="3:3">
      <c r="C1775" s="19"/>
    </row>
    <row r="1776" spans="3:3">
      <c r="C1776" s="19"/>
    </row>
    <row r="1777" spans="3:3">
      <c r="C1777" s="19"/>
    </row>
    <row r="1778" spans="3:3">
      <c r="C1778" s="19"/>
    </row>
    <row r="1779" spans="3:3">
      <c r="C1779" s="19"/>
    </row>
    <row r="1780" spans="3:3">
      <c r="C1780" s="19"/>
    </row>
    <row r="1781" spans="3:3">
      <c r="C1781" s="19"/>
    </row>
    <row r="1782" spans="3:3">
      <c r="C1782" s="19"/>
    </row>
    <row r="1783" spans="3:3">
      <c r="C1783" s="19"/>
    </row>
    <row r="1784" spans="3:3">
      <c r="C1784" s="19"/>
    </row>
    <row r="1785" spans="3:3">
      <c r="C1785" s="19"/>
    </row>
    <row r="1786" spans="3:3">
      <c r="C1786" s="19"/>
    </row>
    <row r="1787" spans="3:3">
      <c r="C1787" s="19"/>
    </row>
    <row r="1788" spans="3:3">
      <c r="C1788" s="19"/>
    </row>
    <row r="1789" spans="3:3">
      <c r="C1789" s="19"/>
    </row>
    <row r="1790" spans="3:3">
      <c r="C1790" s="19"/>
    </row>
    <row r="1791" spans="3:3">
      <c r="C1791" s="19"/>
    </row>
    <row r="1792" spans="3:3">
      <c r="C1792" s="19"/>
    </row>
    <row r="1793" spans="3:3">
      <c r="C1793" s="19"/>
    </row>
    <row r="1794" spans="3:3">
      <c r="C1794" s="19"/>
    </row>
    <row r="1795" spans="3:3">
      <c r="C1795" s="19"/>
    </row>
    <row r="1796" spans="3:3">
      <c r="C1796" s="19"/>
    </row>
    <row r="1797" spans="3:3">
      <c r="C1797" s="19"/>
    </row>
    <row r="1798" spans="3:3">
      <c r="C1798" s="19"/>
    </row>
    <row r="1799" spans="3:3">
      <c r="C1799" s="19"/>
    </row>
    <row r="1800" spans="3:3">
      <c r="C1800" s="19"/>
    </row>
    <row r="1801" spans="3:3">
      <c r="C1801" s="19"/>
    </row>
    <row r="1802" spans="3:3">
      <c r="C1802" s="19"/>
    </row>
    <row r="1803" spans="3:3">
      <c r="C1803" s="19"/>
    </row>
    <row r="1804" spans="3:3">
      <c r="C1804" s="19"/>
    </row>
    <row r="1805" spans="3:3">
      <c r="C1805" s="19"/>
    </row>
    <row r="1806" spans="3:3">
      <c r="C1806" s="19"/>
    </row>
    <row r="1807" spans="3:3">
      <c r="C1807" s="19"/>
    </row>
    <row r="1808" spans="3:3">
      <c r="C1808" s="19"/>
    </row>
    <row r="1809" spans="3:3">
      <c r="C1809" s="19"/>
    </row>
    <row r="1810" spans="3:3">
      <c r="C1810" s="19"/>
    </row>
    <row r="1811" spans="3:3">
      <c r="C1811" s="19"/>
    </row>
    <row r="1812" spans="3:3">
      <c r="C1812" s="19"/>
    </row>
    <row r="1813" spans="3:3">
      <c r="C1813" s="19"/>
    </row>
    <row r="1814" spans="3:3">
      <c r="C1814" s="19"/>
    </row>
    <row r="1815" spans="3:3">
      <c r="C1815" s="19"/>
    </row>
    <row r="1816" spans="3:3">
      <c r="C1816" s="19"/>
    </row>
    <row r="1817" spans="3:3">
      <c r="C1817" s="19"/>
    </row>
    <row r="1818" spans="3:3">
      <c r="C1818" s="19"/>
    </row>
    <row r="1819" spans="3:3">
      <c r="C1819" s="19"/>
    </row>
    <row r="1820" spans="3:3">
      <c r="C1820" s="19"/>
    </row>
    <row r="1821" spans="3:3">
      <c r="C1821" s="19"/>
    </row>
    <row r="1822" spans="3:3">
      <c r="C1822" s="19"/>
    </row>
    <row r="1823" spans="3:3">
      <c r="C1823" s="19"/>
    </row>
    <row r="1824" spans="3:3">
      <c r="C1824" s="19"/>
    </row>
    <row r="1825" spans="3:3">
      <c r="C1825" s="19"/>
    </row>
    <row r="1826" spans="3:3">
      <c r="C1826" s="19"/>
    </row>
    <row r="1827" spans="3:3">
      <c r="C1827" s="19"/>
    </row>
    <row r="1828" spans="3:3">
      <c r="C1828" s="19"/>
    </row>
    <row r="1829" spans="3:3">
      <c r="C1829" s="19"/>
    </row>
    <row r="1830" spans="3:3">
      <c r="C1830" s="19"/>
    </row>
    <row r="1831" spans="3:3">
      <c r="C1831" s="19"/>
    </row>
    <row r="1832" spans="3:3">
      <c r="C1832" s="19"/>
    </row>
    <row r="1833" spans="3:3">
      <c r="C1833" s="19"/>
    </row>
    <row r="1834" spans="3:3">
      <c r="C1834" s="19"/>
    </row>
    <row r="1835" spans="3:3">
      <c r="C1835" s="19"/>
    </row>
    <row r="1836" spans="3:3">
      <c r="C1836" s="19"/>
    </row>
    <row r="1837" spans="3:3">
      <c r="C1837" s="19"/>
    </row>
    <row r="1838" spans="3:3">
      <c r="C1838" s="19"/>
    </row>
    <row r="1839" spans="3:3">
      <c r="C1839" s="19"/>
    </row>
    <row r="1840" spans="3:3">
      <c r="C1840" s="19"/>
    </row>
    <row r="1841" spans="3:3">
      <c r="C1841" s="19"/>
    </row>
    <row r="1842" spans="3:3">
      <c r="C1842" s="19"/>
    </row>
    <row r="1843" spans="3:3">
      <c r="C1843" s="19"/>
    </row>
    <row r="1844" spans="3:3">
      <c r="C1844" s="19"/>
    </row>
    <row r="1845" spans="3:3">
      <c r="C1845" s="19"/>
    </row>
    <row r="1846" spans="3:3">
      <c r="C1846" s="19"/>
    </row>
    <row r="1847" spans="3:3">
      <c r="C1847" s="19"/>
    </row>
    <row r="1848" spans="3:3">
      <c r="C1848" s="19"/>
    </row>
    <row r="1849" spans="3:3">
      <c r="C1849" s="19"/>
    </row>
    <row r="1850" spans="3:3">
      <c r="C1850" s="19"/>
    </row>
    <row r="1851" spans="3:3">
      <c r="C1851" s="19"/>
    </row>
    <row r="1852" spans="3:3">
      <c r="C1852" s="19"/>
    </row>
    <row r="1853" spans="3:3">
      <c r="C1853" s="19"/>
    </row>
    <row r="1854" spans="3:3">
      <c r="C1854" s="19"/>
    </row>
    <row r="1855" spans="3:3">
      <c r="C1855" s="19"/>
    </row>
    <row r="1856" spans="3:3">
      <c r="C1856" s="19"/>
    </row>
    <row r="1857" spans="3:3">
      <c r="C1857" s="19"/>
    </row>
    <row r="1858" spans="3:3">
      <c r="C1858" s="19"/>
    </row>
    <row r="1859" spans="3:3">
      <c r="C1859" s="19"/>
    </row>
    <row r="1860" spans="3:3">
      <c r="C1860" s="19"/>
    </row>
    <row r="1861" spans="3:3">
      <c r="C1861" s="19"/>
    </row>
    <row r="1862" spans="3:3">
      <c r="C1862" s="19"/>
    </row>
    <row r="1863" spans="3:3">
      <c r="C1863" s="19"/>
    </row>
    <row r="1864" spans="3:3">
      <c r="C1864" s="19"/>
    </row>
    <row r="1865" spans="3:3">
      <c r="C1865" s="19"/>
    </row>
    <row r="1866" spans="3:3">
      <c r="C1866" s="19"/>
    </row>
    <row r="1867" spans="3:3">
      <c r="C1867" s="19"/>
    </row>
    <row r="1868" spans="3:3">
      <c r="C1868" s="19"/>
    </row>
    <row r="1869" spans="3:3">
      <c r="C1869" s="19"/>
    </row>
    <row r="1870" spans="3:3">
      <c r="C1870" s="19"/>
    </row>
    <row r="1871" spans="3:3">
      <c r="C1871" s="19"/>
    </row>
    <row r="1872" spans="3:3">
      <c r="C1872" s="19"/>
    </row>
    <row r="1873" spans="3:3">
      <c r="C1873" s="19"/>
    </row>
    <row r="1874" spans="3:3">
      <c r="C1874" s="19"/>
    </row>
    <row r="1875" spans="3:3">
      <c r="C1875" s="19"/>
    </row>
    <row r="1876" spans="3:3">
      <c r="C1876" s="19"/>
    </row>
    <row r="1877" spans="3:3">
      <c r="C1877" s="19"/>
    </row>
    <row r="1878" spans="3:3">
      <c r="C1878" s="19"/>
    </row>
    <row r="1879" spans="3:3">
      <c r="C1879" s="19"/>
    </row>
    <row r="1880" spans="3:3">
      <c r="C1880" s="19"/>
    </row>
    <row r="1881" spans="3:3">
      <c r="C1881" s="19"/>
    </row>
    <row r="1882" spans="3:3">
      <c r="C1882" s="19"/>
    </row>
    <row r="1883" spans="3:3">
      <c r="C1883" s="19"/>
    </row>
    <row r="1884" spans="3:3">
      <c r="C1884" s="19"/>
    </row>
    <row r="1885" spans="3:3">
      <c r="C1885" s="19"/>
    </row>
    <row r="1886" spans="3:3">
      <c r="C1886" s="19"/>
    </row>
    <row r="1887" spans="3:3">
      <c r="C1887" s="19"/>
    </row>
    <row r="1888" spans="3:3">
      <c r="C1888" s="19"/>
    </row>
    <row r="1889" spans="3:3">
      <c r="C1889" s="19"/>
    </row>
    <row r="1890" spans="3:3">
      <c r="C1890" s="19"/>
    </row>
    <row r="1891" spans="3:3">
      <c r="C1891" s="19"/>
    </row>
    <row r="1892" spans="3:3">
      <c r="C1892" s="19"/>
    </row>
    <row r="1893" spans="3:3">
      <c r="C1893" s="19"/>
    </row>
    <row r="1894" spans="3:3">
      <c r="C1894" s="19"/>
    </row>
    <row r="1895" spans="3:3">
      <c r="C1895" s="19"/>
    </row>
    <row r="1896" spans="3:3">
      <c r="C1896" s="19"/>
    </row>
    <row r="1897" spans="3:3">
      <c r="C1897" s="19"/>
    </row>
    <row r="1898" spans="3:3">
      <c r="C1898" s="19"/>
    </row>
    <row r="1899" spans="3:3">
      <c r="C1899" s="19"/>
    </row>
    <row r="1900" spans="3:3">
      <c r="C1900" s="19"/>
    </row>
    <row r="1901" spans="3:3">
      <c r="C1901" s="19"/>
    </row>
    <row r="1902" spans="3:3">
      <c r="C1902" s="19"/>
    </row>
    <row r="1903" spans="3:3">
      <c r="C1903" s="19"/>
    </row>
    <row r="1904" spans="3:3">
      <c r="C1904" s="19"/>
    </row>
    <row r="1905" spans="3:3">
      <c r="C1905" s="19"/>
    </row>
    <row r="1906" spans="3:3">
      <c r="C1906" s="19"/>
    </row>
    <row r="1907" spans="3:3">
      <c r="C1907" s="19"/>
    </row>
    <row r="1908" spans="3:3">
      <c r="C1908" s="19"/>
    </row>
    <row r="1909" spans="3:3">
      <c r="C1909" s="19"/>
    </row>
    <row r="1910" spans="3:3">
      <c r="C1910" s="19"/>
    </row>
    <row r="1911" spans="3:3">
      <c r="C1911" s="19"/>
    </row>
    <row r="1912" spans="3:3">
      <c r="C1912" s="19"/>
    </row>
    <row r="1913" spans="3:3">
      <c r="C1913" s="19"/>
    </row>
    <row r="1914" spans="3:3">
      <c r="C1914" s="19"/>
    </row>
    <row r="1915" spans="3:3">
      <c r="C1915" s="19"/>
    </row>
    <row r="1916" spans="3:3">
      <c r="C1916" s="19"/>
    </row>
    <row r="1917" spans="3:3">
      <c r="C1917" s="19"/>
    </row>
    <row r="1918" spans="3:3">
      <c r="C1918" s="19"/>
    </row>
    <row r="1919" spans="3:3">
      <c r="C1919" s="19"/>
    </row>
    <row r="1920" spans="3:3">
      <c r="C1920" s="19"/>
    </row>
    <row r="1921" spans="3:3">
      <c r="C1921" s="19"/>
    </row>
    <row r="1922" spans="3:3">
      <c r="C1922" s="19"/>
    </row>
    <row r="1923" spans="3:3">
      <c r="C1923" s="19"/>
    </row>
    <row r="1924" spans="3:3">
      <c r="C1924" s="19"/>
    </row>
    <row r="1925" spans="3:3">
      <c r="C1925" s="19"/>
    </row>
    <row r="1926" spans="3:3">
      <c r="C1926" s="19"/>
    </row>
    <row r="1927" spans="3:3">
      <c r="C1927" s="19"/>
    </row>
    <row r="1928" spans="3:3">
      <c r="C1928" s="19"/>
    </row>
    <row r="1929" spans="3:3">
      <c r="C1929" s="19"/>
    </row>
    <row r="1930" spans="3:3">
      <c r="C1930" s="19"/>
    </row>
    <row r="1931" spans="3:3">
      <c r="C1931" s="19"/>
    </row>
    <row r="1932" spans="3:3">
      <c r="C1932" s="19"/>
    </row>
    <row r="1933" spans="3:3">
      <c r="C1933" s="19"/>
    </row>
    <row r="1934" spans="3:3">
      <c r="C1934" s="19"/>
    </row>
    <row r="1935" spans="3:3">
      <c r="C1935" s="19"/>
    </row>
    <row r="1936" spans="3:3">
      <c r="C1936" s="19"/>
    </row>
    <row r="1937" spans="3:3">
      <c r="C1937" s="19"/>
    </row>
    <row r="1938" spans="3:3">
      <c r="C1938" s="19"/>
    </row>
    <row r="1939" spans="3:3">
      <c r="C1939" s="19"/>
    </row>
    <row r="1940" spans="3:3">
      <c r="C1940" s="19"/>
    </row>
    <row r="1941" spans="3:3">
      <c r="C1941" s="19"/>
    </row>
    <row r="1942" spans="3:3">
      <c r="C1942" s="19"/>
    </row>
    <row r="1943" spans="3:3">
      <c r="C1943" s="19"/>
    </row>
    <row r="1944" spans="3:3">
      <c r="C1944" s="19"/>
    </row>
    <row r="1945" spans="3:3">
      <c r="C1945" s="19"/>
    </row>
    <row r="1946" spans="3:3">
      <c r="C1946" s="19"/>
    </row>
    <row r="1947" spans="3:3">
      <c r="C1947" s="19"/>
    </row>
    <row r="1948" spans="3:3">
      <c r="C1948" s="19"/>
    </row>
    <row r="1949" spans="3:3">
      <c r="C1949" s="19"/>
    </row>
    <row r="1950" spans="3:3">
      <c r="C1950" s="19"/>
    </row>
    <row r="1951" spans="3:3">
      <c r="C1951" s="19"/>
    </row>
    <row r="1952" spans="3:3">
      <c r="C1952" s="19"/>
    </row>
    <row r="1953" spans="3:3">
      <c r="C1953" s="19"/>
    </row>
    <row r="1954" spans="3:3">
      <c r="C1954" s="19"/>
    </row>
    <row r="1955" spans="3:3">
      <c r="C1955" s="19"/>
    </row>
    <row r="1956" spans="3:3">
      <c r="C1956" s="19"/>
    </row>
    <row r="1957" spans="3:3">
      <c r="C1957" s="19"/>
    </row>
    <row r="1958" spans="3:3">
      <c r="C1958" s="19"/>
    </row>
    <row r="1959" spans="3:3">
      <c r="C1959" s="19"/>
    </row>
    <row r="1960" spans="3:3">
      <c r="C1960" s="19"/>
    </row>
    <row r="1961" spans="3:3">
      <c r="C1961" s="19"/>
    </row>
    <row r="1962" spans="3:3">
      <c r="C1962" s="19"/>
    </row>
    <row r="1963" spans="3:3">
      <c r="C1963" s="19"/>
    </row>
    <row r="1964" spans="3:3">
      <c r="C1964" s="19"/>
    </row>
    <row r="1965" spans="3:3">
      <c r="C1965" s="19"/>
    </row>
    <row r="1966" spans="3:3">
      <c r="C1966" s="19"/>
    </row>
    <row r="1967" spans="3:3">
      <c r="C1967" s="19"/>
    </row>
    <row r="1968" spans="3:3">
      <c r="C1968" s="19"/>
    </row>
    <row r="1969" spans="3:3">
      <c r="C1969" s="19"/>
    </row>
    <row r="1970" spans="3:3">
      <c r="C1970" s="19"/>
    </row>
    <row r="1971" spans="3:3">
      <c r="C1971" s="19"/>
    </row>
    <row r="1972" spans="3:3">
      <c r="C1972" s="19"/>
    </row>
    <row r="1973" spans="3:3">
      <c r="C1973" s="19"/>
    </row>
    <row r="1974" spans="3:3">
      <c r="C1974" s="19"/>
    </row>
    <row r="1975" spans="3:3">
      <c r="C1975" s="19"/>
    </row>
    <row r="1976" spans="3:3">
      <c r="C1976" s="19"/>
    </row>
    <row r="1977" spans="3:3">
      <c r="C1977" s="19"/>
    </row>
    <row r="1978" spans="3:3">
      <c r="C1978" s="19"/>
    </row>
    <row r="1979" spans="3:3">
      <c r="C1979" s="19"/>
    </row>
    <row r="1980" spans="3:3">
      <c r="C1980" s="19"/>
    </row>
    <row r="1981" spans="3:3">
      <c r="C1981" s="19"/>
    </row>
    <row r="1982" spans="3:3">
      <c r="C1982" s="19"/>
    </row>
    <row r="1983" spans="3:3">
      <c r="C1983" s="19"/>
    </row>
    <row r="1984" spans="3:3">
      <c r="C1984" s="19"/>
    </row>
    <row r="1985" spans="3:3">
      <c r="C1985" s="19"/>
    </row>
    <row r="1986" spans="3:3">
      <c r="C1986" s="19"/>
    </row>
    <row r="1987" spans="3:3">
      <c r="C1987" s="19"/>
    </row>
    <row r="1988" spans="3:3">
      <c r="C1988" s="19"/>
    </row>
    <row r="1989" spans="3:3">
      <c r="C1989" s="19"/>
    </row>
    <row r="1990" spans="3:3">
      <c r="C1990" s="19"/>
    </row>
    <row r="1991" spans="3:3">
      <c r="C1991" s="19"/>
    </row>
    <row r="1992" spans="3:3">
      <c r="C1992" s="19"/>
    </row>
    <row r="1993" spans="3:3">
      <c r="C1993" s="19"/>
    </row>
    <row r="1994" spans="3:3">
      <c r="C1994" s="19"/>
    </row>
    <row r="1995" spans="3:3">
      <c r="C1995" s="19"/>
    </row>
    <row r="1996" spans="3:3">
      <c r="C1996" s="19"/>
    </row>
    <row r="1997" spans="3:3">
      <c r="C1997" s="19"/>
    </row>
    <row r="1998" spans="3:3">
      <c r="C1998" s="19"/>
    </row>
    <row r="1999" spans="3:3">
      <c r="C1999" s="19"/>
    </row>
    <row r="2000" spans="3:3">
      <c r="C2000" s="19"/>
    </row>
    <row r="2001" spans="3:3">
      <c r="C2001" s="19"/>
    </row>
    <row r="2002" spans="3:3">
      <c r="C2002" s="19"/>
    </row>
    <row r="2003" spans="3:3">
      <c r="C2003" s="19"/>
    </row>
    <row r="2004" spans="3:3">
      <c r="C2004" s="19"/>
    </row>
    <row r="2005" spans="3:3">
      <c r="C2005" s="19"/>
    </row>
    <row r="2006" spans="3:3">
      <c r="C2006" s="19"/>
    </row>
    <row r="2007" spans="3:3">
      <c r="C2007" s="19"/>
    </row>
    <row r="2008" spans="3:3">
      <c r="C2008" s="19"/>
    </row>
    <row r="2009" spans="3:3">
      <c r="C2009" s="19"/>
    </row>
    <row r="2010" spans="3:3">
      <c r="C2010" s="19"/>
    </row>
    <row r="2011" spans="3:3">
      <c r="C2011" s="19"/>
    </row>
    <row r="2012" spans="3:3">
      <c r="C2012" s="19"/>
    </row>
    <row r="2013" spans="3:3">
      <c r="C2013" s="19"/>
    </row>
    <row r="2014" spans="3:3">
      <c r="C2014" s="19"/>
    </row>
    <row r="2015" spans="3:3">
      <c r="C2015" s="19"/>
    </row>
    <row r="2016" spans="3:3">
      <c r="C2016" s="19"/>
    </row>
  </sheetData>
  <phoneticPr fontId="3" type="noConversion"/>
  <printOptions horizontalCentered="1"/>
  <pageMargins left="0" right="0" top="0.65" bottom="0" header="0" footer="0"/>
  <pageSetup paperSize="9" scale="89" orientation="portrait" horizontalDpi="4294967292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O2030"/>
  <sheetViews>
    <sheetView topLeftCell="A13" workbookViewId="0">
      <selection activeCell="K39" sqref="K39"/>
    </sheetView>
  </sheetViews>
  <sheetFormatPr defaultRowHeight="12.75"/>
  <cols>
    <col min="1" max="1" width="5.5703125" customWidth="1"/>
    <col min="2" max="2" width="18.5703125" customWidth="1"/>
    <col min="3" max="3" width="5.7109375" customWidth="1"/>
    <col min="4" max="4" width="36" customWidth="1"/>
    <col min="5" max="5" width="4.5703125" customWidth="1"/>
    <col min="6" max="6" width="4.140625" customWidth="1"/>
    <col min="7" max="7" width="5.5703125" customWidth="1"/>
    <col min="8" max="8" width="6.42578125" style="14" customWidth="1"/>
    <col min="9" max="9" width="5.140625" style="14" customWidth="1"/>
    <col min="10" max="10" width="4.42578125" style="14" customWidth="1"/>
    <col min="11" max="11" width="5" style="11" customWidth="1"/>
    <col min="12" max="12" width="4.7109375" style="11" customWidth="1"/>
    <col min="13" max="13" width="5.85546875" style="11" customWidth="1"/>
    <col min="14" max="14" width="5.5703125" style="11" customWidth="1"/>
    <col min="15" max="15" width="6.28515625" customWidth="1"/>
    <col min="16" max="16" width="3.42578125" customWidth="1"/>
    <col min="17" max="17" width="24.5703125" customWidth="1"/>
    <col min="18" max="18" width="6" customWidth="1"/>
    <col min="19" max="19" width="23.42578125" customWidth="1"/>
    <col min="20" max="20" width="10.7109375" customWidth="1"/>
    <col min="21" max="21" width="4.140625" hidden="1" customWidth="1"/>
    <col min="22" max="22" width="3.140625" hidden="1" customWidth="1"/>
    <col min="23" max="23" width="6.7109375" hidden="1" customWidth="1"/>
    <col min="24" max="24" width="5.28515625" hidden="1" customWidth="1"/>
    <col min="25" max="25" width="4" customWidth="1"/>
    <col min="26" max="26" width="6.7109375" customWidth="1"/>
    <col min="27" max="27" width="6.5703125" customWidth="1"/>
    <col min="28" max="28" width="5.140625" customWidth="1"/>
    <col min="29" max="29" width="6.7109375" customWidth="1"/>
    <col min="30" max="30" width="8.28515625" customWidth="1"/>
    <col min="31" max="31" width="6.140625" customWidth="1"/>
    <col min="32" max="32" width="6.85546875" customWidth="1"/>
  </cols>
  <sheetData>
    <row r="1" spans="1:249" ht="24" customHeight="1">
      <c r="A1" s="558" t="s">
        <v>280</v>
      </c>
      <c r="B1" s="559"/>
      <c r="C1" s="559"/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O1" s="3"/>
      <c r="P1" s="4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</row>
    <row r="2" spans="1:249" ht="21" customHeight="1">
      <c r="A2" s="558" t="s">
        <v>281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62" t="s">
        <v>157</v>
      </c>
      <c r="N2" s="563">
        <f>D34</f>
        <v>2</v>
      </c>
      <c r="O2" s="3"/>
      <c r="P2" s="4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</row>
    <row r="3" spans="1:249" ht="21.95" customHeight="1">
      <c r="A3" s="522"/>
      <c r="B3" s="522" t="s">
        <v>204</v>
      </c>
      <c r="C3" s="564">
        <v>0</v>
      </c>
      <c r="D3" s="565" t="s">
        <v>171</v>
      </c>
      <c r="E3" s="566" t="s">
        <v>149</v>
      </c>
      <c r="F3" s="565" t="s">
        <v>176</v>
      </c>
      <c r="G3" s="565" t="s">
        <v>166</v>
      </c>
      <c r="H3" s="567" t="s">
        <v>172</v>
      </c>
      <c r="I3" s="567" t="s">
        <v>173</v>
      </c>
      <c r="J3" s="568" t="s">
        <v>175</v>
      </c>
      <c r="K3" s="568" t="s">
        <v>174</v>
      </c>
      <c r="L3" s="568" t="s">
        <v>174</v>
      </c>
      <c r="M3" s="568" t="s">
        <v>170</v>
      </c>
      <c r="N3" s="569">
        <v>0.35416666666666669</v>
      </c>
      <c r="O3" s="5"/>
      <c r="P3" s="4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</row>
    <row r="4" spans="1:249" ht="21.95" customHeight="1">
      <c r="A4" s="570" t="s">
        <v>9</v>
      </c>
      <c r="B4" s="570" t="s">
        <v>205</v>
      </c>
      <c r="C4" s="571">
        <v>0.6</v>
      </c>
      <c r="D4" s="572" t="s">
        <v>178</v>
      </c>
      <c r="E4" s="573">
        <f>C4</f>
        <v>0.6</v>
      </c>
      <c r="F4" s="574" t="s">
        <v>5</v>
      </c>
      <c r="G4" s="572" t="s">
        <v>12</v>
      </c>
      <c r="H4" s="490">
        <f t="shared" ref="H4:H12" si="0">C4/K4*60</f>
        <v>36</v>
      </c>
      <c r="I4" s="490">
        <f t="shared" ref="I4:I12" si="1">E4/L4*60</f>
        <v>36</v>
      </c>
      <c r="J4" s="568"/>
      <c r="K4" s="573">
        <v>1</v>
      </c>
      <c r="L4" s="573">
        <f>K4</f>
        <v>1</v>
      </c>
      <c r="M4" s="575">
        <f>(J4+K4)/1440</f>
        <v>6.9444444444444447E-4</v>
      </c>
      <c r="N4" s="576">
        <f t="shared" ref="N4:N25" si="2">N3+((K4+J4)/1440)</f>
        <v>0.35486111111111113</v>
      </c>
      <c r="O4" s="5"/>
      <c r="P4" s="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</row>
    <row r="5" spans="1:249" ht="21.95" customHeight="1">
      <c r="A5" s="570" t="s">
        <v>9</v>
      </c>
      <c r="B5" s="570" t="str">
        <f>D4</f>
        <v>North St</v>
      </c>
      <c r="C5" s="571">
        <v>1.1000000000000001</v>
      </c>
      <c r="D5" s="570" t="str">
        <f>B6</f>
        <v xml:space="preserve">Kangaroo Valley Rd </v>
      </c>
      <c r="E5" s="490">
        <f t="shared" ref="E5:E14" si="3">E4+C5</f>
        <v>1.7000000000000002</v>
      </c>
      <c r="F5" s="574" t="s">
        <v>5</v>
      </c>
      <c r="G5" s="570" t="s">
        <v>13</v>
      </c>
      <c r="H5" s="490">
        <f t="shared" si="0"/>
        <v>33</v>
      </c>
      <c r="I5" s="490">
        <f t="shared" si="1"/>
        <v>34.000000000000007</v>
      </c>
      <c r="J5" s="577"/>
      <c r="K5" s="490">
        <v>2</v>
      </c>
      <c r="L5" s="578">
        <f>L4+K5</f>
        <v>3</v>
      </c>
      <c r="M5" s="575">
        <f>M4+(J5+K5)/1440</f>
        <v>2.0833333333333333E-3</v>
      </c>
      <c r="N5" s="576">
        <f t="shared" si="2"/>
        <v>0.35625000000000001</v>
      </c>
      <c r="O5" s="5"/>
      <c r="P5" s="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</row>
    <row r="6" spans="1:249" ht="21.95" customHeight="1">
      <c r="A6" s="570" t="s">
        <v>7</v>
      </c>
      <c r="B6" s="579" t="s">
        <v>36</v>
      </c>
      <c r="C6" s="490">
        <v>1.1000000000000001</v>
      </c>
      <c r="D6" s="580" t="s">
        <v>65</v>
      </c>
      <c r="E6" s="581">
        <f t="shared" si="3"/>
        <v>2.8000000000000003</v>
      </c>
      <c r="F6" s="574" t="s">
        <v>5</v>
      </c>
      <c r="G6" s="570" t="s">
        <v>13</v>
      </c>
      <c r="H6" s="490">
        <f t="shared" si="0"/>
        <v>16.5</v>
      </c>
      <c r="I6" s="490">
        <f t="shared" si="1"/>
        <v>24</v>
      </c>
      <c r="J6" s="571"/>
      <c r="K6" s="571">
        <v>4</v>
      </c>
      <c r="L6" s="578">
        <f>+L5+K6</f>
        <v>7</v>
      </c>
      <c r="M6" s="575">
        <f t="shared" ref="M6:M12" si="4">+M5+(J6+K6)/1440</f>
        <v>4.8611111111111112E-3</v>
      </c>
      <c r="N6" s="576">
        <f t="shared" si="2"/>
        <v>0.35902777777777778</v>
      </c>
      <c r="O6" s="5"/>
      <c r="P6" s="4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</row>
    <row r="7" spans="1:249" ht="21.95" customHeight="1">
      <c r="A7" s="570" t="s">
        <v>10</v>
      </c>
      <c r="B7" s="579" t="str">
        <f>B6</f>
        <v xml:space="preserve">Kangaroo Valley Rd </v>
      </c>
      <c r="C7" s="581">
        <v>5.55</v>
      </c>
      <c r="D7" s="579" t="s">
        <v>44</v>
      </c>
      <c r="E7" s="581">
        <f>E6+C7</f>
        <v>8.35</v>
      </c>
      <c r="F7" s="574" t="s">
        <v>6</v>
      </c>
      <c r="G7" s="570" t="s">
        <v>66</v>
      </c>
      <c r="H7" s="490">
        <f t="shared" si="0"/>
        <v>8.3249999999999993</v>
      </c>
      <c r="I7" s="490">
        <f t="shared" si="1"/>
        <v>10.659574468085106</v>
      </c>
      <c r="J7" s="571"/>
      <c r="K7" s="582">
        <v>40</v>
      </c>
      <c r="L7" s="578">
        <f>+L6+K7</f>
        <v>47</v>
      </c>
      <c r="M7" s="575">
        <f>+M6+(J7+K7)/1440</f>
        <v>3.2638888888888884E-2</v>
      </c>
      <c r="N7" s="576">
        <f>N6+((K7+J7)/1440)</f>
        <v>0.38680555555555557</v>
      </c>
      <c r="O7" s="5"/>
      <c r="P7" s="4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</row>
    <row r="8" spans="1:249" ht="21.95" customHeight="1">
      <c r="A8" s="570" t="s">
        <v>10</v>
      </c>
      <c r="B8" s="579" t="str">
        <f>B7</f>
        <v xml:space="preserve">Kangaroo Valley Rd </v>
      </c>
      <c r="C8" s="581">
        <v>0.8</v>
      </c>
      <c r="D8" s="572" t="s">
        <v>203</v>
      </c>
      <c r="E8" s="490">
        <f t="shared" si="3"/>
        <v>9.15</v>
      </c>
      <c r="F8" s="574" t="s">
        <v>5</v>
      </c>
      <c r="G8" s="570" t="s">
        <v>66</v>
      </c>
      <c r="H8" s="490">
        <f t="shared" si="0"/>
        <v>24</v>
      </c>
      <c r="I8" s="490">
        <f t="shared" si="1"/>
        <v>11.204081632653063</v>
      </c>
      <c r="J8" s="571"/>
      <c r="K8" s="571">
        <v>2</v>
      </c>
      <c r="L8" s="578">
        <f t="shared" ref="L8:L14" si="5">L7+K8</f>
        <v>49</v>
      </c>
      <c r="M8" s="575">
        <f t="shared" si="4"/>
        <v>3.4027777777777775E-2</v>
      </c>
      <c r="N8" s="576">
        <f t="shared" si="2"/>
        <v>0.38819444444444445</v>
      </c>
      <c r="O8" s="5"/>
      <c r="P8" s="4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</row>
    <row r="9" spans="1:249" ht="21.95" customHeight="1">
      <c r="A9" s="535"/>
      <c r="B9" s="665" t="s">
        <v>11</v>
      </c>
      <c r="C9" s="666"/>
      <c r="D9" s="542" t="str">
        <f>D8</f>
        <v>KOM Berry Mtn "Rockfield Park Charolaris Stud" sign</v>
      </c>
      <c r="E9" s="536"/>
      <c r="F9" s="537"/>
      <c r="G9" s="535"/>
      <c r="H9" s="536"/>
      <c r="I9" s="536"/>
      <c r="J9" s="550">
        <v>10</v>
      </c>
      <c r="K9" s="538"/>
      <c r="L9" s="667"/>
      <c r="M9" s="668">
        <f>M8+(J9+K9)/1440</f>
        <v>4.0972222222222215E-2</v>
      </c>
      <c r="N9" s="553">
        <f>N8+((K9+J9)/1440)</f>
        <v>0.39513888888888887</v>
      </c>
      <c r="O9" s="5"/>
      <c r="P9" s="4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</row>
    <row r="10" spans="1:249" ht="21.95" customHeight="1">
      <c r="A10" s="570" t="s">
        <v>10</v>
      </c>
      <c r="B10" s="579" t="str">
        <f>B8</f>
        <v xml:space="preserve">Kangaroo Valley Rd </v>
      </c>
      <c r="C10" s="490">
        <v>0.9</v>
      </c>
      <c r="D10" s="572" t="s">
        <v>181</v>
      </c>
      <c r="E10" s="490">
        <f>E8+C10</f>
        <v>10.050000000000001</v>
      </c>
      <c r="F10" s="574" t="s">
        <v>5</v>
      </c>
      <c r="G10" s="570" t="s">
        <v>66</v>
      </c>
      <c r="H10" s="490">
        <f t="shared" si="0"/>
        <v>27</v>
      </c>
      <c r="I10" s="490">
        <f t="shared" si="1"/>
        <v>11.823529411764707</v>
      </c>
      <c r="J10" s="571"/>
      <c r="K10" s="571">
        <v>2</v>
      </c>
      <c r="L10" s="578">
        <f>L8+K10</f>
        <v>51</v>
      </c>
      <c r="M10" s="575">
        <f>+M9+(J10+K10)/1440</f>
        <v>4.2361111111111106E-2</v>
      </c>
      <c r="N10" s="576">
        <f>N9+((K10+J10)/1440)</f>
        <v>0.39652777777777776</v>
      </c>
      <c r="O10" s="5"/>
      <c r="P10" s="4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</row>
    <row r="11" spans="1:249" ht="21.95" customHeight="1">
      <c r="A11" s="570" t="s">
        <v>10</v>
      </c>
      <c r="B11" s="579" t="str">
        <f>B8</f>
        <v xml:space="preserve">Kangaroo Valley Rd </v>
      </c>
      <c r="C11" s="490">
        <v>5.4</v>
      </c>
      <c r="D11" s="579" t="s">
        <v>67</v>
      </c>
      <c r="E11" s="490">
        <f t="shared" si="3"/>
        <v>15.450000000000001</v>
      </c>
      <c r="F11" s="574" t="s">
        <v>5</v>
      </c>
      <c r="G11" s="570" t="s">
        <v>13</v>
      </c>
      <c r="H11" s="490">
        <f t="shared" si="0"/>
        <v>20.25</v>
      </c>
      <c r="I11" s="490">
        <f t="shared" si="1"/>
        <v>13.835820895522389</v>
      </c>
      <c r="J11" s="571"/>
      <c r="K11" s="582">
        <v>16</v>
      </c>
      <c r="L11" s="578">
        <f t="shared" si="5"/>
        <v>67</v>
      </c>
      <c r="M11" s="575">
        <f t="shared" si="4"/>
        <v>5.347222222222222E-2</v>
      </c>
      <c r="N11" s="576">
        <f t="shared" si="2"/>
        <v>0.40763888888888888</v>
      </c>
      <c r="O11" s="5"/>
      <c r="P11" s="4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</row>
    <row r="12" spans="1:249" ht="21.95" customHeight="1">
      <c r="A12" s="570" t="s">
        <v>10</v>
      </c>
      <c r="B12" s="583" t="str">
        <f>B6</f>
        <v xml:space="preserve">Kangaroo Valley Rd </v>
      </c>
      <c r="C12" s="490">
        <v>2.1</v>
      </c>
      <c r="D12" s="579" t="s">
        <v>37</v>
      </c>
      <c r="E12" s="490">
        <f t="shared" si="3"/>
        <v>17.55</v>
      </c>
      <c r="F12" s="574" t="s">
        <v>5</v>
      </c>
      <c r="G12" s="570" t="s">
        <v>13</v>
      </c>
      <c r="H12" s="490">
        <f t="shared" si="0"/>
        <v>22.90909090909091</v>
      </c>
      <c r="I12" s="490">
        <f t="shared" si="1"/>
        <v>14.524137931034483</v>
      </c>
      <c r="J12" s="571"/>
      <c r="K12" s="571">
        <v>5.5</v>
      </c>
      <c r="L12" s="578">
        <f t="shared" si="5"/>
        <v>72.5</v>
      </c>
      <c r="M12" s="575">
        <f t="shared" si="4"/>
        <v>5.7291666666666664E-2</v>
      </c>
      <c r="N12" s="576">
        <f t="shared" si="2"/>
        <v>0.41145833333333331</v>
      </c>
      <c r="O12" s="5"/>
      <c r="P12" s="4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</row>
    <row r="13" spans="1:249" ht="21.95" customHeight="1">
      <c r="A13" s="584" t="s">
        <v>9</v>
      </c>
      <c r="B13" s="585" t="str">
        <f>B12</f>
        <v xml:space="preserve">Kangaroo Valley Rd </v>
      </c>
      <c r="C13" s="571">
        <f>C8</f>
        <v>0.8</v>
      </c>
      <c r="D13" s="586" t="s">
        <v>48</v>
      </c>
      <c r="E13" s="490">
        <f t="shared" si="3"/>
        <v>18.350000000000001</v>
      </c>
      <c r="F13" s="574" t="s">
        <v>5</v>
      </c>
      <c r="G13" s="570" t="s">
        <v>16</v>
      </c>
      <c r="H13" s="490">
        <f>C13/K13*60</f>
        <v>9.6</v>
      </c>
      <c r="I13" s="490">
        <f>E13/L13*60</f>
        <v>14.206451612903226</v>
      </c>
      <c r="J13" s="571"/>
      <c r="K13" s="571">
        <v>5</v>
      </c>
      <c r="L13" s="578">
        <f t="shared" si="5"/>
        <v>77.5</v>
      </c>
      <c r="M13" s="575">
        <f t="shared" ref="M13:M25" si="6">M12+(J13+K13)/1440</f>
        <v>6.0763888888888888E-2</v>
      </c>
      <c r="N13" s="576">
        <f t="shared" si="2"/>
        <v>0.41493055555555552</v>
      </c>
      <c r="O13" s="5"/>
      <c r="P13" s="4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21.95" customHeight="1">
      <c r="A14" s="584" t="s">
        <v>7</v>
      </c>
      <c r="B14" s="585" t="str">
        <f>B12</f>
        <v xml:space="preserve">Kangaroo Valley Rd </v>
      </c>
      <c r="C14" s="587">
        <f>C7</f>
        <v>5.55</v>
      </c>
      <c r="D14" s="585" t="s">
        <v>53</v>
      </c>
      <c r="E14" s="490">
        <f t="shared" si="3"/>
        <v>23.900000000000002</v>
      </c>
      <c r="F14" s="574" t="s">
        <v>6</v>
      </c>
      <c r="G14" s="570" t="s">
        <v>16</v>
      </c>
      <c r="H14" s="490">
        <f>C14/K14*60</f>
        <v>55.499999999999993</v>
      </c>
      <c r="I14" s="490">
        <f>E14/L14*60</f>
        <v>17.17365269461078</v>
      </c>
      <c r="J14" s="571"/>
      <c r="K14" s="571">
        <v>6</v>
      </c>
      <c r="L14" s="578">
        <f t="shared" si="5"/>
        <v>83.5</v>
      </c>
      <c r="M14" s="575">
        <f>M13+(J14+K14)/1440</f>
        <v>6.4930555555555561E-2</v>
      </c>
      <c r="N14" s="576">
        <f>N13+((K14+J14)/1440)</f>
        <v>0.41909722222222218</v>
      </c>
      <c r="O14" s="5"/>
      <c r="P14" s="4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</row>
    <row r="15" spans="1:249" ht="21.95" customHeight="1">
      <c r="A15" s="669"/>
      <c r="B15" s="665" t="s">
        <v>18</v>
      </c>
      <c r="C15" s="538"/>
      <c r="D15" s="670" t="str">
        <f>D14</f>
        <v>KOM of Cambewarra Climb - Tourist Rd</v>
      </c>
      <c r="E15" s="536"/>
      <c r="F15" s="671"/>
      <c r="G15" s="535"/>
      <c r="H15" s="536"/>
      <c r="I15" s="536"/>
      <c r="J15" s="550">
        <v>10</v>
      </c>
      <c r="K15" s="672"/>
      <c r="L15" s="539"/>
      <c r="M15" s="668">
        <f>M14+(J15+K15)/1440</f>
        <v>7.1875000000000008E-2</v>
      </c>
      <c r="N15" s="553">
        <f>N14+((K15+J15)/1440)</f>
        <v>0.4260416666666666</v>
      </c>
      <c r="O15" s="5"/>
      <c r="P15" s="4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</row>
    <row r="16" spans="1:249" ht="21.95" customHeight="1">
      <c r="A16" s="584" t="s">
        <v>9</v>
      </c>
      <c r="B16" s="585" t="s">
        <v>44</v>
      </c>
      <c r="C16" s="571">
        <v>1</v>
      </c>
      <c r="D16" s="585" t="s">
        <v>110</v>
      </c>
      <c r="E16" s="490">
        <f>E14+C16</f>
        <v>24.900000000000002</v>
      </c>
      <c r="F16" s="574" t="s">
        <v>6</v>
      </c>
      <c r="G16" s="570" t="s">
        <v>45</v>
      </c>
      <c r="H16" s="490">
        <f t="shared" ref="H16:H25" si="7">C16/K16*60</f>
        <v>15</v>
      </c>
      <c r="I16" s="490">
        <f t="shared" ref="I16:I25" si="8">E16/L16*60</f>
        <v>17.074285714285715</v>
      </c>
      <c r="J16" s="571"/>
      <c r="K16" s="571">
        <v>4</v>
      </c>
      <c r="L16" s="578">
        <f>L14+K16</f>
        <v>87.5</v>
      </c>
      <c r="M16" s="575">
        <f t="shared" si="6"/>
        <v>7.465277777777779E-2</v>
      </c>
      <c r="N16" s="576">
        <f t="shared" si="2"/>
        <v>0.42881944444444436</v>
      </c>
      <c r="O16" s="5"/>
      <c r="P16" s="4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</row>
    <row r="17" spans="1:249" ht="21.95" customHeight="1">
      <c r="A17" s="584" t="s">
        <v>7</v>
      </c>
      <c r="B17" s="585" t="str">
        <f>B16</f>
        <v>Tourist Rd</v>
      </c>
      <c r="C17" s="571">
        <v>1</v>
      </c>
      <c r="D17" s="588" t="s">
        <v>209</v>
      </c>
      <c r="E17" s="490">
        <f>E16+C17</f>
        <v>25.900000000000002</v>
      </c>
      <c r="F17" s="574" t="s">
        <v>6</v>
      </c>
      <c r="G17" s="570" t="s">
        <v>16</v>
      </c>
      <c r="H17" s="490">
        <f>C17/K17*60</f>
        <v>12</v>
      </c>
      <c r="I17" s="490">
        <f>E17/L17*60</f>
        <v>16.8</v>
      </c>
      <c r="J17" s="571"/>
      <c r="K17" s="571">
        <v>5</v>
      </c>
      <c r="L17" s="578">
        <f>L16+K17</f>
        <v>92.5</v>
      </c>
      <c r="M17" s="575">
        <f>M16+(J17+K17)/1440</f>
        <v>7.8125000000000014E-2</v>
      </c>
      <c r="N17" s="576">
        <f>N16+((K17+J17)/1440)</f>
        <v>0.43229166666666657</v>
      </c>
      <c r="O17" s="5"/>
      <c r="P17" s="4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</row>
    <row r="18" spans="1:249" ht="21.95" customHeight="1">
      <c r="A18" s="673"/>
      <c r="B18" s="674" t="s">
        <v>17</v>
      </c>
      <c r="C18" s="531"/>
      <c r="D18" s="674" t="str">
        <f>D17</f>
        <v>Cambewarra Lookout Café</v>
      </c>
      <c r="E18" s="528"/>
      <c r="F18" s="530"/>
      <c r="G18" s="527"/>
      <c r="H18" s="528"/>
      <c r="I18" s="528"/>
      <c r="J18" s="534">
        <v>40</v>
      </c>
      <c r="K18" s="531"/>
      <c r="L18" s="532"/>
      <c r="M18" s="520">
        <f>M17+(J18+K18)/1440</f>
        <v>0.10590277777777779</v>
      </c>
      <c r="N18" s="521">
        <f>N17+((K18+J18)/1440)</f>
        <v>0.46006944444444436</v>
      </c>
      <c r="O18" s="5"/>
      <c r="P18" s="4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</row>
    <row r="19" spans="1:249" ht="21.95" customHeight="1">
      <c r="A19" s="584" t="s">
        <v>210</v>
      </c>
      <c r="B19" s="585" t="str">
        <f>D16</f>
        <v>Cambewarra Lookout Rd</v>
      </c>
      <c r="C19" s="571">
        <v>1</v>
      </c>
      <c r="D19" s="585" t="str">
        <f>B17</f>
        <v>Tourist Rd</v>
      </c>
      <c r="E19" s="490">
        <f>E17+C19</f>
        <v>26.900000000000002</v>
      </c>
      <c r="F19" s="574" t="s">
        <v>15</v>
      </c>
      <c r="G19" s="570" t="s">
        <v>16</v>
      </c>
      <c r="H19" s="490">
        <f>C19/K19*60</f>
        <v>24</v>
      </c>
      <c r="I19" s="490">
        <f>E19/L19*60</f>
        <v>16.989473684210527</v>
      </c>
      <c r="J19" s="571"/>
      <c r="K19" s="571">
        <v>2.5</v>
      </c>
      <c r="L19" s="578">
        <f>L17+K19</f>
        <v>95</v>
      </c>
      <c r="M19" s="575">
        <f>M18+(J19+K19)/1440</f>
        <v>0.1076388888888889</v>
      </c>
      <c r="N19" s="576">
        <f>N18+((K19+J19)/1440)</f>
        <v>0.46180555555555547</v>
      </c>
      <c r="O19" s="5"/>
      <c r="P19" s="4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</row>
    <row r="20" spans="1:249" ht="21.95" customHeight="1">
      <c r="A20" s="584" t="s">
        <v>7</v>
      </c>
      <c r="B20" s="585" t="s">
        <v>44</v>
      </c>
      <c r="C20" s="571">
        <v>2</v>
      </c>
      <c r="D20" s="585" t="s">
        <v>145</v>
      </c>
      <c r="E20" s="490">
        <f t="shared" ref="E20:E26" si="9">E19+C20</f>
        <v>28.900000000000002</v>
      </c>
      <c r="F20" s="574" t="s">
        <v>15</v>
      </c>
      <c r="G20" s="570" t="s">
        <v>16</v>
      </c>
      <c r="H20" s="490">
        <f>C20/K20*60</f>
        <v>24</v>
      </c>
      <c r="I20" s="490">
        <f>E20/L20*60</f>
        <v>17.340000000000003</v>
      </c>
      <c r="J20" s="571"/>
      <c r="K20" s="571">
        <v>5</v>
      </c>
      <c r="L20" s="578">
        <f t="shared" ref="L20:L26" si="10">L19+K20</f>
        <v>100</v>
      </c>
      <c r="M20" s="575">
        <f>M19+(J20+K20)/1440</f>
        <v>0.11111111111111112</v>
      </c>
      <c r="N20" s="576">
        <f>N19+((K20+J20)/1440)</f>
        <v>0.46527777777777768</v>
      </c>
      <c r="O20" s="5"/>
      <c r="P20" s="4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ht="21.95" customHeight="1">
      <c r="A21" s="584" t="s">
        <v>10</v>
      </c>
      <c r="B21" s="585" t="str">
        <f>B20</f>
        <v>Tourist Rd</v>
      </c>
      <c r="C21" s="571">
        <v>6.1</v>
      </c>
      <c r="D21" s="585" t="s">
        <v>36</v>
      </c>
      <c r="E21" s="490">
        <f t="shared" si="9"/>
        <v>35</v>
      </c>
      <c r="F21" s="574" t="s">
        <v>15</v>
      </c>
      <c r="G21" s="570" t="s">
        <v>57</v>
      </c>
      <c r="H21" s="490">
        <f t="shared" si="7"/>
        <v>27.111111111111111</v>
      </c>
      <c r="I21" s="490">
        <f t="shared" si="8"/>
        <v>18.502202643171806</v>
      </c>
      <c r="J21" s="571"/>
      <c r="K21" s="571">
        <v>13.5</v>
      </c>
      <c r="L21" s="578">
        <f t="shared" si="10"/>
        <v>113.5</v>
      </c>
      <c r="M21" s="575">
        <f t="shared" si="6"/>
        <v>0.12048611111111111</v>
      </c>
      <c r="N21" s="576">
        <f t="shared" si="2"/>
        <v>0.4746527777777777</v>
      </c>
      <c r="O21" s="5"/>
      <c r="P21" s="4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</row>
    <row r="22" spans="1:249" ht="21.95" customHeight="1">
      <c r="A22" s="584" t="s">
        <v>7</v>
      </c>
      <c r="B22" s="585" t="s">
        <v>36</v>
      </c>
      <c r="C22" s="571">
        <v>2.2999999999999998</v>
      </c>
      <c r="D22" s="585" t="s">
        <v>146</v>
      </c>
      <c r="E22" s="490">
        <f t="shared" si="9"/>
        <v>37.299999999999997</v>
      </c>
      <c r="F22" s="574" t="s">
        <v>15</v>
      </c>
      <c r="G22" s="570" t="s">
        <v>14</v>
      </c>
      <c r="H22" s="490">
        <f t="shared" si="7"/>
        <v>30.666666666666664</v>
      </c>
      <c r="I22" s="490">
        <f t="shared" si="8"/>
        <v>18.966101694915253</v>
      </c>
      <c r="J22" s="571"/>
      <c r="K22" s="571">
        <v>4.5</v>
      </c>
      <c r="L22" s="578">
        <f t="shared" si="10"/>
        <v>118</v>
      </c>
      <c r="M22" s="575">
        <f>M21+(J22+K22)/1440</f>
        <v>0.12361111111111112</v>
      </c>
      <c r="N22" s="576">
        <f>N21+((K22+J22)/1440)</f>
        <v>0.47777777777777769</v>
      </c>
      <c r="O22" s="5"/>
      <c r="P22" s="4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</row>
    <row r="23" spans="1:249" ht="21.95" customHeight="1">
      <c r="A23" s="584" t="s">
        <v>10</v>
      </c>
      <c r="B23" s="585" t="str">
        <f>B22</f>
        <v xml:space="preserve">Kangaroo Valley Rd </v>
      </c>
      <c r="C23" s="571">
        <v>3.2</v>
      </c>
      <c r="D23" s="585" t="s">
        <v>147</v>
      </c>
      <c r="E23" s="490">
        <f t="shared" si="9"/>
        <v>40.5</v>
      </c>
      <c r="F23" s="574" t="s">
        <v>15</v>
      </c>
      <c r="G23" s="570" t="s">
        <v>14</v>
      </c>
      <c r="H23" s="490">
        <f t="shared" si="7"/>
        <v>32</v>
      </c>
      <c r="I23" s="490">
        <f t="shared" si="8"/>
        <v>19.596774193548388</v>
      </c>
      <c r="J23" s="571"/>
      <c r="K23" s="571">
        <v>6</v>
      </c>
      <c r="L23" s="578">
        <f t="shared" si="10"/>
        <v>124</v>
      </c>
      <c r="M23" s="575">
        <f t="shared" si="6"/>
        <v>0.1277777777777778</v>
      </c>
      <c r="N23" s="576">
        <f t="shared" si="2"/>
        <v>0.48194444444444434</v>
      </c>
      <c r="O23" s="5"/>
      <c r="P23" s="4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</row>
    <row r="24" spans="1:249" ht="21.95" customHeight="1">
      <c r="A24" s="584" t="s">
        <v>10</v>
      </c>
      <c r="B24" s="585" t="str">
        <f>B23</f>
        <v xml:space="preserve">Kangaroo Valley Rd </v>
      </c>
      <c r="C24" s="571">
        <v>1.1499999999999999</v>
      </c>
      <c r="D24" s="585" t="s">
        <v>178</v>
      </c>
      <c r="E24" s="490">
        <f t="shared" si="9"/>
        <v>41.65</v>
      </c>
      <c r="F24" s="574" t="s">
        <v>5</v>
      </c>
      <c r="G24" s="570" t="s">
        <v>14</v>
      </c>
      <c r="H24" s="490">
        <f t="shared" si="7"/>
        <v>27.599999999999998</v>
      </c>
      <c r="I24" s="490">
        <f t="shared" si="8"/>
        <v>19.754940711462449</v>
      </c>
      <c r="J24" s="571"/>
      <c r="K24" s="571">
        <v>2.5</v>
      </c>
      <c r="L24" s="578">
        <f t="shared" si="10"/>
        <v>126.5</v>
      </c>
      <c r="M24" s="575">
        <f t="shared" si="6"/>
        <v>0.1295138888888889</v>
      </c>
      <c r="N24" s="576">
        <f t="shared" si="2"/>
        <v>0.48368055555555545</v>
      </c>
      <c r="O24" s="5"/>
      <c r="P24" s="4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</row>
    <row r="25" spans="1:249" ht="21.95" customHeight="1">
      <c r="A25" s="584" t="s">
        <v>9</v>
      </c>
      <c r="B25" s="585" t="str">
        <f>D24</f>
        <v>North St</v>
      </c>
      <c r="C25" s="490">
        <v>1.1499999999999999</v>
      </c>
      <c r="D25" s="585" t="s">
        <v>205</v>
      </c>
      <c r="E25" s="490">
        <f t="shared" si="9"/>
        <v>42.8</v>
      </c>
      <c r="F25" s="574" t="s">
        <v>5</v>
      </c>
      <c r="G25" s="570" t="s">
        <v>12</v>
      </c>
      <c r="H25" s="490">
        <f t="shared" si="7"/>
        <v>28.749999999999996</v>
      </c>
      <c r="I25" s="490">
        <f t="shared" si="8"/>
        <v>19.922420480993015</v>
      </c>
      <c r="J25" s="571"/>
      <c r="K25" s="571">
        <v>2.4</v>
      </c>
      <c r="L25" s="578">
        <f t="shared" si="10"/>
        <v>128.9</v>
      </c>
      <c r="M25" s="575">
        <f t="shared" si="6"/>
        <v>0.13118055555555558</v>
      </c>
      <c r="N25" s="576">
        <f t="shared" si="2"/>
        <v>0.4853472222222221</v>
      </c>
      <c r="O25" s="5"/>
      <c r="P25" s="4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</row>
    <row r="26" spans="1:249" ht="21.95" customHeight="1">
      <c r="A26" s="584" t="s">
        <v>7</v>
      </c>
      <c r="B26" s="585" t="str">
        <f>D25</f>
        <v>Alexandra St</v>
      </c>
      <c r="C26" s="490">
        <v>0.9</v>
      </c>
      <c r="D26" s="585" t="s">
        <v>204</v>
      </c>
      <c r="E26" s="490">
        <f t="shared" si="9"/>
        <v>43.699999999999996</v>
      </c>
      <c r="F26" s="574" t="s">
        <v>5</v>
      </c>
      <c r="G26" s="570" t="s">
        <v>12</v>
      </c>
      <c r="H26" s="490">
        <f>C26/K26*60</f>
        <v>22.5</v>
      </c>
      <c r="I26" s="490">
        <f>E26/L26*60</f>
        <v>19.969535415079964</v>
      </c>
      <c r="J26" s="571"/>
      <c r="K26" s="571">
        <v>2.4</v>
      </c>
      <c r="L26" s="578">
        <f t="shared" si="10"/>
        <v>131.30000000000001</v>
      </c>
      <c r="M26" s="575">
        <f>M25+(J26+K26)/1440</f>
        <v>0.13284722222222226</v>
      </c>
      <c r="N26" s="576">
        <f>N25+((K26+J26)/1440)</f>
        <v>0.48701388888888875</v>
      </c>
      <c r="O26" s="5"/>
      <c r="P26" s="4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</row>
    <row r="27" spans="1:249" ht="21.95" customHeight="1">
      <c r="A27" s="675"/>
      <c r="B27" s="675" t="str">
        <f>D26</f>
        <v>Berry Showground</v>
      </c>
      <c r="C27" s="516">
        <f>SUM(C1:C26)</f>
        <v>43.699999999999996</v>
      </c>
      <c r="D27" s="676" t="str">
        <f>D26</f>
        <v>Berry Showground</v>
      </c>
      <c r="E27" s="517">
        <f>E26</f>
        <v>43.699999999999996</v>
      </c>
      <c r="F27" s="518"/>
      <c r="G27" s="515"/>
      <c r="H27" s="517" t="s">
        <v>2</v>
      </c>
      <c r="I27" s="517">
        <f>I26</f>
        <v>19.969535415079964</v>
      </c>
      <c r="J27" s="534">
        <f>SUM(J3:J25)</f>
        <v>60</v>
      </c>
      <c r="K27" s="534">
        <f>SUM(K1:K26)</f>
        <v>131.30000000000001</v>
      </c>
      <c r="L27" s="519">
        <f>L26</f>
        <v>131.30000000000001</v>
      </c>
      <c r="M27" s="520">
        <f>(J27+K27)/1440</f>
        <v>0.13284722222222223</v>
      </c>
      <c r="N27" s="521">
        <f>N26</f>
        <v>0.48701388888888875</v>
      </c>
      <c r="O27" s="5"/>
      <c r="P27" s="4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</row>
    <row r="28" spans="1:249" ht="21.95" customHeight="1">
      <c r="A28" s="589"/>
      <c r="B28" s="590" t="s">
        <v>55</v>
      </c>
      <c r="C28" s="591" t="s">
        <v>21</v>
      </c>
      <c r="D28" s="592" t="s">
        <v>56</v>
      </c>
      <c r="E28" s="590" t="s">
        <v>22</v>
      </c>
      <c r="F28" s="593" t="s">
        <v>199</v>
      </c>
      <c r="G28" s="592" t="s">
        <v>4</v>
      </c>
      <c r="H28" s="678" t="s">
        <v>23</v>
      </c>
      <c r="I28" s="594"/>
      <c r="J28" s="677" t="str">
        <f>H28</f>
        <v>ave</v>
      </c>
      <c r="K28" s="595"/>
      <c r="L28" s="596" t="s">
        <v>24</v>
      </c>
      <c r="M28" s="597">
        <f>N3</f>
        <v>0.35416666666666669</v>
      </c>
      <c r="N28" s="595"/>
      <c r="O28" s="5"/>
      <c r="P28" s="4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</row>
    <row r="29" spans="1:249" ht="21.95" customHeight="1">
      <c r="A29" s="598">
        <v>1</v>
      </c>
      <c r="B29" s="599" t="str">
        <f>B3</f>
        <v>Berry Showground</v>
      </c>
      <c r="C29" s="596" t="s">
        <v>25</v>
      </c>
      <c r="D29" s="600" t="str">
        <f>D8</f>
        <v>KOM Berry Mtn "Rockfield Park Charolaris Stud" sign</v>
      </c>
      <c r="E29" s="601">
        <f>E8</f>
        <v>9.15</v>
      </c>
      <c r="F29" s="602">
        <f>E29</f>
        <v>9.15</v>
      </c>
      <c r="G29" s="603">
        <f>L8</f>
        <v>49</v>
      </c>
      <c r="H29" s="679">
        <f>E29*60/G29</f>
        <v>11.204081632653061</v>
      </c>
      <c r="I29" s="594"/>
      <c r="J29" s="677">
        <f t="shared" ref="J29:J33" si="11">H29</f>
        <v>11.204081632653061</v>
      </c>
      <c r="K29" s="595"/>
      <c r="L29" s="596" t="s">
        <v>26</v>
      </c>
      <c r="M29" s="604">
        <f>N27</f>
        <v>0.48701388888888875</v>
      </c>
      <c r="N29" s="595"/>
      <c r="O29" s="5"/>
      <c r="P29" s="4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</row>
    <row r="30" spans="1:249" ht="24.75" customHeight="1">
      <c r="A30" s="598">
        <v>2</v>
      </c>
      <c r="B30" s="599" t="str">
        <f>D29</f>
        <v>KOM Berry Mtn "Rockfield Park Charolaris Stud" sign</v>
      </c>
      <c r="C30" s="596" t="s">
        <v>25</v>
      </c>
      <c r="D30" s="600" t="str">
        <f>D15</f>
        <v>KOM of Cambewarra Climb - Tourist Rd</v>
      </c>
      <c r="E30" s="601">
        <f>E14-E8</f>
        <v>14.750000000000002</v>
      </c>
      <c r="F30" s="602">
        <f>F29+E30</f>
        <v>23.900000000000002</v>
      </c>
      <c r="G30" s="603">
        <f>L14-L8</f>
        <v>34.5</v>
      </c>
      <c r="H30" s="679">
        <f>E30*60/G30</f>
        <v>25.65217391304348</v>
      </c>
      <c r="I30" s="594"/>
      <c r="J30" s="677">
        <f t="shared" si="11"/>
        <v>25.65217391304348</v>
      </c>
      <c r="K30" s="595"/>
      <c r="L30" s="596" t="s">
        <v>27</v>
      </c>
      <c r="M30" s="605">
        <f>M29-M28</f>
        <v>0.13284722222222206</v>
      </c>
      <c r="N30" s="595"/>
      <c r="O30" s="5"/>
      <c r="P30" s="4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</row>
    <row r="31" spans="1:249" ht="21.95" customHeight="1">
      <c r="A31" s="598">
        <v>3</v>
      </c>
      <c r="B31" s="599" t="str">
        <f>D30</f>
        <v>KOM of Cambewarra Climb - Tourist Rd</v>
      </c>
      <c r="C31" s="596" t="s">
        <v>25</v>
      </c>
      <c r="D31" s="606" t="str">
        <f>D17</f>
        <v>Cambewarra Lookout Café</v>
      </c>
      <c r="E31" s="601">
        <f>E17-E14</f>
        <v>2</v>
      </c>
      <c r="F31" s="602">
        <f>F30+E31</f>
        <v>25.900000000000002</v>
      </c>
      <c r="G31" s="603">
        <f>L17-L14</f>
        <v>9</v>
      </c>
      <c r="H31" s="679">
        <f>E31*60/G31</f>
        <v>13.333333333333334</v>
      </c>
      <c r="I31" s="594"/>
      <c r="J31" s="677">
        <f t="shared" si="11"/>
        <v>13.333333333333334</v>
      </c>
      <c r="K31" s="595"/>
      <c r="L31" s="596" t="s">
        <v>28</v>
      </c>
      <c r="M31" s="607">
        <f>K27/1440</f>
        <v>9.118055555555557E-2</v>
      </c>
      <c r="N31" s="595"/>
      <c r="O31" s="5"/>
      <c r="P31" s="4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</row>
    <row r="32" spans="1:249" ht="21.95" customHeight="1">
      <c r="A32" s="598">
        <v>4</v>
      </c>
      <c r="B32" s="599" t="str">
        <f>D31</f>
        <v>Cambewarra Lookout Café</v>
      </c>
      <c r="C32" s="596" t="s">
        <v>25</v>
      </c>
      <c r="D32" s="600" t="str">
        <f>D27</f>
        <v>Berry Showground</v>
      </c>
      <c r="E32" s="608">
        <f>E26-E17</f>
        <v>17.799999999999994</v>
      </c>
      <c r="F32" s="602">
        <f>F31+E32</f>
        <v>43.699999999999996</v>
      </c>
      <c r="G32" s="609">
        <f>L26-L17</f>
        <v>38.800000000000011</v>
      </c>
      <c r="H32" s="679">
        <f>E32*60/G32</f>
        <v>27.525773195876269</v>
      </c>
      <c r="I32" s="594"/>
      <c r="J32" s="677">
        <f t="shared" si="11"/>
        <v>27.525773195876269</v>
      </c>
      <c r="K32" s="595"/>
      <c r="L32" s="610" t="s">
        <v>29</v>
      </c>
      <c r="M32" s="611">
        <f>(+J18+J15+J9)/1440</f>
        <v>4.1666666666666664E-2</v>
      </c>
      <c r="N32" s="595"/>
      <c r="O32" s="5"/>
      <c r="P32" s="4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</row>
    <row r="33" spans="1:249" ht="21.95" customHeight="1">
      <c r="A33" s="612"/>
      <c r="B33" s="596" t="s">
        <v>2</v>
      </c>
      <c r="C33" s="596" t="s">
        <v>2</v>
      </c>
      <c r="D33" s="610" t="s">
        <v>2</v>
      </c>
      <c r="E33" s="601">
        <f>SUM(E29:E32)</f>
        <v>43.699999999999996</v>
      </c>
      <c r="F33" s="610"/>
      <c r="G33" s="603">
        <f>SUM(G29:G32)</f>
        <v>131.30000000000001</v>
      </c>
      <c r="H33" s="680">
        <f>E33*60/G33</f>
        <v>19.969535415079964</v>
      </c>
      <c r="I33" s="594"/>
      <c r="J33" s="677">
        <f t="shared" si="11"/>
        <v>19.969535415079964</v>
      </c>
      <c r="K33" s="595"/>
      <c r="L33" s="596" t="s">
        <v>168</v>
      </c>
      <c r="M33" s="613">
        <f>I27</f>
        <v>19.969535415079964</v>
      </c>
      <c r="N33" s="595"/>
      <c r="O33" s="5"/>
      <c r="P33" s="4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</row>
    <row r="34" spans="1:249" ht="21.95" customHeight="1">
      <c r="A34" s="612"/>
      <c r="B34" s="596"/>
      <c r="C34" s="614" t="s">
        <v>252</v>
      </c>
      <c r="D34" s="634">
        <f>COUNT(L36:L37)</f>
        <v>2</v>
      </c>
      <c r="E34" s="610"/>
      <c r="F34" s="610"/>
      <c r="G34" s="610"/>
      <c r="H34" s="610"/>
      <c r="I34" s="610"/>
      <c r="J34" s="561"/>
      <c r="K34" s="595"/>
      <c r="L34" s="596" t="s">
        <v>27</v>
      </c>
      <c r="M34" s="615">
        <f>SUM(M31:M32)</f>
        <v>0.13284722222222223</v>
      </c>
      <c r="N34" s="595"/>
      <c r="O34" s="5"/>
      <c r="P34" s="4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</row>
    <row r="35" spans="1:249" ht="21.95" customHeight="1">
      <c r="A35" s="612"/>
      <c r="B35" s="616" t="s">
        <v>50</v>
      </c>
      <c r="C35" s="616"/>
      <c r="D35" s="616" t="s">
        <v>51</v>
      </c>
      <c r="E35" s="560"/>
      <c r="F35" s="617" t="s">
        <v>59</v>
      </c>
      <c r="G35" s="618"/>
      <c r="H35" s="619"/>
      <c r="I35" s="561"/>
      <c r="J35" s="561"/>
      <c r="K35" s="595"/>
      <c r="L35" s="620" t="s">
        <v>22</v>
      </c>
      <c r="M35" s="621"/>
      <c r="N35" s="595"/>
      <c r="O35" s="5"/>
      <c r="P35" s="4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</row>
    <row r="36" spans="1:249" ht="23.25" customHeight="1">
      <c r="A36" s="622"/>
      <c r="B36" s="600" t="str">
        <f>D6</f>
        <v>Start Berry Mtn KOM Climb - Bundewalla Rd</v>
      </c>
      <c r="C36" s="600"/>
      <c r="D36" s="600" t="str">
        <f>D8</f>
        <v>KOM Berry Mtn "Rockfield Park Charolaris Stud" sign</v>
      </c>
      <c r="E36" s="623" t="s">
        <v>100</v>
      </c>
      <c r="F36" s="624"/>
      <c r="G36" s="625"/>
      <c r="H36" s="626"/>
      <c r="I36" s="626"/>
      <c r="J36" s="626"/>
      <c r="K36" s="627"/>
      <c r="L36" s="628">
        <f>E8-E6</f>
        <v>6.35</v>
      </c>
      <c r="M36" s="629" t="s">
        <v>2</v>
      </c>
      <c r="N36" s="630"/>
      <c r="O36" s="5"/>
      <c r="P36" s="4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</row>
    <row r="37" spans="1:249" ht="25.5" customHeight="1">
      <c r="A37" s="622"/>
      <c r="B37" s="631" t="str">
        <f>D13</f>
        <v>Start of KOM Climb - 150m past Walker's Lane &amp; Moss Vale Rd</v>
      </c>
      <c r="C37" s="600"/>
      <c r="D37" s="600" t="str">
        <f>D14</f>
        <v>KOM of Cambewarra Climb - Tourist Rd</v>
      </c>
      <c r="E37" s="623" t="s">
        <v>111</v>
      </c>
      <c r="F37" s="623"/>
      <c r="G37" s="632"/>
      <c r="H37" s="632"/>
      <c r="I37" s="626"/>
      <c r="J37" s="626"/>
      <c r="K37" s="627"/>
      <c r="L37" s="633">
        <f>E14-E13</f>
        <v>5.5500000000000007</v>
      </c>
      <c r="N37" s="635"/>
      <c r="O37" s="5"/>
      <c r="P37" s="4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</row>
    <row r="38" spans="1:249" ht="21.95" customHeight="1">
      <c r="A38" s="612"/>
      <c r="B38" s="600" t="s">
        <v>2</v>
      </c>
      <c r="C38" s="600"/>
      <c r="D38" s="600" t="s">
        <v>2</v>
      </c>
      <c r="E38" s="623"/>
      <c r="F38" s="623"/>
      <c r="G38" s="636"/>
      <c r="H38" s="626"/>
      <c r="I38" s="626"/>
      <c r="J38" s="626"/>
      <c r="K38" s="627"/>
      <c r="L38" s="637">
        <f>SUM(L36:L37)</f>
        <v>11.9</v>
      </c>
      <c r="M38" s="621"/>
      <c r="N38" s="595"/>
      <c r="O38" s="5"/>
      <c r="P38" s="4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</row>
    <row r="39" spans="1:249" ht="21.95" customHeight="1">
      <c r="A39" s="18"/>
      <c r="C39" s="19"/>
      <c r="E39" s="87" t="s">
        <v>2</v>
      </c>
      <c r="F39" s="87"/>
      <c r="M39" s="74" t="s">
        <v>2</v>
      </c>
      <c r="O39" s="5"/>
      <c r="P39" s="4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</row>
    <row r="40" spans="1:249" ht="21.95" customHeight="1">
      <c r="A40" s="18"/>
      <c r="C40" s="19"/>
      <c r="E40" s="87" t="s">
        <v>2</v>
      </c>
      <c r="F40" s="87"/>
      <c r="M40" s="74" t="s">
        <v>2</v>
      </c>
      <c r="O40" s="5"/>
      <c r="P40" s="4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249" ht="19.5" customHeight="1">
      <c r="A41" s="18"/>
      <c r="C41" s="19"/>
      <c r="E41" s="87" t="s">
        <v>2</v>
      </c>
      <c r="F41" s="87"/>
      <c r="M41" s="74" t="s">
        <v>2</v>
      </c>
      <c r="O41" s="5"/>
      <c r="P41" s="4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249" ht="18.75" customHeight="1">
      <c r="A42" s="18"/>
      <c r="C42" s="19"/>
      <c r="E42" s="87" t="s">
        <v>2</v>
      </c>
      <c r="F42" s="87"/>
      <c r="M42" s="74" t="s">
        <v>2</v>
      </c>
      <c r="O42" s="5"/>
      <c r="P42" s="4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49" ht="20.25" customHeight="1">
      <c r="A43" s="18"/>
      <c r="C43" s="19"/>
      <c r="E43" s="87" t="s">
        <v>2</v>
      </c>
      <c r="F43" s="87"/>
      <c r="M43" s="74" t="s">
        <v>2</v>
      </c>
      <c r="O43" s="5"/>
      <c r="P43" s="4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49" ht="19.5" customHeight="1">
      <c r="A44" s="18"/>
      <c r="C44" s="19"/>
      <c r="E44" s="87" t="s">
        <v>2</v>
      </c>
      <c r="F44" s="87"/>
      <c r="M44" s="74" t="s">
        <v>2</v>
      </c>
      <c r="O44" s="5"/>
      <c r="P44" s="4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249" ht="21" customHeight="1">
      <c r="A45" s="18"/>
      <c r="C45" s="19"/>
      <c r="E45" s="87" t="s">
        <v>2</v>
      </c>
      <c r="F45" s="87"/>
      <c r="M45" s="74" t="s">
        <v>2</v>
      </c>
      <c r="O45" s="5"/>
      <c r="P45" s="4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249" ht="24.75" customHeight="1">
      <c r="A46" s="18"/>
      <c r="C46" s="19"/>
      <c r="E46" s="87" t="s">
        <v>2</v>
      </c>
      <c r="F46" s="87"/>
      <c r="M46" s="74" t="s">
        <v>2</v>
      </c>
      <c r="O46" s="5"/>
      <c r="P46" s="4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249" ht="21" customHeight="1">
      <c r="A47" s="18"/>
      <c r="C47" s="19"/>
      <c r="E47" s="87" t="s">
        <v>2</v>
      </c>
      <c r="F47" s="87"/>
      <c r="M47" s="74" t="s">
        <v>2</v>
      </c>
      <c r="O47" s="5"/>
      <c r="P47" s="4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249" ht="20.25" customHeight="1">
      <c r="A48" s="18"/>
      <c r="C48" s="19"/>
      <c r="E48" s="87" t="s">
        <v>2</v>
      </c>
      <c r="F48" s="87"/>
      <c r="M48" s="74" t="s">
        <v>2</v>
      </c>
      <c r="O48" s="5"/>
      <c r="P48" s="4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19.5" customHeight="1">
      <c r="A49" s="18"/>
      <c r="C49" s="19"/>
      <c r="E49" s="87" t="s">
        <v>2</v>
      </c>
      <c r="F49" s="87"/>
      <c r="M49" s="74" t="s">
        <v>2</v>
      </c>
      <c r="O49" s="5"/>
      <c r="P49" s="4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19.5" customHeight="1">
      <c r="A50" s="18"/>
      <c r="C50" s="19"/>
      <c r="E50" s="87" t="s">
        <v>2</v>
      </c>
      <c r="F50" s="87"/>
      <c r="M50" s="74" t="s">
        <v>2</v>
      </c>
      <c r="O50" s="5"/>
      <c r="P50" s="4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20.25" customHeight="1">
      <c r="A51" s="18"/>
      <c r="C51" s="19"/>
      <c r="E51" s="87" t="s">
        <v>2</v>
      </c>
      <c r="F51" s="87"/>
      <c r="M51" s="74" t="s">
        <v>2</v>
      </c>
      <c r="O51" s="5"/>
      <c r="P51" s="4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1:32" ht="22.9" customHeight="1">
      <c r="A52" s="18"/>
      <c r="C52" s="19"/>
      <c r="E52" s="87" t="s">
        <v>2</v>
      </c>
      <c r="F52" s="87"/>
      <c r="M52" s="74" t="s">
        <v>2</v>
      </c>
      <c r="O52" s="5"/>
      <c r="P52" s="4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1:32" ht="22.9" customHeight="1">
      <c r="A53" s="18"/>
      <c r="C53" s="19"/>
      <c r="E53" s="87" t="s">
        <v>2</v>
      </c>
      <c r="F53" s="87"/>
      <c r="M53" s="74" t="s">
        <v>2</v>
      </c>
      <c r="O53" s="5"/>
      <c r="P53" s="4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1:32" ht="54" customHeight="1">
      <c r="A54" s="18"/>
      <c r="C54" s="19"/>
      <c r="E54" s="87" t="s">
        <v>2</v>
      </c>
      <c r="F54" s="87"/>
      <c r="M54" s="74" t="s">
        <v>2</v>
      </c>
      <c r="O54" s="5"/>
      <c r="P54" s="4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1:32" ht="30.75" customHeight="1">
      <c r="A55" s="18"/>
      <c r="C55" s="19"/>
      <c r="E55" s="87" t="s">
        <v>2</v>
      </c>
      <c r="F55" s="87"/>
      <c r="M55" s="74" t="s">
        <v>2</v>
      </c>
      <c r="O55" s="5"/>
      <c r="P55" s="4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 ht="31.5" customHeight="1">
      <c r="A56" s="18"/>
      <c r="C56" s="19"/>
      <c r="E56" s="87" t="s">
        <v>2</v>
      </c>
      <c r="F56" s="87"/>
      <c r="M56" s="74" t="s">
        <v>2</v>
      </c>
      <c r="O56" s="5"/>
      <c r="P56" s="4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ht="22.9" customHeight="1">
      <c r="A57" s="18"/>
      <c r="C57" s="19"/>
      <c r="E57" s="87" t="s">
        <v>2</v>
      </c>
      <c r="F57" s="87"/>
      <c r="M57" s="74" t="s">
        <v>2</v>
      </c>
      <c r="O57" s="5"/>
      <c r="P57" s="4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ht="22.9" customHeight="1">
      <c r="A58" s="18"/>
      <c r="C58" s="19"/>
      <c r="E58" s="87" t="s">
        <v>2</v>
      </c>
      <c r="F58" s="87"/>
      <c r="M58" s="74" t="s">
        <v>2</v>
      </c>
      <c r="O58" s="20"/>
      <c r="P58" s="4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ht="22.9" customHeight="1">
      <c r="A59" s="18"/>
      <c r="C59" s="19"/>
      <c r="E59" s="87" t="s">
        <v>2</v>
      </c>
      <c r="F59" s="87"/>
      <c r="M59" s="74" t="s">
        <v>2</v>
      </c>
      <c r="O59" s="20"/>
      <c r="P59" s="4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ht="22.9" customHeight="1">
      <c r="A60" s="18"/>
      <c r="C60" s="19"/>
      <c r="E60" s="87" t="s">
        <v>2</v>
      </c>
      <c r="F60" s="87"/>
      <c r="M60" s="74" t="s">
        <v>2</v>
      </c>
      <c r="O60" s="20"/>
      <c r="P60" s="4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1:32" ht="22.9" customHeight="1">
      <c r="A61" s="18"/>
      <c r="C61" s="19"/>
      <c r="E61" s="87" t="s">
        <v>2</v>
      </c>
      <c r="F61" s="87"/>
      <c r="M61" s="74" t="s">
        <v>2</v>
      </c>
      <c r="O61" s="20"/>
      <c r="P61" s="4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1:32" ht="22.9" customHeight="1">
      <c r="A62" s="18"/>
      <c r="C62" s="19"/>
      <c r="E62" s="87" t="s">
        <v>2</v>
      </c>
      <c r="F62" s="87"/>
      <c r="M62" s="74" t="s">
        <v>2</v>
      </c>
      <c r="O62" s="20"/>
      <c r="P62" s="4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1:32" ht="22.9" customHeight="1">
      <c r="A63" s="18"/>
      <c r="C63" s="19"/>
      <c r="E63" s="87" t="s">
        <v>2</v>
      </c>
      <c r="F63" s="87"/>
      <c r="M63" s="74" t="s">
        <v>2</v>
      </c>
      <c r="O63" s="20"/>
      <c r="P63" s="4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 ht="22.9" customHeight="1">
      <c r="A64" s="18"/>
      <c r="C64" s="19"/>
      <c r="E64" s="87" t="s">
        <v>2</v>
      </c>
      <c r="F64" s="87"/>
      <c r="M64" s="74" t="s">
        <v>2</v>
      </c>
      <c r="O64" s="20"/>
      <c r="P64" s="4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ht="36" customHeight="1">
      <c r="A65" s="18"/>
      <c r="C65" s="19"/>
      <c r="E65" s="87" t="s">
        <v>2</v>
      </c>
      <c r="F65" s="87"/>
      <c r="M65" s="74" t="s">
        <v>2</v>
      </c>
      <c r="P65" s="4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ht="22.9" customHeight="1">
      <c r="A66" s="18"/>
      <c r="C66" s="19"/>
      <c r="E66" s="87" t="s">
        <v>2</v>
      </c>
      <c r="F66" s="87"/>
      <c r="M66" s="74" t="s">
        <v>2</v>
      </c>
      <c r="P66" s="4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1:32" ht="22.9" customHeight="1">
      <c r="A67" s="18"/>
      <c r="C67" s="19"/>
      <c r="E67" s="87" t="s">
        <v>2</v>
      </c>
      <c r="F67" s="87"/>
      <c r="M67" s="74" t="s">
        <v>2</v>
      </c>
      <c r="P67" s="4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1:32" ht="22.9" customHeight="1">
      <c r="A68" s="18"/>
      <c r="C68" s="19"/>
      <c r="E68" s="87" t="s">
        <v>2</v>
      </c>
      <c r="F68" s="87"/>
      <c r="M68" s="74" t="s">
        <v>2</v>
      </c>
      <c r="P68" s="4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</row>
    <row r="69" spans="1:32" ht="22.9" customHeight="1">
      <c r="A69" s="18"/>
      <c r="C69" s="19"/>
      <c r="E69" s="87" t="s">
        <v>2</v>
      </c>
      <c r="F69" s="87"/>
      <c r="M69" s="74" t="s">
        <v>2</v>
      </c>
      <c r="P69" s="4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 spans="1:32" ht="22.9" customHeight="1">
      <c r="A70" s="18"/>
      <c r="C70" s="19"/>
      <c r="E70" s="87" t="s">
        <v>2</v>
      </c>
      <c r="F70" s="87"/>
      <c r="M70" s="74" t="s">
        <v>2</v>
      </c>
      <c r="P70" s="4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</row>
    <row r="71" spans="1:32" ht="22.9" customHeight="1">
      <c r="A71" s="18"/>
      <c r="C71" s="19"/>
      <c r="E71" s="87" t="s">
        <v>2</v>
      </c>
      <c r="F71" s="87"/>
      <c r="M71" s="74" t="s">
        <v>2</v>
      </c>
      <c r="P71" s="4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</row>
    <row r="72" spans="1:32" ht="22.9" customHeight="1">
      <c r="A72" s="18"/>
      <c r="C72" s="19"/>
      <c r="E72" s="87" t="s">
        <v>2</v>
      </c>
      <c r="F72" s="87"/>
      <c r="M72" s="74" t="s">
        <v>2</v>
      </c>
      <c r="P72" s="4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</row>
    <row r="73" spans="1:32" ht="26.25">
      <c r="A73" s="18"/>
      <c r="C73" s="19"/>
      <c r="E73" s="87" t="s">
        <v>2</v>
      </c>
      <c r="F73" s="87"/>
      <c r="M73" s="74" t="s">
        <v>2</v>
      </c>
      <c r="P73" s="4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</row>
    <row r="74" spans="1:32" ht="26.25">
      <c r="A74" s="18"/>
      <c r="C74" s="19"/>
      <c r="E74" s="87" t="s">
        <v>2</v>
      </c>
      <c r="F74" s="87"/>
      <c r="M74" s="74" t="s">
        <v>2</v>
      </c>
      <c r="P74" s="4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</row>
    <row r="75" spans="1:32" ht="26.25">
      <c r="A75" s="18"/>
      <c r="C75" s="19"/>
      <c r="E75" s="87" t="s">
        <v>2</v>
      </c>
      <c r="F75" s="87"/>
      <c r="M75" s="74" t="s">
        <v>2</v>
      </c>
      <c r="P75" s="4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</row>
    <row r="76" spans="1:32" ht="26.25">
      <c r="A76" s="18"/>
      <c r="C76" s="19"/>
      <c r="E76" s="87" t="s">
        <v>2</v>
      </c>
      <c r="F76" s="87"/>
      <c r="M76" s="74" t="s">
        <v>2</v>
      </c>
      <c r="P76" s="4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</row>
    <row r="77" spans="1:32" ht="26.25">
      <c r="A77" s="18"/>
      <c r="C77" s="19"/>
      <c r="E77" s="87" t="s">
        <v>2</v>
      </c>
      <c r="F77" s="87"/>
      <c r="M77" s="74" t="s">
        <v>2</v>
      </c>
      <c r="P77" s="4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</row>
    <row r="78" spans="1:32" ht="26.25">
      <c r="A78" s="18"/>
      <c r="C78" s="19"/>
      <c r="E78" s="87" t="s">
        <v>2</v>
      </c>
      <c r="F78" s="87"/>
      <c r="M78" s="74" t="s">
        <v>2</v>
      </c>
      <c r="P78" s="4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</row>
    <row r="79" spans="1:32" ht="26.25">
      <c r="A79" s="18"/>
      <c r="C79" s="19"/>
      <c r="E79" s="87" t="s">
        <v>2</v>
      </c>
      <c r="F79" s="87"/>
      <c r="M79" s="74" t="s">
        <v>2</v>
      </c>
      <c r="P79" s="4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</row>
    <row r="80" spans="1:32" ht="26.25">
      <c r="A80" s="18"/>
      <c r="C80" s="19"/>
      <c r="E80" s="87" t="s">
        <v>2</v>
      </c>
      <c r="F80" s="87"/>
      <c r="M80" s="74" t="s">
        <v>2</v>
      </c>
      <c r="P80" s="4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</row>
    <row r="81" spans="1:32" ht="26.25">
      <c r="A81" s="18"/>
      <c r="C81" s="19"/>
      <c r="E81" s="87" t="s">
        <v>2</v>
      </c>
      <c r="F81" s="87"/>
      <c r="M81" s="74" t="s">
        <v>2</v>
      </c>
      <c r="P81" s="4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</row>
    <row r="82" spans="1:32" ht="26.25">
      <c r="A82" s="18"/>
      <c r="C82" s="19"/>
      <c r="E82" s="87" t="s">
        <v>2</v>
      </c>
      <c r="F82" s="87"/>
      <c r="M82" s="74" t="s">
        <v>2</v>
      </c>
      <c r="P82" s="4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</row>
    <row r="83" spans="1:32" ht="26.25">
      <c r="A83" s="18"/>
      <c r="C83" s="19"/>
      <c r="E83" s="87" t="s">
        <v>2</v>
      </c>
      <c r="F83" s="87"/>
      <c r="M83" s="74" t="s">
        <v>2</v>
      </c>
      <c r="P83" s="4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</row>
    <row r="84" spans="1:32" ht="17.25">
      <c r="A84" s="18"/>
      <c r="C84" s="19"/>
      <c r="E84" s="87" t="s">
        <v>2</v>
      </c>
      <c r="F84" s="87"/>
      <c r="M84" s="74" t="s">
        <v>2</v>
      </c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5"/>
    </row>
    <row r="85" spans="1:32" ht="17.25">
      <c r="A85" s="18"/>
      <c r="C85" s="19"/>
      <c r="E85" s="87" t="s">
        <v>2</v>
      </c>
      <c r="F85" s="87"/>
      <c r="M85" s="74" t="s">
        <v>2</v>
      </c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5"/>
    </row>
    <row r="86" spans="1:32" ht="17.25">
      <c r="A86" s="18"/>
      <c r="C86" s="19"/>
      <c r="E86" s="87" t="s">
        <v>2</v>
      </c>
      <c r="F86" s="87"/>
      <c r="M86" s="74" t="s">
        <v>2</v>
      </c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5"/>
    </row>
    <row r="87" spans="1:32" ht="17.25">
      <c r="A87" s="18"/>
      <c r="C87" s="19"/>
      <c r="E87" s="87" t="s">
        <v>2</v>
      </c>
      <c r="F87" s="87"/>
      <c r="M87" s="74" t="s">
        <v>2</v>
      </c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5"/>
    </row>
    <row r="88" spans="1:32" ht="17.25">
      <c r="A88" s="18"/>
      <c r="C88" s="19"/>
      <c r="E88" s="87" t="s">
        <v>2</v>
      </c>
      <c r="F88" s="87"/>
      <c r="M88" s="74" t="s">
        <v>2</v>
      </c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5"/>
    </row>
    <row r="89" spans="1:32" ht="17.25">
      <c r="A89" s="18"/>
      <c r="C89" s="19"/>
      <c r="E89" s="87" t="s">
        <v>2</v>
      </c>
      <c r="F89" s="87"/>
      <c r="M89" s="74" t="s">
        <v>2</v>
      </c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5"/>
    </row>
    <row r="90" spans="1:32" ht="17.25">
      <c r="A90" s="18"/>
      <c r="C90" s="19"/>
      <c r="E90" s="87" t="s">
        <v>2</v>
      </c>
      <c r="F90" s="87"/>
      <c r="M90" s="74" t="s">
        <v>2</v>
      </c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5"/>
    </row>
    <row r="91" spans="1:32" ht="17.25">
      <c r="A91" s="18"/>
      <c r="C91" s="19"/>
      <c r="E91" s="87" t="s">
        <v>2</v>
      </c>
      <c r="F91" s="87"/>
      <c r="M91" s="74" t="s">
        <v>2</v>
      </c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5"/>
    </row>
    <row r="92" spans="1:32" ht="17.25">
      <c r="A92" s="18"/>
      <c r="C92" s="19"/>
      <c r="E92" s="87" t="s">
        <v>2</v>
      </c>
      <c r="F92" s="87"/>
      <c r="M92" s="74" t="s">
        <v>2</v>
      </c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5"/>
    </row>
    <row r="93" spans="1:32" ht="17.25">
      <c r="A93" s="18"/>
      <c r="C93" s="19"/>
      <c r="E93" s="87" t="s">
        <v>2</v>
      </c>
      <c r="F93" s="87"/>
      <c r="M93" s="74" t="s">
        <v>2</v>
      </c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5"/>
    </row>
    <row r="94" spans="1:32" ht="17.25">
      <c r="A94" s="18"/>
      <c r="C94" s="19"/>
      <c r="E94" s="87" t="s">
        <v>2</v>
      </c>
      <c r="F94" s="87"/>
      <c r="M94" s="74" t="s">
        <v>2</v>
      </c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5"/>
    </row>
    <row r="95" spans="1:32" ht="17.25">
      <c r="A95" s="18"/>
      <c r="C95" s="19"/>
      <c r="E95" s="87" t="s">
        <v>2</v>
      </c>
      <c r="F95" s="87"/>
      <c r="M95" s="74" t="s">
        <v>2</v>
      </c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5"/>
    </row>
    <row r="96" spans="1:32" ht="17.25">
      <c r="A96" s="18"/>
      <c r="C96" s="19"/>
      <c r="E96" s="87" t="s">
        <v>2</v>
      </c>
      <c r="F96" s="87"/>
      <c r="M96" s="74" t="s">
        <v>2</v>
      </c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5"/>
    </row>
    <row r="97" spans="1:31" ht="17.25">
      <c r="A97" s="18"/>
      <c r="C97" s="19"/>
      <c r="E97" s="87" t="s">
        <v>2</v>
      </c>
      <c r="F97" s="87"/>
      <c r="M97" s="74" t="s">
        <v>2</v>
      </c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5"/>
    </row>
    <row r="98" spans="1:31" ht="17.25">
      <c r="A98" s="18"/>
      <c r="C98" s="19"/>
      <c r="E98" s="87" t="s">
        <v>2</v>
      </c>
      <c r="F98" s="87"/>
      <c r="M98" s="74" t="s">
        <v>2</v>
      </c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5"/>
    </row>
    <row r="99" spans="1:31" ht="17.25">
      <c r="A99" s="18"/>
      <c r="C99" s="19"/>
      <c r="E99" s="87" t="s">
        <v>2</v>
      </c>
      <c r="F99" s="87"/>
      <c r="M99" s="74" t="s">
        <v>2</v>
      </c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5"/>
    </row>
    <row r="100" spans="1:31" ht="17.25">
      <c r="A100" s="18"/>
      <c r="C100" s="19"/>
      <c r="E100" s="87" t="s">
        <v>2</v>
      </c>
      <c r="F100" s="87"/>
      <c r="M100" s="74" t="s">
        <v>2</v>
      </c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5"/>
    </row>
    <row r="101" spans="1:31" ht="17.25">
      <c r="A101" s="18"/>
      <c r="C101" s="19"/>
      <c r="E101" s="87" t="s">
        <v>2</v>
      </c>
      <c r="F101" s="87"/>
      <c r="M101" s="74" t="s">
        <v>2</v>
      </c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5"/>
    </row>
    <row r="102" spans="1:31" ht="17.25">
      <c r="A102" s="18"/>
      <c r="C102" s="19"/>
      <c r="E102" s="87" t="s">
        <v>2</v>
      </c>
      <c r="F102" s="87"/>
      <c r="M102" s="74" t="s">
        <v>2</v>
      </c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5"/>
    </row>
    <row r="103" spans="1:31" ht="16.5">
      <c r="A103" s="21"/>
      <c r="B103" s="21"/>
      <c r="C103" s="22"/>
      <c r="D103" s="23"/>
      <c r="E103" s="23"/>
      <c r="F103" s="23"/>
      <c r="G103" s="23"/>
      <c r="H103" s="23"/>
      <c r="I103" s="23"/>
      <c r="J103" s="23"/>
      <c r="K103" s="25"/>
      <c r="L103" s="25"/>
      <c r="M103" s="25"/>
      <c r="N103" s="26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5"/>
    </row>
    <row r="104" spans="1:31" ht="16.5">
      <c r="A104" s="21"/>
      <c r="B104" s="21"/>
      <c r="C104" s="22"/>
      <c r="D104" s="28"/>
      <c r="E104" s="28"/>
      <c r="F104" s="28"/>
      <c r="G104" s="28"/>
      <c r="H104" s="29"/>
      <c r="I104" s="29"/>
      <c r="J104" s="29"/>
      <c r="K104" s="30"/>
      <c r="L104" s="30"/>
      <c r="M104" s="30"/>
      <c r="N104" s="31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5"/>
    </row>
    <row r="105" spans="1:31" ht="16.5">
      <c r="A105" s="21"/>
      <c r="B105" s="21"/>
      <c r="C105" s="22"/>
      <c r="D105" s="23"/>
      <c r="E105" s="23"/>
      <c r="F105" s="23"/>
      <c r="G105" s="23"/>
      <c r="H105" s="24"/>
      <c r="I105" s="24"/>
      <c r="J105" s="24"/>
      <c r="K105" s="25"/>
      <c r="L105" s="25"/>
      <c r="M105" s="25"/>
      <c r="N105" s="31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5"/>
    </row>
    <row r="106" spans="1:31" ht="16.5">
      <c r="A106" s="21"/>
      <c r="B106" s="21"/>
      <c r="C106" s="22"/>
      <c r="D106" s="23"/>
      <c r="E106" s="23"/>
      <c r="F106" s="23"/>
      <c r="G106" s="23"/>
      <c r="H106" s="23"/>
      <c r="I106" s="23"/>
      <c r="J106" s="23"/>
      <c r="K106" s="24"/>
      <c r="L106" s="24"/>
      <c r="M106" s="24"/>
      <c r="N106" s="26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5"/>
    </row>
    <row r="107" spans="1:31" ht="16.5">
      <c r="A107" s="21"/>
      <c r="B107" s="21"/>
      <c r="C107" s="22"/>
      <c r="D107" s="32"/>
      <c r="E107" s="32"/>
      <c r="F107" s="32"/>
      <c r="G107" s="32"/>
      <c r="H107" s="23"/>
      <c r="I107" s="23"/>
      <c r="J107" s="23"/>
      <c r="K107" s="24"/>
      <c r="L107" s="24"/>
      <c r="M107" s="24"/>
      <c r="N107" s="26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5"/>
    </row>
    <row r="108" spans="1:31" ht="16.5">
      <c r="A108" s="21"/>
      <c r="B108" s="21"/>
      <c r="C108" s="22"/>
      <c r="D108" s="36"/>
      <c r="E108" s="36"/>
      <c r="F108" s="36"/>
      <c r="G108" s="36"/>
      <c r="H108" s="23"/>
      <c r="I108" s="23"/>
      <c r="J108" s="23"/>
      <c r="K108" s="24"/>
      <c r="L108" s="24"/>
      <c r="M108" s="24"/>
      <c r="N108" s="26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5"/>
    </row>
    <row r="109" spans="1:31" ht="16.5">
      <c r="A109" s="21"/>
      <c r="B109" s="21"/>
      <c r="C109" s="22"/>
      <c r="D109" s="23"/>
      <c r="E109" s="23"/>
      <c r="F109" s="23"/>
      <c r="G109" s="23"/>
      <c r="H109" s="24"/>
      <c r="I109" s="24"/>
      <c r="J109" s="24"/>
      <c r="K109" s="25"/>
      <c r="L109" s="25"/>
      <c r="M109" s="25"/>
      <c r="N109" s="31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5"/>
    </row>
    <row r="110" spans="1:31" ht="16.5">
      <c r="A110" s="21"/>
      <c r="B110" s="21"/>
      <c r="C110" s="22"/>
      <c r="D110" s="23"/>
      <c r="E110" s="23"/>
      <c r="F110" s="23"/>
      <c r="G110" s="23"/>
      <c r="H110" s="24"/>
      <c r="I110" s="24"/>
      <c r="J110" s="24"/>
      <c r="K110" s="25"/>
      <c r="L110" s="25"/>
      <c r="M110" s="25"/>
      <c r="N110" s="31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5"/>
    </row>
    <row r="111" spans="1:31" ht="16.5">
      <c r="A111" s="21"/>
      <c r="B111" s="21"/>
      <c r="C111" s="22"/>
      <c r="D111" s="23"/>
      <c r="E111" s="23"/>
      <c r="F111" s="23"/>
      <c r="G111" s="23"/>
      <c r="H111" s="23"/>
      <c r="I111" s="23"/>
      <c r="J111" s="23"/>
      <c r="K111" s="24"/>
      <c r="L111" s="24"/>
      <c r="M111" s="24"/>
      <c r="N111" s="26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5"/>
    </row>
    <row r="112" spans="1:31" ht="16.5">
      <c r="A112" s="21"/>
      <c r="B112" s="21"/>
      <c r="C112" s="22"/>
      <c r="D112" s="23"/>
      <c r="E112" s="23"/>
      <c r="F112" s="23"/>
      <c r="G112" s="23"/>
      <c r="H112" s="23"/>
      <c r="I112" s="23"/>
      <c r="J112" s="23"/>
      <c r="K112" s="24"/>
      <c r="L112" s="24"/>
      <c r="M112" s="24"/>
      <c r="N112" s="26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5"/>
    </row>
    <row r="113" spans="1:31" ht="16.5">
      <c r="A113" s="21"/>
      <c r="B113" s="21"/>
      <c r="C113" s="22"/>
      <c r="D113" s="23"/>
      <c r="E113" s="23"/>
      <c r="F113" s="23"/>
      <c r="G113" s="23"/>
      <c r="H113" s="23"/>
      <c r="I113" s="23"/>
      <c r="J113" s="23"/>
      <c r="K113" s="24"/>
      <c r="L113" s="24"/>
      <c r="M113" s="24"/>
      <c r="N113" s="26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5"/>
    </row>
    <row r="114" spans="1:31" ht="16.5">
      <c r="A114" s="21"/>
      <c r="B114" s="21"/>
      <c r="C114" s="22"/>
      <c r="D114" s="23"/>
      <c r="E114" s="23"/>
      <c r="F114" s="23"/>
      <c r="G114" s="23"/>
      <c r="H114" s="23"/>
      <c r="I114" s="23"/>
      <c r="J114" s="23"/>
      <c r="K114" s="24"/>
      <c r="L114" s="24"/>
      <c r="M114" s="24"/>
      <c r="N114" s="26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5"/>
    </row>
    <row r="115" spans="1:31" ht="16.5">
      <c r="A115" s="21"/>
      <c r="B115" s="21"/>
      <c r="C115" s="22"/>
      <c r="D115" s="23"/>
      <c r="E115" s="23"/>
      <c r="F115" s="23"/>
      <c r="G115" s="23"/>
      <c r="H115" s="23"/>
      <c r="I115" s="23"/>
      <c r="J115" s="23"/>
      <c r="K115" s="24"/>
      <c r="L115" s="24"/>
      <c r="M115" s="24"/>
      <c r="N115" s="26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5"/>
    </row>
    <row r="116" spans="1:31" ht="16.5">
      <c r="A116" s="21"/>
      <c r="B116" s="21"/>
      <c r="C116" s="22"/>
      <c r="D116" s="23"/>
      <c r="E116" s="23"/>
      <c r="F116" s="23"/>
      <c r="G116" s="23"/>
      <c r="H116" s="24"/>
      <c r="I116" s="24"/>
      <c r="J116" s="24"/>
      <c r="K116" s="25"/>
      <c r="L116" s="25"/>
      <c r="M116" s="25"/>
      <c r="N116" s="26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5"/>
    </row>
    <row r="117" spans="1:31" ht="16.5">
      <c r="A117" s="21"/>
      <c r="B117" s="21"/>
      <c r="C117" s="22"/>
      <c r="D117" s="23"/>
      <c r="E117" s="23"/>
      <c r="F117" s="23"/>
      <c r="G117" s="23"/>
      <c r="H117" s="23"/>
      <c r="I117" s="23"/>
      <c r="J117" s="23"/>
      <c r="K117" s="25"/>
      <c r="L117" s="25"/>
      <c r="M117" s="25"/>
      <c r="N117" s="26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5"/>
    </row>
    <row r="118" spans="1:31" ht="16.5">
      <c r="A118" s="21"/>
      <c r="B118" s="21"/>
      <c r="C118" s="22"/>
      <c r="D118" s="21"/>
      <c r="E118" s="21"/>
      <c r="F118" s="21"/>
      <c r="G118" s="21"/>
      <c r="H118" s="21"/>
      <c r="I118" s="21"/>
      <c r="J118" s="21"/>
      <c r="K118" s="37"/>
      <c r="L118" s="37"/>
      <c r="M118" s="37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5"/>
    </row>
    <row r="119" spans="1:31" ht="16.5">
      <c r="A119" s="21"/>
      <c r="B119" s="21"/>
      <c r="C119" s="22"/>
      <c r="D119" s="21"/>
      <c r="E119" s="21"/>
      <c r="F119" s="21"/>
      <c r="G119" s="21"/>
      <c r="H119" s="21"/>
      <c r="I119" s="21"/>
      <c r="J119" s="21"/>
      <c r="K119" s="37"/>
      <c r="L119" s="37"/>
      <c r="M119" s="37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5"/>
    </row>
    <row r="120" spans="1:31" ht="16.5">
      <c r="A120" s="21"/>
      <c r="B120" s="21"/>
      <c r="C120" s="22"/>
      <c r="D120" s="21"/>
      <c r="E120" s="21"/>
      <c r="F120" s="21"/>
      <c r="G120" s="21"/>
      <c r="H120" s="21"/>
      <c r="I120" s="21"/>
      <c r="J120" s="21"/>
      <c r="K120" s="37"/>
      <c r="L120" s="37"/>
      <c r="M120" s="37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5"/>
    </row>
    <row r="121" spans="1:31" ht="16.5">
      <c r="A121" s="21"/>
      <c r="B121" s="21"/>
      <c r="C121" s="22"/>
      <c r="D121" s="21"/>
      <c r="E121" s="21"/>
      <c r="F121" s="21"/>
      <c r="G121" s="21"/>
      <c r="H121" s="21"/>
      <c r="I121" s="21"/>
      <c r="J121" s="21"/>
      <c r="K121" s="37"/>
      <c r="L121" s="37"/>
      <c r="M121" s="37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5"/>
    </row>
    <row r="122" spans="1:31" ht="16.5">
      <c r="A122" s="21"/>
      <c r="B122" s="21"/>
      <c r="C122" s="22"/>
      <c r="D122" s="21"/>
      <c r="E122" s="21"/>
      <c r="F122" s="21"/>
      <c r="G122" s="21"/>
      <c r="H122" s="21"/>
      <c r="I122" s="21"/>
      <c r="J122" s="21"/>
      <c r="K122" s="37"/>
      <c r="L122" s="37"/>
      <c r="M122" s="37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5"/>
    </row>
    <row r="123" spans="1:31" ht="16.5">
      <c r="A123" s="21"/>
      <c r="B123" s="21"/>
      <c r="C123" s="22"/>
      <c r="D123" s="21"/>
      <c r="E123" s="21"/>
      <c r="F123" s="21"/>
      <c r="G123" s="21"/>
      <c r="H123" s="21"/>
      <c r="I123" s="21"/>
      <c r="J123" s="21"/>
      <c r="K123" s="37"/>
      <c r="L123" s="37"/>
      <c r="M123" s="37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5"/>
    </row>
    <row r="124" spans="1:31" ht="16.5">
      <c r="A124" s="21"/>
      <c r="B124" s="21"/>
      <c r="C124" s="22"/>
      <c r="D124" s="21"/>
      <c r="E124" s="21"/>
      <c r="F124" s="21"/>
      <c r="G124" s="21"/>
      <c r="H124" s="21"/>
      <c r="I124" s="21"/>
      <c r="J124" s="21"/>
      <c r="K124" s="37"/>
      <c r="L124" s="37"/>
      <c r="M124" s="37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5"/>
    </row>
    <row r="125" spans="1:31" ht="16.5">
      <c r="A125" s="21"/>
      <c r="B125" s="21"/>
      <c r="C125" s="22"/>
      <c r="D125" s="21"/>
      <c r="E125" s="21"/>
      <c r="F125" s="21"/>
      <c r="G125" s="21"/>
      <c r="H125" s="21"/>
      <c r="I125" s="21"/>
      <c r="J125" s="21"/>
      <c r="K125" s="37"/>
      <c r="L125" s="37"/>
      <c r="M125" s="37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5"/>
    </row>
    <row r="126" spans="1:31" ht="16.5">
      <c r="A126" s="21"/>
      <c r="B126" s="21"/>
      <c r="C126" s="22"/>
      <c r="D126" s="21"/>
      <c r="E126" s="21"/>
      <c r="F126" s="21"/>
      <c r="G126" s="21"/>
      <c r="H126" s="21"/>
      <c r="I126" s="21"/>
      <c r="J126" s="21"/>
      <c r="K126" s="37"/>
      <c r="L126" s="37"/>
      <c r="M126" s="37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5"/>
    </row>
    <row r="127" spans="1:31" ht="16.5">
      <c r="A127" s="21"/>
      <c r="B127" s="21"/>
      <c r="C127" s="22"/>
      <c r="D127" s="21"/>
      <c r="E127" s="21"/>
      <c r="F127" s="21"/>
      <c r="G127" s="21"/>
      <c r="H127" s="21"/>
      <c r="I127" s="21"/>
      <c r="J127" s="21"/>
      <c r="K127" s="37"/>
      <c r="L127" s="37"/>
      <c r="M127" s="37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5"/>
    </row>
    <row r="128" spans="1:31" ht="16.5">
      <c r="A128" s="21"/>
      <c r="B128" s="21"/>
      <c r="C128" s="22"/>
      <c r="D128" s="21"/>
      <c r="E128" s="21"/>
      <c r="F128" s="21"/>
      <c r="G128" s="21"/>
      <c r="H128" s="21"/>
      <c r="I128" s="21"/>
      <c r="J128" s="21"/>
      <c r="K128" s="37"/>
      <c r="L128" s="37"/>
      <c r="M128" s="37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5"/>
    </row>
    <row r="129" spans="1:31" ht="16.5">
      <c r="A129" s="21"/>
      <c r="B129" s="21"/>
      <c r="C129" s="22"/>
      <c r="D129" s="21"/>
      <c r="E129" s="21"/>
      <c r="F129" s="21"/>
      <c r="G129" s="21"/>
      <c r="H129" s="21"/>
      <c r="I129" s="21"/>
      <c r="J129" s="21"/>
      <c r="K129" s="37"/>
      <c r="L129" s="37"/>
      <c r="M129" s="37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5"/>
    </row>
    <row r="130" spans="1:31">
      <c r="A130" s="21"/>
      <c r="B130" s="21"/>
      <c r="C130" s="22"/>
      <c r="D130" s="21"/>
      <c r="E130" s="21"/>
      <c r="F130" s="21"/>
      <c r="G130" s="21"/>
      <c r="H130" s="21"/>
      <c r="I130" s="21"/>
      <c r="J130" s="21"/>
      <c r="K130" s="37"/>
      <c r="L130" s="37"/>
      <c r="M130" s="37"/>
      <c r="AE130" s="21"/>
    </row>
    <row r="131" spans="1:31">
      <c r="A131" s="21"/>
      <c r="B131" s="21"/>
      <c r="C131" s="22"/>
      <c r="D131" s="21"/>
      <c r="E131" s="21"/>
      <c r="F131" s="21"/>
      <c r="G131" s="21"/>
      <c r="H131" s="21"/>
      <c r="I131" s="21"/>
      <c r="J131" s="21"/>
      <c r="K131" s="37"/>
      <c r="L131" s="37"/>
      <c r="M131" s="37"/>
      <c r="AE131" s="21"/>
    </row>
    <row r="132" spans="1:31">
      <c r="A132" s="21"/>
      <c r="B132" s="21"/>
      <c r="C132" s="22"/>
      <c r="D132" s="21"/>
      <c r="E132" s="21"/>
      <c r="F132" s="21"/>
      <c r="G132" s="21"/>
      <c r="H132" s="21"/>
      <c r="I132" s="21"/>
      <c r="J132" s="21"/>
      <c r="K132" s="37"/>
      <c r="L132" s="37"/>
      <c r="M132" s="37"/>
      <c r="AE132" s="21"/>
    </row>
    <row r="133" spans="1:31">
      <c r="A133" s="21"/>
      <c r="B133" s="21"/>
      <c r="C133" s="22"/>
      <c r="D133" s="21"/>
      <c r="E133" s="21"/>
      <c r="F133" s="21"/>
      <c r="G133" s="21"/>
      <c r="H133" s="21"/>
      <c r="I133" s="21"/>
      <c r="J133" s="21"/>
      <c r="K133" s="37"/>
      <c r="L133" s="37"/>
      <c r="M133" s="37"/>
      <c r="AE133" s="21"/>
    </row>
    <row r="134" spans="1:31">
      <c r="A134" s="21"/>
      <c r="B134" s="21"/>
      <c r="C134" s="22"/>
      <c r="D134" s="21"/>
      <c r="E134" s="21"/>
      <c r="F134" s="21"/>
      <c r="G134" s="21"/>
      <c r="H134" s="21"/>
      <c r="I134" s="21"/>
      <c r="J134" s="21"/>
      <c r="K134" s="37"/>
      <c r="L134" s="37"/>
      <c r="M134" s="37"/>
      <c r="AE134" s="21"/>
    </row>
    <row r="135" spans="1:31">
      <c r="A135" s="21"/>
      <c r="B135" s="21"/>
      <c r="C135" s="22"/>
      <c r="D135" s="21"/>
      <c r="E135" s="21"/>
      <c r="F135" s="21"/>
      <c r="G135" s="21"/>
      <c r="H135" s="21"/>
      <c r="I135" s="21"/>
      <c r="J135" s="21"/>
      <c r="K135" s="37"/>
      <c r="L135" s="37"/>
      <c r="M135" s="37"/>
      <c r="AE135" s="21"/>
    </row>
    <row r="136" spans="1:31">
      <c r="A136" s="21"/>
      <c r="B136" s="21"/>
      <c r="C136" s="22"/>
      <c r="D136" s="21"/>
      <c r="E136" s="21"/>
      <c r="F136" s="21"/>
      <c r="G136" s="21"/>
      <c r="H136" s="21"/>
      <c r="I136" s="21"/>
      <c r="J136" s="21"/>
      <c r="K136" s="37"/>
      <c r="L136" s="37"/>
      <c r="M136" s="37"/>
      <c r="AE136" s="21"/>
    </row>
    <row r="137" spans="1:31">
      <c r="A137" s="21"/>
      <c r="B137" s="21"/>
      <c r="C137" s="22"/>
      <c r="D137" s="21"/>
      <c r="E137" s="21"/>
      <c r="F137" s="21"/>
      <c r="G137" s="21"/>
      <c r="H137" s="21"/>
      <c r="I137" s="21"/>
      <c r="J137" s="21"/>
      <c r="K137" s="37"/>
      <c r="L137" s="37"/>
      <c r="M137" s="37"/>
      <c r="AE137" s="21"/>
    </row>
    <row r="138" spans="1:31">
      <c r="A138" s="21"/>
      <c r="B138" s="21"/>
      <c r="C138" s="22"/>
      <c r="D138" s="21"/>
      <c r="E138" s="21"/>
      <c r="F138" s="21"/>
      <c r="G138" s="21"/>
      <c r="H138" s="21"/>
      <c r="I138" s="21"/>
      <c r="J138" s="21"/>
      <c r="K138" s="37"/>
      <c r="L138" s="37"/>
      <c r="M138" s="37"/>
      <c r="AE138" s="21"/>
    </row>
    <row r="139" spans="1:31">
      <c r="A139" s="21"/>
      <c r="B139" s="21"/>
      <c r="C139" s="22"/>
      <c r="D139" s="21"/>
      <c r="E139" s="21"/>
      <c r="F139" s="21"/>
      <c r="G139" s="21"/>
      <c r="H139" s="21"/>
      <c r="I139" s="21"/>
      <c r="J139" s="21"/>
      <c r="K139" s="37"/>
      <c r="L139" s="37"/>
      <c r="M139" s="37"/>
      <c r="AE139" s="21"/>
    </row>
    <row r="140" spans="1:31">
      <c r="A140" s="21"/>
      <c r="B140" s="21"/>
      <c r="C140" s="22"/>
      <c r="D140" s="21"/>
      <c r="E140" s="21"/>
      <c r="F140" s="21"/>
      <c r="G140" s="21"/>
      <c r="H140" s="21"/>
      <c r="I140" s="21"/>
      <c r="J140" s="21"/>
      <c r="K140" s="37"/>
      <c r="L140" s="37"/>
      <c r="M140" s="37"/>
      <c r="AE140" s="21"/>
    </row>
    <row r="141" spans="1:31">
      <c r="A141" s="21"/>
      <c r="B141" s="21"/>
      <c r="C141" s="22"/>
      <c r="D141" s="21"/>
      <c r="E141" s="21"/>
      <c r="F141" s="21"/>
      <c r="G141" s="21"/>
      <c r="H141" s="21"/>
      <c r="I141" s="21"/>
      <c r="J141" s="21"/>
      <c r="K141" s="37"/>
      <c r="L141" s="37"/>
      <c r="M141" s="37"/>
      <c r="AE141" s="21"/>
    </row>
    <row r="142" spans="1:31">
      <c r="A142" s="21"/>
      <c r="B142" s="21"/>
      <c r="C142" s="22"/>
      <c r="D142" s="21"/>
      <c r="E142" s="21"/>
      <c r="F142" s="21"/>
      <c r="G142" s="21"/>
      <c r="H142" s="21"/>
      <c r="I142" s="21"/>
      <c r="J142" s="21"/>
      <c r="K142" s="37"/>
      <c r="L142" s="37"/>
      <c r="M142" s="37"/>
      <c r="AE142" s="21"/>
    </row>
    <row r="143" spans="1:31">
      <c r="A143" s="21"/>
      <c r="B143" s="21"/>
      <c r="C143" s="22"/>
      <c r="D143" s="21"/>
      <c r="E143" s="21"/>
      <c r="F143" s="21"/>
      <c r="G143" s="21"/>
      <c r="H143" s="21"/>
      <c r="I143" s="21"/>
      <c r="J143" s="21"/>
      <c r="K143" s="37"/>
      <c r="L143" s="37"/>
      <c r="M143" s="37"/>
      <c r="AE143" s="21"/>
    </row>
    <row r="144" spans="1:31">
      <c r="A144" s="21"/>
      <c r="B144" s="21"/>
      <c r="C144" s="22"/>
      <c r="D144" s="21"/>
      <c r="E144" s="21"/>
      <c r="F144" s="21"/>
      <c r="G144" s="21"/>
      <c r="H144" s="21"/>
      <c r="I144" s="21"/>
      <c r="J144" s="21"/>
      <c r="K144" s="37"/>
      <c r="L144" s="37"/>
      <c r="M144" s="37"/>
      <c r="AE144" s="21"/>
    </row>
    <row r="145" spans="1:31">
      <c r="A145" s="21"/>
      <c r="B145" s="21"/>
      <c r="C145" s="22"/>
      <c r="D145" s="21"/>
      <c r="E145" s="21"/>
      <c r="F145" s="21"/>
      <c r="G145" s="21"/>
      <c r="H145" s="21"/>
      <c r="I145" s="21"/>
      <c r="J145" s="21"/>
      <c r="K145" s="37"/>
      <c r="L145" s="37"/>
      <c r="M145" s="37"/>
      <c r="AE145" s="21"/>
    </row>
    <row r="146" spans="1:31">
      <c r="A146" s="21"/>
      <c r="B146" s="21"/>
      <c r="C146" s="22"/>
      <c r="D146" s="21"/>
      <c r="E146" s="21"/>
      <c r="F146" s="21"/>
      <c r="G146" s="21"/>
      <c r="H146" s="21"/>
      <c r="I146" s="21"/>
      <c r="J146" s="21"/>
      <c r="K146" s="37"/>
      <c r="L146" s="37"/>
      <c r="M146" s="37"/>
      <c r="AE146" s="21"/>
    </row>
    <row r="147" spans="1:31">
      <c r="A147" s="21"/>
      <c r="B147" s="21"/>
      <c r="C147" s="22"/>
      <c r="D147" s="21"/>
      <c r="E147" s="21"/>
      <c r="F147" s="21"/>
      <c r="G147" s="21"/>
      <c r="H147" s="21"/>
      <c r="I147" s="21"/>
      <c r="J147" s="21"/>
      <c r="K147" s="37"/>
      <c r="L147" s="37"/>
      <c r="M147" s="37"/>
      <c r="AE147" s="21"/>
    </row>
    <row r="148" spans="1:31">
      <c r="A148" s="21"/>
      <c r="B148" s="21"/>
      <c r="C148" s="22"/>
      <c r="D148" s="21"/>
      <c r="E148" s="21"/>
      <c r="F148" s="21"/>
      <c r="G148" s="21"/>
      <c r="H148" s="21"/>
      <c r="I148" s="21"/>
      <c r="J148" s="21"/>
      <c r="K148" s="37"/>
      <c r="L148" s="37"/>
      <c r="M148" s="37"/>
      <c r="AE148" s="21"/>
    </row>
    <row r="149" spans="1:31">
      <c r="A149" s="21"/>
      <c r="B149" s="21"/>
      <c r="C149" s="22"/>
      <c r="D149" s="21"/>
      <c r="E149" s="21"/>
      <c r="F149" s="21"/>
      <c r="G149" s="21"/>
      <c r="H149" s="21"/>
      <c r="I149" s="21"/>
      <c r="J149" s="21"/>
      <c r="K149" s="37"/>
      <c r="L149" s="37"/>
      <c r="M149" s="37"/>
      <c r="AE149" s="21"/>
    </row>
    <row r="150" spans="1:31">
      <c r="A150" s="21"/>
      <c r="B150" s="21"/>
      <c r="C150" s="22"/>
      <c r="D150" s="21"/>
      <c r="E150" s="21"/>
      <c r="F150" s="21"/>
      <c r="G150" s="21"/>
      <c r="H150" s="21"/>
      <c r="I150" s="21"/>
      <c r="J150" s="21"/>
      <c r="K150" s="37"/>
      <c r="L150" s="37"/>
      <c r="M150" s="37"/>
      <c r="AE150" s="21"/>
    </row>
    <row r="151" spans="1:31">
      <c r="A151" s="21"/>
      <c r="B151" s="21"/>
      <c r="C151" s="22"/>
      <c r="D151" s="21"/>
      <c r="E151" s="21"/>
      <c r="F151" s="21"/>
      <c r="G151" s="21"/>
      <c r="H151" s="21"/>
      <c r="I151" s="21"/>
      <c r="J151" s="21"/>
      <c r="K151" s="37"/>
      <c r="L151" s="37"/>
      <c r="M151" s="37"/>
      <c r="AE151" s="21"/>
    </row>
    <row r="152" spans="1:31">
      <c r="A152" s="21"/>
      <c r="B152" s="21"/>
      <c r="C152" s="22"/>
      <c r="D152" s="21"/>
      <c r="E152" s="21"/>
      <c r="F152" s="21"/>
      <c r="G152" s="21"/>
      <c r="H152" s="21"/>
      <c r="I152" s="21"/>
      <c r="J152" s="21"/>
      <c r="K152" s="37"/>
      <c r="L152" s="37"/>
      <c r="M152" s="37"/>
      <c r="AE152" s="21"/>
    </row>
    <row r="153" spans="1:31">
      <c r="A153" s="21"/>
      <c r="B153" s="21"/>
      <c r="C153" s="22"/>
      <c r="D153" s="21"/>
      <c r="E153" s="21"/>
      <c r="F153" s="21"/>
      <c r="G153" s="21"/>
      <c r="H153" s="21"/>
      <c r="I153" s="21"/>
      <c r="J153" s="21"/>
      <c r="K153" s="37"/>
      <c r="L153" s="37"/>
      <c r="M153" s="37"/>
      <c r="AE153" s="21"/>
    </row>
    <row r="154" spans="1:31">
      <c r="A154" s="21"/>
      <c r="B154" s="21"/>
      <c r="C154" s="22"/>
      <c r="D154" s="21"/>
      <c r="E154" s="21"/>
      <c r="F154" s="21"/>
      <c r="G154" s="21"/>
      <c r="H154" s="21"/>
      <c r="I154" s="21"/>
      <c r="J154" s="21"/>
      <c r="K154" s="37"/>
      <c r="L154" s="37"/>
      <c r="M154" s="37"/>
      <c r="AE154" s="21"/>
    </row>
    <row r="155" spans="1:31">
      <c r="A155" s="21"/>
      <c r="B155" s="21"/>
      <c r="C155" s="22"/>
      <c r="D155" s="21"/>
      <c r="E155" s="21"/>
      <c r="F155" s="21"/>
      <c r="G155" s="21"/>
      <c r="H155" s="21"/>
      <c r="I155" s="21"/>
      <c r="J155" s="21"/>
      <c r="K155" s="37"/>
      <c r="L155" s="37"/>
      <c r="M155" s="37"/>
      <c r="AE155" s="21"/>
    </row>
    <row r="156" spans="1:31">
      <c r="A156" s="21"/>
      <c r="B156" s="21"/>
      <c r="C156" s="22"/>
      <c r="D156" s="21"/>
      <c r="E156" s="21"/>
      <c r="F156" s="21"/>
      <c r="G156" s="21"/>
      <c r="H156" s="21"/>
      <c r="I156" s="21"/>
      <c r="J156" s="21"/>
      <c r="K156" s="37"/>
      <c r="L156" s="37"/>
      <c r="M156" s="37"/>
      <c r="AE156" s="21"/>
    </row>
    <row r="157" spans="1:31">
      <c r="A157" s="21"/>
      <c r="B157" s="21"/>
      <c r="C157" s="22"/>
      <c r="D157" s="21"/>
      <c r="E157" s="21"/>
      <c r="F157" s="21"/>
      <c r="G157" s="21"/>
      <c r="H157" s="21"/>
      <c r="I157" s="21"/>
      <c r="J157" s="21"/>
      <c r="K157" s="37"/>
      <c r="L157" s="37"/>
      <c r="M157" s="37"/>
      <c r="AE157" s="21"/>
    </row>
    <row r="158" spans="1:31">
      <c r="A158" s="21"/>
      <c r="B158" s="21"/>
      <c r="C158" s="22"/>
      <c r="D158" s="21"/>
      <c r="E158" s="21"/>
      <c r="F158" s="21"/>
      <c r="G158" s="21"/>
      <c r="H158" s="21"/>
      <c r="I158" s="21"/>
      <c r="J158" s="21"/>
      <c r="K158" s="37"/>
      <c r="L158" s="37"/>
      <c r="M158" s="37"/>
      <c r="AE158" s="21"/>
    </row>
    <row r="159" spans="1:31">
      <c r="A159" s="21"/>
      <c r="B159" s="21"/>
      <c r="C159" s="22"/>
      <c r="D159" s="21"/>
      <c r="E159" s="21"/>
      <c r="F159" s="21"/>
      <c r="G159" s="21"/>
      <c r="H159" s="21"/>
      <c r="I159" s="21"/>
      <c r="J159" s="21"/>
      <c r="K159" s="37"/>
      <c r="L159" s="37"/>
      <c r="M159" s="37"/>
      <c r="AE159" s="21"/>
    </row>
    <row r="160" spans="1:31">
      <c r="A160" s="21"/>
      <c r="B160" s="21"/>
      <c r="C160" s="22"/>
      <c r="D160" s="21"/>
      <c r="E160" s="21"/>
      <c r="F160" s="21"/>
      <c r="G160" s="21"/>
      <c r="H160" s="21"/>
      <c r="I160" s="21"/>
      <c r="J160" s="21"/>
      <c r="K160" s="37"/>
      <c r="L160" s="37"/>
      <c r="M160" s="37"/>
      <c r="AE160" s="21"/>
    </row>
    <row r="161" spans="1:31">
      <c r="A161" s="21"/>
      <c r="B161" s="21"/>
      <c r="C161" s="22"/>
      <c r="D161" s="21"/>
      <c r="E161" s="21"/>
      <c r="F161" s="21"/>
      <c r="G161" s="21"/>
      <c r="H161" s="21"/>
      <c r="I161" s="21"/>
      <c r="J161" s="21"/>
      <c r="K161" s="37"/>
      <c r="L161" s="37"/>
      <c r="M161" s="37"/>
      <c r="AE161" s="21"/>
    </row>
    <row r="162" spans="1:31">
      <c r="A162" s="21"/>
      <c r="B162" s="21"/>
      <c r="C162" s="22"/>
      <c r="D162" s="21"/>
      <c r="E162" s="21"/>
      <c r="F162" s="21"/>
      <c r="G162" s="21"/>
      <c r="H162" s="21"/>
      <c r="I162" s="21"/>
      <c r="J162" s="21"/>
      <c r="K162" s="37"/>
      <c r="L162" s="37"/>
      <c r="M162" s="37"/>
      <c r="AE162" s="21"/>
    </row>
    <row r="163" spans="1:31">
      <c r="A163" s="21"/>
      <c r="B163" s="21"/>
      <c r="C163" s="22"/>
      <c r="D163" s="21"/>
      <c r="E163" s="21"/>
      <c r="F163" s="21"/>
      <c r="G163" s="21"/>
      <c r="H163" s="21"/>
      <c r="I163" s="21"/>
      <c r="J163" s="21"/>
      <c r="K163" s="37"/>
      <c r="L163" s="37"/>
      <c r="M163" s="37"/>
      <c r="AE163" s="21"/>
    </row>
    <row r="164" spans="1:31">
      <c r="A164" s="21"/>
      <c r="B164" s="21"/>
      <c r="C164" s="22"/>
      <c r="D164" s="21"/>
      <c r="E164" s="21"/>
      <c r="F164" s="21"/>
      <c r="G164" s="21"/>
      <c r="H164" s="21"/>
      <c r="I164" s="21"/>
      <c r="J164" s="21"/>
      <c r="K164" s="37"/>
      <c r="L164" s="37"/>
      <c r="M164" s="37"/>
      <c r="AE164" s="21"/>
    </row>
    <row r="165" spans="1:31">
      <c r="A165" s="21"/>
      <c r="B165" s="21"/>
      <c r="C165" s="22"/>
      <c r="D165" s="21"/>
      <c r="E165" s="21"/>
      <c r="F165" s="21"/>
      <c r="G165" s="21"/>
      <c r="H165" s="21"/>
      <c r="I165" s="21"/>
      <c r="J165" s="21"/>
      <c r="K165" s="37"/>
      <c r="L165" s="37"/>
      <c r="M165" s="37"/>
      <c r="AE165" s="21"/>
    </row>
    <row r="166" spans="1:31">
      <c r="A166" s="21"/>
      <c r="B166" s="21"/>
      <c r="C166" s="22"/>
      <c r="D166" s="21"/>
      <c r="E166" s="21"/>
      <c r="F166" s="21"/>
      <c r="G166" s="21"/>
      <c r="H166" s="21"/>
      <c r="I166" s="21"/>
      <c r="J166" s="21"/>
      <c r="K166" s="37"/>
      <c r="L166" s="37"/>
      <c r="M166" s="37"/>
      <c r="AE166" s="21"/>
    </row>
    <row r="167" spans="1:31">
      <c r="A167" s="21"/>
      <c r="B167" s="21"/>
      <c r="C167" s="22"/>
      <c r="D167" s="21"/>
      <c r="E167" s="21"/>
      <c r="F167" s="21"/>
      <c r="G167" s="21"/>
      <c r="H167" s="21"/>
      <c r="I167" s="21"/>
      <c r="J167" s="21"/>
      <c r="K167" s="37"/>
      <c r="L167" s="37"/>
      <c r="M167" s="37"/>
      <c r="AE167" s="21"/>
    </row>
    <row r="168" spans="1:31">
      <c r="A168" s="21"/>
      <c r="B168" s="21"/>
      <c r="C168" s="22"/>
      <c r="D168" s="21"/>
      <c r="E168" s="21"/>
      <c r="F168" s="21"/>
      <c r="G168" s="21"/>
      <c r="H168" s="21"/>
      <c r="I168" s="21"/>
      <c r="J168" s="21"/>
      <c r="K168" s="37"/>
      <c r="L168" s="37"/>
      <c r="M168" s="37"/>
      <c r="AE168" s="21"/>
    </row>
    <row r="169" spans="1:31">
      <c r="A169" s="21"/>
      <c r="B169" s="21"/>
      <c r="C169" s="22"/>
      <c r="D169" s="21"/>
      <c r="E169" s="21"/>
      <c r="F169" s="21"/>
      <c r="G169" s="21"/>
      <c r="H169" s="21"/>
      <c r="I169" s="21"/>
      <c r="J169" s="21"/>
      <c r="K169" s="37"/>
      <c r="L169" s="37"/>
      <c r="M169" s="37"/>
      <c r="AE169" s="21"/>
    </row>
    <row r="170" spans="1:31">
      <c r="A170" s="21"/>
      <c r="B170" s="21"/>
      <c r="C170" s="22"/>
      <c r="D170" s="21"/>
      <c r="E170" s="21"/>
      <c r="F170" s="21"/>
      <c r="G170" s="21"/>
      <c r="H170" s="21"/>
      <c r="I170" s="21"/>
      <c r="J170" s="21"/>
      <c r="K170" s="37"/>
      <c r="L170" s="37"/>
      <c r="M170" s="37"/>
      <c r="AE170" s="21"/>
    </row>
    <row r="171" spans="1:31">
      <c r="A171" s="21"/>
      <c r="B171" s="21"/>
      <c r="C171" s="22"/>
      <c r="D171" s="21"/>
      <c r="E171" s="21"/>
      <c r="F171" s="21"/>
      <c r="G171" s="21"/>
      <c r="H171" s="21"/>
      <c r="I171" s="21"/>
      <c r="J171" s="21"/>
      <c r="K171" s="37"/>
      <c r="L171" s="37"/>
      <c r="M171" s="37"/>
      <c r="AE171" s="21"/>
    </row>
    <row r="172" spans="1:31">
      <c r="A172" s="21"/>
      <c r="B172" s="21"/>
      <c r="C172" s="22"/>
      <c r="D172" s="21"/>
      <c r="E172" s="21"/>
      <c r="F172" s="21"/>
      <c r="G172" s="21"/>
      <c r="H172" s="21"/>
      <c r="I172" s="21"/>
      <c r="J172" s="21"/>
      <c r="K172" s="37"/>
      <c r="L172" s="37"/>
      <c r="M172" s="37"/>
      <c r="AE172" s="21"/>
    </row>
    <row r="173" spans="1:31">
      <c r="A173" s="21"/>
      <c r="B173" s="21"/>
      <c r="C173" s="22"/>
      <c r="D173" s="21"/>
      <c r="E173" s="21"/>
      <c r="F173" s="21"/>
      <c r="G173" s="21"/>
      <c r="H173" s="21"/>
      <c r="I173" s="21"/>
      <c r="J173" s="21"/>
      <c r="K173" s="37"/>
      <c r="L173" s="37"/>
      <c r="M173" s="37"/>
      <c r="AE173" s="21"/>
    </row>
    <row r="174" spans="1:31">
      <c r="A174" s="21"/>
      <c r="B174" s="21"/>
      <c r="C174" s="22"/>
      <c r="D174" s="21"/>
      <c r="E174" s="21"/>
      <c r="F174" s="21"/>
      <c r="G174" s="21"/>
      <c r="H174" s="21"/>
      <c r="I174" s="21"/>
      <c r="J174" s="21"/>
      <c r="K174" s="37"/>
      <c r="L174" s="37"/>
      <c r="M174" s="37"/>
      <c r="AE174" s="21"/>
    </row>
    <row r="175" spans="1:31">
      <c r="A175" s="21"/>
      <c r="B175" s="21"/>
      <c r="C175" s="22"/>
      <c r="D175" s="21"/>
      <c r="E175" s="21"/>
      <c r="F175" s="21"/>
      <c r="G175" s="21"/>
      <c r="H175" s="21"/>
      <c r="I175" s="21"/>
      <c r="J175" s="21"/>
      <c r="K175" s="37"/>
      <c r="L175" s="37"/>
      <c r="M175" s="37"/>
      <c r="AE175" s="21"/>
    </row>
    <row r="176" spans="1:31">
      <c r="A176" s="21"/>
      <c r="B176" s="21"/>
      <c r="C176" s="22"/>
      <c r="D176" s="21"/>
      <c r="E176" s="21"/>
      <c r="F176" s="21"/>
      <c r="G176" s="21"/>
      <c r="H176" s="21"/>
      <c r="I176" s="21"/>
      <c r="J176" s="21"/>
      <c r="K176" s="37"/>
      <c r="L176" s="37"/>
      <c r="M176" s="37"/>
      <c r="AE176" s="21"/>
    </row>
    <row r="177" spans="1:31">
      <c r="A177" s="21"/>
      <c r="B177" s="21"/>
      <c r="C177" s="22"/>
      <c r="D177" s="21"/>
      <c r="E177" s="21"/>
      <c r="F177" s="21"/>
      <c r="G177" s="21"/>
      <c r="H177" s="21"/>
      <c r="I177" s="21"/>
      <c r="J177" s="21"/>
      <c r="K177" s="37"/>
      <c r="L177" s="37"/>
      <c r="M177" s="37"/>
      <c r="AE177" s="21"/>
    </row>
    <row r="178" spans="1:31">
      <c r="A178" s="21"/>
      <c r="B178" s="21"/>
      <c r="C178" s="22"/>
      <c r="D178" s="21"/>
      <c r="E178" s="21"/>
      <c r="F178" s="21"/>
      <c r="G178" s="21"/>
      <c r="H178" s="21"/>
      <c r="I178" s="21"/>
      <c r="J178" s="21"/>
      <c r="K178" s="37"/>
      <c r="L178" s="37"/>
      <c r="M178" s="37"/>
      <c r="AE178" s="21"/>
    </row>
    <row r="179" spans="1:31">
      <c r="A179" s="21"/>
      <c r="B179" s="21"/>
      <c r="C179" s="22"/>
      <c r="D179" s="21"/>
      <c r="E179" s="21"/>
      <c r="F179" s="21"/>
      <c r="G179" s="21"/>
      <c r="H179" s="21"/>
      <c r="I179" s="21"/>
      <c r="J179" s="21"/>
      <c r="K179" s="37"/>
      <c r="L179" s="37"/>
      <c r="M179" s="37"/>
      <c r="AE179" s="21"/>
    </row>
    <row r="180" spans="1:31">
      <c r="A180" s="21"/>
      <c r="B180" s="21"/>
      <c r="C180" s="22"/>
      <c r="D180" s="21"/>
      <c r="E180" s="21"/>
      <c r="F180" s="21"/>
      <c r="G180" s="21"/>
      <c r="H180" s="21"/>
      <c r="I180" s="21"/>
      <c r="J180" s="21"/>
      <c r="K180" s="37"/>
      <c r="L180" s="37"/>
      <c r="M180" s="37"/>
      <c r="AE180" s="21"/>
    </row>
    <row r="181" spans="1:31">
      <c r="A181" s="21"/>
      <c r="B181" s="21"/>
      <c r="C181" s="22"/>
      <c r="D181" s="21"/>
      <c r="E181" s="21"/>
      <c r="F181" s="21"/>
      <c r="G181" s="21"/>
      <c r="H181" s="21"/>
      <c r="I181" s="21"/>
      <c r="J181" s="21"/>
      <c r="K181" s="37"/>
      <c r="L181" s="37"/>
      <c r="M181" s="37"/>
      <c r="AE181" s="21"/>
    </row>
    <row r="182" spans="1:31">
      <c r="A182" s="21"/>
      <c r="B182" s="21"/>
      <c r="C182" s="22"/>
      <c r="D182" s="21"/>
      <c r="E182" s="21"/>
      <c r="F182" s="21"/>
      <c r="G182" s="21"/>
      <c r="H182" s="21"/>
      <c r="I182" s="21"/>
      <c r="J182" s="21"/>
      <c r="K182" s="37"/>
      <c r="L182" s="37"/>
      <c r="M182" s="37"/>
      <c r="AE182" s="21"/>
    </row>
    <row r="183" spans="1:31">
      <c r="A183" s="21"/>
      <c r="B183" s="21"/>
      <c r="C183" s="22"/>
      <c r="D183" s="21"/>
      <c r="E183" s="21"/>
      <c r="F183" s="21"/>
      <c r="G183" s="21"/>
      <c r="H183" s="21"/>
      <c r="I183" s="21"/>
      <c r="J183" s="21"/>
      <c r="K183" s="37"/>
      <c r="L183" s="37"/>
      <c r="M183" s="37"/>
      <c r="AE183" s="21"/>
    </row>
    <row r="184" spans="1:31">
      <c r="A184" s="21"/>
      <c r="B184" s="21"/>
      <c r="C184" s="22"/>
      <c r="D184" s="21"/>
      <c r="E184" s="21"/>
      <c r="F184" s="21"/>
      <c r="G184" s="21"/>
      <c r="H184" s="21"/>
      <c r="I184" s="21"/>
      <c r="J184" s="21"/>
      <c r="K184" s="37"/>
      <c r="L184" s="37"/>
      <c r="M184" s="37"/>
      <c r="AE184" s="21"/>
    </row>
    <row r="185" spans="1:31">
      <c r="A185" s="21"/>
      <c r="B185" s="21"/>
      <c r="C185" s="22"/>
      <c r="D185" s="21"/>
      <c r="E185" s="21"/>
      <c r="F185" s="21"/>
      <c r="G185" s="21"/>
      <c r="H185" s="21"/>
      <c r="I185" s="21"/>
      <c r="J185" s="21"/>
      <c r="K185" s="37"/>
      <c r="L185" s="37"/>
      <c r="M185" s="37"/>
      <c r="AE185" s="21"/>
    </row>
    <row r="186" spans="1:31">
      <c r="A186" s="21"/>
      <c r="B186" s="21"/>
      <c r="C186" s="22"/>
      <c r="D186" s="21"/>
      <c r="E186" s="21"/>
      <c r="F186" s="21"/>
      <c r="G186" s="21"/>
      <c r="H186" s="21"/>
      <c r="I186" s="21"/>
      <c r="J186" s="21"/>
      <c r="K186" s="37"/>
      <c r="L186" s="37"/>
      <c r="M186" s="37"/>
      <c r="AE186" s="21"/>
    </row>
    <row r="187" spans="1:31">
      <c r="A187" s="21"/>
      <c r="B187" s="21"/>
      <c r="C187" s="22"/>
      <c r="D187" s="21"/>
      <c r="E187" s="21"/>
      <c r="F187" s="21"/>
      <c r="G187" s="21"/>
      <c r="H187" s="21"/>
      <c r="I187" s="21"/>
      <c r="J187" s="21"/>
      <c r="K187" s="37"/>
      <c r="L187" s="37"/>
      <c r="M187" s="37"/>
      <c r="AE187" s="21"/>
    </row>
    <row r="188" spans="1:31">
      <c r="A188" s="21"/>
      <c r="B188" s="21"/>
      <c r="C188" s="22"/>
      <c r="D188" s="21"/>
      <c r="E188" s="21"/>
      <c r="F188" s="21"/>
      <c r="G188" s="21"/>
      <c r="H188" s="21"/>
      <c r="I188" s="21"/>
      <c r="J188" s="21"/>
      <c r="K188" s="37"/>
      <c r="L188" s="37"/>
      <c r="M188" s="37"/>
      <c r="AE188" s="21"/>
    </row>
    <row r="189" spans="1:31">
      <c r="A189" s="21"/>
      <c r="B189" s="21"/>
      <c r="C189" s="22"/>
      <c r="D189" s="21"/>
      <c r="E189" s="21"/>
      <c r="F189" s="21"/>
      <c r="G189" s="21"/>
      <c r="H189" s="21"/>
      <c r="I189" s="21"/>
      <c r="J189" s="21"/>
      <c r="K189" s="37"/>
      <c r="L189" s="37"/>
      <c r="M189" s="37"/>
      <c r="AE189" s="21"/>
    </row>
    <row r="190" spans="1:31">
      <c r="A190" s="21"/>
      <c r="B190" s="21"/>
      <c r="C190" s="22"/>
      <c r="D190" s="21"/>
      <c r="E190" s="21"/>
      <c r="F190" s="21"/>
      <c r="G190" s="21"/>
      <c r="H190" s="21"/>
      <c r="I190" s="21"/>
      <c r="J190" s="21"/>
      <c r="K190" s="37"/>
      <c r="L190" s="37"/>
      <c r="M190" s="37"/>
      <c r="AE190" s="21"/>
    </row>
    <row r="191" spans="1:31">
      <c r="A191" s="21"/>
      <c r="B191" s="21"/>
      <c r="C191" s="22"/>
      <c r="D191" s="21"/>
      <c r="E191" s="21"/>
      <c r="F191" s="21"/>
      <c r="G191" s="21"/>
      <c r="H191" s="21"/>
      <c r="I191" s="21"/>
      <c r="J191" s="21"/>
      <c r="K191" s="37"/>
      <c r="L191" s="37"/>
      <c r="M191" s="37"/>
      <c r="AE191" s="21"/>
    </row>
    <row r="192" spans="1:31">
      <c r="A192" s="21"/>
      <c r="B192" s="21"/>
      <c r="C192" s="22"/>
      <c r="D192" s="21"/>
      <c r="E192" s="21"/>
      <c r="F192" s="21"/>
      <c r="G192" s="21"/>
      <c r="H192" s="21"/>
      <c r="I192" s="21"/>
      <c r="J192" s="21"/>
      <c r="K192" s="37"/>
      <c r="L192" s="37"/>
      <c r="M192" s="37"/>
      <c r="AE192" s="21"/>
    </row>
    <row r="193" spans="1:31">
      <c r="A193" s="21"/>
      <c r="B193" s="21"/>
      <c r="C193" s="22"/>
      <c r="D193" s="21"/>
      <c r="E193" s="21"/>
      <c r="F193" s="21"/>
      <c r="G193" s="21"/>
      <c r="H193" s="21"/>
      <c r="I193" s="21"/>
      <c r="J193" s="21"/>
      <c r="K193" s="37"/>
      <c r="L193" s="37"/>
      <c r="M193" s="37"/>
      <c r="AE193" s="21"/>
    </row>
    <row r="194" spans="1:31">
      <c r="A194" s="21"/>
      <c r="B194" s="21"/>
      <c r="C194" s="22"/>
      <c r="D194" s="21"/>
      <c r="E194" s="21"/>
      <c r="F194" s="21"/>
      <c r="G194" s="21"/>
      <c r="H194" s="21"/>
      <c r="I194" s="21"/>
      <c r="J194" s="21"/>
      <c r="K194" s="37"/>
      <c r="L194" s="37"/>
      <c r="M194" s="37"/>
      <c r="AE194" s="21"/>
    </row>
    <row r="195" spans="1:31">
      <c r="A195" s="21"/>
      <c r="B195" s="21"/>
      <c r="C195" s="22"/>
      <c r="D195" s="21"/>
      <c r="E195" s="21"/>
      <c r="F195" s="21"/>
      <c r="G195" s="21"/>
      <c r="H195" s="21"/>
      <c r="I195" s="21"/>
      <c r="J195" s="21"/>
      <c r="K195" s="37"/>
      <c r="L195" s="37"/>
      <c r="M195" s="37"/>
      <c r="AE195" s="21"/>
    </row>
    <row r="196" spans="1:31">
      <c r="A196" s="21"/>
      <c r="B196" s="21"/>
      <c r="C196" s="22"/>
      <c r="D196" s="21"/>
      <c r="E196" s="21"/>
      <c r="F196" s="21"/>
      <c r="G196" s="21"/>
      <c r="H196" s="21"/>
      <c r="I196" s="21"/>
      <c r="J196" s="21"/>
      <c r="K196" s="37"/>
      <c r="L196" s="37"/>
      <c r="M196" s="37"/>
      <c r="AE196" s="21"/>
    </row>
    <row r="197" spans="1:31">
      <c r="A197" s="21"/>
      <c r="B197" s="21"/>
      <c r="C197" s="22"/>
      <c r="D197" s="21"/>
      <c r="E197" s="21"/>
      <c r="F197" s="21"/>
      <c r="G197" s="21"/>
      <c r="H197" s="21"/>
      <c r="I197" s="21"/>
      <c r="J197" s="21"/>
      <c r="K197" s="37"/>
      <c r="L197" s="37"/>
      <c r="M197" s="37"/>
      <c r="AE197" s="21"/>
    </row>
    <row r="198" spans="1:31">
      <c r="A198" s="21"/>
      <c r="B198" s="21"/>
      <c r="C198" s="22"/>
      <c r="D198" s="21"/>
      <c r="E198" s="21"/>
      <c r="F198" s="21"/>
      <c r="G198" s="21"/>
      <c r="H198" s="21"/>
      <c r="I198" s="21"/>
      <c r="J198" s="21"/>
      <c r="K198" s="37"/>
      <c r="L198" s="37"/>
      <c r="M198" s="37"/>
      <c r="AE198" s="21"/>
    </row>
    <row r="199" spans="1:31">
      <c r="A199" s="21"/>
      <c r="B199" s="21"/>
      <c r="C199" s="22"/>
      <c r="D199" s="21"/>
      <c r="E199" s="21"/>
      <c r="F199" s="21"/>
      <c r="G199" s="21"/>
      <c r="H199" s="21"/>
      <c r="I199" s="21"/>
      <c r="J199" s="21"/>
      <c r="K199" s="37"/>
      <c r="L199" s="37"/>
      <c r="M199" s="37"/>
      <c r="AE199" s="21"/>
    </row>
    <row r="200" spans="1:31">
      <c r="A200" s="21"/>
      <c r="B200" s="21"/>
      <c r="C200" s="22"/>
      <c r="D200" s="21"/>
      <c r="E200" s="21"/>
      <c r="F200" s="21"/>
      <c r="G200" s="21"/>
      <c r="H200" s="21"/>
      <c r="I200" s="21"/>
      <c r="J200" s="21"/>
      <c r="K200" s="37"/>
      <c r="L200" s="37"/>
      <c r="M200" s="37"/>
      <c r="AE200" s="21"/>
    </row>
    <row r="201" spans="1:31">
      <c r="A201" s="21"/>
      <c r="B201" s="21"/>
      <c r="C201" s="22"/>
      <c r="D201" s="21"/>
      <c r="E201" s="21"/>
      <c r="F201" s="21"/>
      <c r="G201" s="21"/>
      <c r="H201" s="21"/>
      <c r="I201" s="21"/>
      <c r="J201" s="21"/>
      <c r="K201" s="37"/>
      <c r="L201" s="37"/>
      <c r="M201" s="37"/>
      <c r="AE201" s="21"/>
    </row>
    <row r="202" spans="1:31">
      <c r="A202" s="21"/>
      <c r="B202" s="21"/>
      <c r="C202" s="22"/>
      <c r="D202" s="21"/>
      <c r="E202" s="21"/>
      <c r="F202" s="21"/>
      <c r="G202" s="21"/>
      <c r="H202" s="21"/>
      <c r="I202" s="21"/>
      <c r="J202" s="21"/>
      <c r="K202" s="37"/>
      <c r="L202" s="37"/>
      <c r="M202" s="37"/>
      <c r="AE202" s="21"/>
    </row>
    <row r="203" spans="1:31">
      <c r="A203" s="21"/>
      <c r="B203" s="21"/>
      <c r="C203" s="22"/>
      <c r="D203" s="21"/>
      <c r="E203" s="21"/>
      <c r="F203" s="21"/>
      <c r="G203" s="21"/>
      <c r="H203" s="21"/>
      <c r="I203" s="21"/>
      <c r="J203" s="21"/>
      <c r="K203" s="37"/>
      <c r="L203" s="37"/>
      <c r="M203" s="37"/>
    </row>
    <row r="204" spans="1:31">
      <c r="A204" s="21"/>
      <c r="B204" s="21"/>
      <c r="C204" s="22"/>
      <c r="D204" s="21"/>
      <c r="E204" s="21"/>
      <c r="F204" s="21"/>
      <c r="G204" s="21"/>
      <c r="H204" s="21"/>
      <c r="I204" s="21"/>
      <c r="J204" s="21"/>
      <c r="K204" s="37"/>
      <c r="L204" s="37"/>
      <c r="M204" s="37"/>
    </row>
    <row r="205" spans="1:31">
      <c r="A205" s="21"/>
      <c r="B205" s="21"/>
      <c r="C205" s="22"/>
      <c r="D205" s="21"/>
      <c r="E205" s="21"/>
      <c r="F205" s="21"/>
      <c r="G205" s="21"/>
      <c r="H205" s="21"/>
      <c r="I205" s="21"/>
      <c r="J205" s="21"/>
      <c r="K205" s="37"/>
      <c r="L205" s="37"/>
      <c r="M205" s="37"/>
    </row>
    <row r="206" spans="1:31">
      <c r="A206" s="21"/>
      <c r="B206" s="21"/>
      <c r="C206" s="22"/>
      <c r="D206" s="21"/>
      <c r="E206" s="21"/>
      <c r="F206" s="21"/>
      <c r="G206" s="21"/>
      <c r="H206" s="21"/>
      <c r="I206" s="21"/>
      <c r="J206" s="21"/>
      <c r="K206" s="37"/>
      <c r="L206" s="37"/>
      <c r="M206" s="37"/>
    </row>
    <row r="207" spans="1:31">
      <c r="A207" s="21"/>
      <c r="B207" s="21"/>
      <c r="C207" s="22"/>
      <c r="D207" s="21"/>
      <c r="E207" s="21"/>
      <c r="F207" s="21"/>
      <c r="G207" s="21"/>
      <c r="H207" s="21"/>
      <c r="I207" s="21"/>
      <c r="J207" s="21"/>
      <c r="K207" s="37"/>
      <c r="L207" s="37"/>
      <c r="M207" s="37"/>
    </row>
    <row r="208" spans="1:31">
      <c r="A208" s="21"/>
      <c r="B208" s="21"/>
      <c r="C208" s="22"/>
      <c r="D208" s="21"/>
      <c r="E208" s="21"/>
      <c r="F208" s="21"/>
      <c r="G208" s="21"/>
      <c r="H208" s="21"/>
      <c r="I208" s="21"/>
      <c r="J208" s="21"/>
      <c r="K208" s="37"/>
      <c r="L208" s="37"/>
      <c r="M208" s="37"/>
    </row>
    <row r="209" spans="1:13">
      <c r="A209" s="21"/>
      <c r="B209" s="21"/>
      <c r="C209" s="22"/>
      <c r="D209" s="21"/>
      <c r="E209" s="21"/>
      <c r="F209" s="21"/>
      <c r="G209" s="21"/>
      <c r="H209" s="21"/>
      <c r="I209" s="21"/>
      <c r="J209" s="21"/>
      <c r="K209" s="37"/>
      <c r="L209" s="37"/>
      <c r="M209" s="37"/>
    </row>
    <row r="210" spans="1:13">
      <c r="A210" s="21"/>
      <c r="B210" s="21"/>
      <c r="C210" s="22"/>
      <c r="D210" s="21"/>
      <c r="E210" s="21"/>
      <c r="F210" s="21"/>
      <c r="G210" s="21"/>
      <c r="H210" s="21"/>
      <c r="I210" s="21"/>
      <c r="J210" s="21"/>
      <c r="K210" s="37"/>
      <c r="L210" s="37"/>
      <c r="M210" s="37"/>
    </row>
    <row r="211" spans="1:13">
      <c r="A211" s="21"/>
      <c r="B211" s="21"/>
      <c r="C211" s="22"/>
      <c r="D211" s="21"/>
      <c r="E211" s="21"/>
      <c r="F211" s="21"/>
      <c r="G211" s="21"/>
      <c r="H211" s="21"/>
      <c r="I211" s="21"/>
      <c r="J211" s="21"/>
      <c r="K211" s="37"/>
      <c r="L211" s="37"/>
      <c r="M211" s="37"/>
    </row>
    <row r="212" spans="1:13">
      <c r="A212" s="21"/>
      <c r="B212" s="21"/>
      <c r="C212" s="22"/>
      <c r="D212" s="21"/>
      <c r="E212" s="21"/>
      <c r="F212" s="21"/>
      <c r="G212" s="21"/>
      <c r="H212" s="21"/>
      <c r="I212" s="21"/>
      <c r="J212" s="21"/>
      <c r="K212" s="37"/>
      <c r="L212" s="37"/>
      <c r="M212" s="37"/>
    </row>
    <row r="213" spans="1:13">
      <c r="A213" s="21"/>
      <c r="B213" s="21"/>
      <c r="C213" s="22"/>
      <c r="D213" s="21"/>
      <c r="E213" s="21"/>
      <c r="F213" s="21"/>
      <c r="G213" s="21"/>
      <c r="H213" s="21"/>
      <c r="I213" s="21"/>
      <c r="J213" s="21"/>
      <c r="K213" s="37"/>
      <c r="L213" s="37"/>
      <c r="M213" s="37"/>
    </row>
    <row r="214" spans="1:13">
      <c r="A214" s="21"/>
      <c r="B214" s="21"/>
      <c r="C214" s="22"/>
      <c r="D214" s="21"/>
      <c r="E214" s="21"/>
      <c r="F214" s="21"/>
      <c r="G214" s="21"/>
      <c r="H214" s="21"/>
      <c r="I214" s="21"/>
      <c r="J214" s="21"/>
      <c r="K214" s="37"/>
      <c r="L214" s="37"/>
      <c r="M214" s="37"/>
    </row>
    <row r="215" spans="1:13">
      <c r="A215" s="21"/>
      <c r="B215" s="21"/>
      <c r="C215" s="22"/>
      <c r="D215" s="21"/>
      <c r="E215" s="21"/>
      <c r="F215" s="21"/>
      <c r="G215" s="21"/>
      <c r="H215" s="21"/>
      <c r="I215" s="21"/>
      <c r="J215" s="21"/>
      <c r="K215" s="37"/>
      <c r="L215" s="37"/>
      <c r="M215" s="37"/>
    </row>
    <row r="216" spans="1:13">
      <c r="A216" s="21"/>
      <c r="B216" s="21"/>
      <c r="C216" s="22"/>
      <c r="D216" s="21"/>
      <c r="E216" s="21"/>
      <c r="F216" s="21"/>
      <c r="G216" s="21"/>
      <c r="H216" s="21"/>
      <c r="I216" s="21"/>
      <c r="J216" s="21"/>
      <c r="K216" s="37"/>
      <c r="L216" s="37"/>
      <c r="M216" s="37"/>
    </row>
    <row r="217" spans="1:13">
      <c r="A217" s="21"/>
      <c r="B217" s="21"/>
      <c r="C217" s="22"/>
      <c r="D217" s="21"/>
      <c r="E217" s="21"/>
      <c r="F217" s="21"/>
      <c r="G217" s="21"/>
      <c r="H217" s="21"/>
      <c r="I217" s="21"/>
      <c r="J217" s="21"/>
      <c r="K217" s="37"/>
      <c r="L217" s="37"/>
      <c r="M217" s="37"/>
    </row>
    <row r="218" spans="1:13">
      <c r="A218" s="21"/>
      <c r="B218" s="21"/>
      <c r="C218" s="22"/>
      <c r="D218" s="21"/>
      <c r="E218" s="21"/>
      <c r="F218" s="21"/>
      <c r="G218" s="21"/>
      <c r="H218" s="21"/>
      <c r="I218" s="21"/>
      <c r="J218" s="21"/>
      <c r="K218" s="37"/>
      <c r="L218" s="37"/>
      <c r="M218" s="37"/>
    </row>
    <row r="219" spans="1:13">
      <c r="A219" s="21"/>
      <c r="B219" s="21"/>
      <c r="C219" s="22"/>
      <c r="D219" s="21"/>
      <c r="E219" s="21"/>
      <c r="F219" s="21"/>
      <c r="G219" s="21"/>
      <c r="H219" s="21"/>
      <c r="I219" s="21"/>
      <c r="J219" s="21"/>
      <c r="K219" s="37"/>
      <c r="L219" s="37"/>
      <c r="M219" s="37"/>
    </row>
    <row r="220" spans="1:13">
      <c r="A220" s="21"/>
      <c r="B220" s="21"/>
      <c r="C220" s="22"/>
      <c r="D220" s="21"/>
      <c r="E220" s="21"/>
      <c r="F220" s="21"/>
      <c r="G220" s="21"/>
      <c r="H220" s="21"/>
      <c r="I220" s="21"/>
      <c r="J220" s="21"/>
      <c r="K220" s="37"/>
      <c r="L220" s="37"/>
      <c r="M220" s="37"/>
    </row>
    <row r="221" spans="1:13">
      <c r="A221" s="21"/>
      <c r="B221" s="21"/>
      <c r="C221" s="22"/>
      <c r="D221" s="21"/>
      <c r="E221" s="21"/>
      <c r="F221" s="21"/>
      <c r="G221" s="21"/>
      <c r="H221" s="21"/>
      <c r="I221" s="21"/>
      <c r="J221" s="21"/>
      <c r="K221" s="37"/>
      <c r="L221" s="37"/>
      <c r="M221" s="37"/>
    </row>
    <row r="222" spans="1:13">
      <c r="A222" s="21"/>
      <c r="B222" s="21"/>
      <c r="C222" s="22"/>
      <c r="D222" s="21"/>
      <c r="E222" s="21"/>
      <c r="F222" s="21"/>
      <c r="G222" s="21"/>
      <c r="H222" s="21"/>
      <c r="I222" s="21"/>
      <c r="J222" s="21"/>
      <c r="K222" s="37"/>
      <c r="L222" s="37"/>
      <c r="M222" s="37"/>
    </row>
    <row r="223" spans="1:13">
      <c r="A223" s="21"/>
      <c r="B223" s="21"/>
      <c r="C223" s="22"/>
      <c r="D223" s="21"/>
      <c r="E223" s="21"/>
      <c r="F223" s="21"/>
      <c r="G223" s="21"/>
      <c r="H223" s="21"/>
      <c r="I223" s="21"/>
      <c r="J223" s="21"/>
      <c r="K223" s="37"/>
      <c r="L223" s="37"/>
      <c r="M223" s="37"/>
    </row>
    <row r="224" spans="1:13">
      <c r="A224" s="21"/>
      <c r="B224" s="21"/>
      <c r="C224" s="22"/>
      <c r="D224" s="21"/>
      <c r="E224" s="21"/>
      <c r="F224" s="21"/>
      <c r="G224" s="21"/>
      <c r="H224" s="21"/>
      <c r="I224" s="21"/>
      <c r="J224" s="21"/>
      <c r="K224" s="37"/>
      <c r="L224" s="37"/>
      <c r="M224" s="37"/>
    </row>
    <row r="225" spans="1:13">
      <c r="A225" s="21"/>
      <c r="B225" s="21"/>
      <c r="C225" s="22"/>
      <c r="D225" s="21"/>
      <c r="E225" s="21"/>
      <c r="F225" s="21"/>
      <c r="G225" s="21"/>
      <c r="H225" s="21"/>
      <c r="I225" s="21"/>
      <c r="J225" s="21"/>
      <c r="K225" s="37"/>
      <c r="L225" s="37"/>
      <c r="M225" s="37"/>
    </row>
    <row r="226" spans="1:13">
      <c r="A226" s="21"/>
      <c r="B226" s="21"/>
      <c r="C226" s="22"/>
      <c r="D226" s="21"/>
      <c r="E226" s="21"/>
      <c r="F226" s="21"/>
      <c r="G226" s="21"/>
      <c r="H226" s="21"/>
      <c r="I226" s="21"/>
      <c r="J226" s="21"/>
      <c r="K226" s="37"/>
      <c r="L226" s="37"/>
      <c r="M226" s="37"/>
    </row>
    <row r="227" spans="1:13">
      <c r="A227" s="21"/>
      <c r="B227" s="21"/>
      <c r="C227" s="22"/>
      <c r="D227" s="21"/>
      <c r="E227" s="21"/>
      <c r="F227" s="21"/>
      <c r="G227" s="21"/>
      <c r="H227" s="21"/>
      <c r="I227" s="21"/>
      <c r="J227" s="21"/>
      <c r="K227" s="37"/>
      <c r="L227" s="37"/>
      <c r="M227" s="37"/>
    </row>
    <row r="228" spans="1:13">
      <c r="A228" s="21"/>
      <c r="B228" s="21"/>
      <c r="C228" s="22"/>
      <c r="D228" s="21"/>
      <c r="E228" s="21"/>
      <c r="F228" s="21"/>
      <c r="G228" s="21"/>
      <c r="H228" s="21"/>
      <c r="I228" s="21"/>
      <c r="J228" s="21"/>
      <c r="K228" s="37"/>
      <c r="L228" s="37"/>
      <c r="M228" s="37"/>
    </row>
    <row r="229" spans="1:13">
      <c r="A229" s="21"/>
      <c r="B229" s="21"/>
      <c r="C229" s="22"/>
      <c r="D229" s="21"/>
      <c r="E229" s="21"/>
      <c r="F229" s="21"/>
      <c r="G229" s="21"/>
      <c r="H229" s="21"/>
      <c r="I229" s="21"/>
      <c r="J229" s="21"/>
      <c r="K229" s="37"/>
      <c r="L229" s="37"/>
      <c r="M229" s="37"/>
    </row>
    <row r="230" spans="1:13">
      <c r="A230" s="21"/>
      <c r="B230" s="21"/>
      <c r="C230" s="22"/>
      <c r="D230" s="21"/>
      <c r="E230" s="21"/>
      <c r="F230" s="21"/>
      <c r="G230" s="21"/>
      <c r="H230" s="21"/>
      <c r="I230" s="21"/>
      <c r="J230" s="21"/>
      <c r="K230" s="37"/>
      <c r="L230" s="37"/>
      <c r="M230" s="37"/>
    </row>
    <row r="231" spans="1:13">
      <c r="A231" s="21"/>
      <c r="B231" s="21"/>
      <c r="C231" s="22"/>
      <c r="D231" s="21"/>
      <c r="E231" s="21"/>
      <c r="F231" s="21"/>
      <c r="G231" s="21"/>
      <c r="H231" s="21"/>
      <c r="I231" s="21"/>
      <c r="J231" s="21"/>
      <c r="K231" s="37"/>
      <c r="L231" s="37"/>
      <c r="M231" s="37"/>
    </row>
    <row r="232" spans="1:13">
      <c r="A232" s="21"/>
      <c r="B232" s="21"/>
      <c r="C232" s="22"/>
      <c r="D232" s="21"/>
      <c r="E232" s="21"/>
      <c r="F232" s="21"/>
      <c r="G232" s="21"/>
      <c r="H232" s="21"/>
      <c r="I232" s="21"/>
      <c r="J232" s="21"/>
      <c r="K232" s="37"/>
      <c r="L232" s="37"/>
      <c r="M232" s="37"/>
    </row>
    <row r="233" spans="1:13">
      <c r="A233" s="21"/>
      <c r="B233" s="21"/>
      <c r="C233" s="22"/>
      <c r="D233" s="21"/>
      <c r="E233" s="21"/>
      <c r="F233" s="21"/>
      <c r="G233" s="21"/>
      <c r="H233" s="21"/>
      <c r="I233" s="21"/>
      <c r="J233" s="21"/>
      <c r="K233" s="37"/>
      <c r="L233" s="37"/>
      <c r="M233" s="37"/>
    </row>
    <row r="234" spans="1:13">
      <c r="A234" s="21"/>
      <c r="B234" s="21"/>
      <c r="C234" s="22"/>
      <c r="D234" s="21"/>
      <c r="E234" s="21"/>
      <c r="F234" s="21"/>
      <c r="G234" s="21"/>
      <c r="H234" s="21"/>
      <c r="I234" s="21"/>
      <c r="J234" s="21"/>
      <c r="K234" s="37"/>
      <c r="L234" s="37"/>
      <c r="M234" s="37"/>
    </row>
    <row r="235" spans="1:13">
      <c r="A235" s="21"/>
      <c r="B235" s="21"/>
      <c r="C235" s="22"/>
      <c r="D235" s="21"/>
      <c r="E235" s="21"/>
      <c r="F235" s="21"/>
      <c r="G235" s="21"/>
      <c r="H235" s="21"/>
      <c r="I235" s="21"/>
      <c r="J235" s="21"/>
      <c r="K235" s="37"/>
      <c r="L235" s="37"/>
      <c r="M235" s="37"/>
    </row>
    <row r="236" spans="1:13">
      <c r="A236" s="21"/>
      <c r="B236" s="21"/>
      <c r="C236" s="22"/>
      <c r="D236" s="21"/>
      <c r="E236" s="21"/>
      <c r="F236" s="21"/>
      <c r="G236" s="21"/>
      <c r="H236" s="21"/>
      <c r="I236" s="21"/>
      <c r="J236" s="21"/>
      <c r="K236" s="37"/>
      <c r="L236" s="37"/>
      <c r="M236" s="37"/>
    </row>
    <row r="237" spans="1:13">
      <c r="A237" s="21"/>
      <c r="B237" s="21"/>
      <c r="C237" s="22"/>
      <c r="D237" s="21"/>
      <c r="E237" s="21"/>
      <c r="F237" s="21"/>
      <c r="G237" s="21"/>
      <c r="H237" s="21"/>
      <c r="I237" s="21"/>
      <c r="J237" s="21"/>
      <c r="K237" s="37"/>
      <c r="L237" s="37"/>
      <c r="M237" s="37"/>
    </row>
    <row r="238" spans="1:13">
      <c r="A238" s="21"/>
      <c r="B238" s="21"/>
      <c r="C238" s="22"/>
      <c r="D238" s="21"/>
      <c r="E238" s="21"/>
      <c r="F238" s="21"/>
      <c r="G238" s="21"/>
      <c r="H238" s="21"/>
      <c r="I238" s="21"/>
      <c r="J238" s="21"/>
      <c r="K238" s="37"/>
      <c r="L238" s="37"/>
      <c r="M238" s="37"/>
    </row>
    <row r="239" spans="1:13">
      <c r="A239" s="21"/>
      <c r="B239" s="21"/>
      <c r="C239" s="22"/>
      <c r="D239" s="21"/>
      <c r="E239" s="21"/>
      <c r="F239" s="21"/>
      <c r="G239" s="21"/>
      <c r="H239" s="21"/>
      <c r="I239" s="21"/>
      <c r="J239" s="21"/>
      <c r="K239" s="37"/>
      <c r="L239" s="37"/>
      <c r="M239" s="37"/>
    </row>
    <row r="240" spans="1:13">
      <c r="A240" s="21"/>
      <c r="B240" s="21"/>
      <c r="C240" s="22"/>
      <c r="D240" s="21"/>
      <c r="E240" s="21"/>
      <c r="F240" s="21"/>
      <c r="G240" s="21"/>
      <c r="H240" s="21"/>
      <c r="I240" s="21"/>
      <c r="J240" s="21"/>
      <c r="K240" s="37"/>
      <c r="L240" s="37"/>
      <c r="M240" s="37"/>
    </row>
    <row r="241" spans="1:13">
      <c r="A241" s="21"/>
      <c r="B241" s="21"/>
      <c r="C241" s="22"/>
      <c r="D241" s="21"/>
      <c r="E241" s="21"/>
      <c r="F241" s="21"/>
      <c r="G241" s="21"/>
      <c r="H241" s="21"/>
      <c r="I241" s="21"/>
      <c r="J241" s="21"/>
      <c r="K241" s="37"/>
      <c r="L241" s="37"/>
      <c r="M241" s="37"/>
    </row>
    <row r="242" spans="1:13">
      <c r="A242" s="21"/>
      <c r="B242" s="21"/>
      <c r="C242" s="22"/>
      <c r="D242" s="21"/>
      <c r="E242" s="21"/>
      <c r="F242" s="21"/>
      <c r="G242" s="21"/>
      <c r="H242" s="21"/>
      <c r="I242" s="21"/>
      <c r="J242" s="21"/>
      <c r="K242" s="37"/>
      <c r="L242" s="37"/>
      <c r="M242" s="37"/>
    </row>
    <row r="243" spans="1:13">
      <c r="A243" s="21"/>
      <c r="B243" s="21"/>
      <c r="C243" s="22"/>
      <c r="D243" s="21"/>
      <c r="E243" s="21"/>
      <c r="F243" s="21"/>
      <c r="G243" s="21"/>
      <c r="H243" s="21"/>
      <c r="I243" s="21"/>
      <c r="J243" s="21"/>
      <c r="K243" s="37"/>
      <c r="L243" s="37"/>
      <c r="M243" s="37"/>
    </row>
    <row r="244" spans="1:13">
      <c r="A244" s="21"/>
      <c r="B244" s="21"/>
      <c r="C244" s="22"/>
      <c r="D244" s="21"/>
      <c r="E244" s="21"/>
      <c r="F244" s="21"/>
      <c r="G244" s="21"/>
      <c r="H244" s="21"/>
      <c r="I244" s="21"/>
      <c r="J244" s="21"/>
      <c r="K244" s="37"/>
      <c r="L244" s="37"/>
      <c r="M244" s="37"/>
    </row>
    <row r="245" spans="1:13">
      <c r="A245" s="21"/>
      <c r="B245" s="21"/>
      <c r="C245" s="22"/>
      <c r="D245" s="21"/>
      <c r="E245" s="21"/>
      <c r="F245" s="21"/>
      <c r="G245" s="21"/>
      <c r="H245" s="21"/>
      <c r="I245" s="21"/>
      <c r="J245" s="21"/>
      <c r="K245" s="37"/>
      <c r="L245" s="37"/>
      <c r="M245" s="37"/>
    </row>
    <row r="246" spans="1:13">
      <c r="A246" s="21"/>
      <c r="B246" s="21"/>
      <c r="C246" s="22"/>
      <c r="D246" s="21"/>
      <c r="E246" s="21"/>
      <c r="F246" s="21"/>
      <c r="G246" s="21"/>
      <c r="H246" s="21"/>
      <c r="I246" s="21"/>
      <c r="J246" s="21"/>
      <c r="K246" s="37"/>
      <c r="L246" s="37"/>
      <c r="M246" s="37"/>
    </row>
    <row r="247" spans="1:13">
      <c r="A247" s="21"/>
      <c r="B247" s="21"/>
      <c r="C247" s="22"/>
      <c r="D247" s="21"/>
      <c r="E247" s="21"/>
      <c r="F247" s="21"/>
      <c r="G247" s="21"/>
      <c r="H247" s="21"/>
      <c r="I247" s="21"/>
      <c r="J247" s="21"/>
      <c r="K247" s="37"/>
      <c r="L247" s="37"/>
      <c r="M247" s="37"/>
    </row>
    <row r="248" spans="1:13">
      <c r="A248" s="21"/>
      <c r="B248" s="21"/>
      <c r="C248" s="22"/>
      <c r="D248" s="21"/>
      <c r="E248" s="21"/>
      <c r="F248" s="21"/>
      <c r="G248" s="21"/>
      <c r="H248" s="21"/>
      <c r="I248" s="21"/>
      <c r="J248" s="21"/>
      <c r="K248" s="37"/>
      <c r="L248" s="37"/>
      <c r="M248" s="37"/>
    </row>
    <row r="249" spans="1:13">
      <c r="A249" s="21"/>
      <c r="B249" s="21"/>
      <c r="C249" s="22"/>
      <c r="D249" s="21"/>
      <c r="E249" s="21"/>
      <c r="F249" s="21"/>
      <c r="G249" s="21"/>
      <c r="H249" s="21"/>
      <c r="I249" s="21"/>
      <c r="J249" s="21"/>
      <c r="K249" s="37"/>
      <c r="L249" s="37"/>
      <c r="M249" s="37"/>
    </row>
    <row r="250" spans="1:13">
      <c r="A250" s="21"/>
      <c r="B250" s="21"/>
      <c r="C250" s="22"/>
      <c r="D250" s="21"/>
      <c r="E250" s="21"/>
      <c r="F250" s="21"/>
      <c r="G250" s="21"/>
      <c r="H250" s="21"/>
      <c r="I250" s="21"/>
      <c r="J250" s="21"/>
      <c r="K250" s="37"/>
      <c r="L250" s="37"/>
      <c r="M250" s="37"/>
    </row>
    <row r="251" spans="1:13">
      <c r="A251" s="21"/>
      <c r="B251" s="21"/>
      <c r="C251" s="22"/>
      <c r="D251" s="21"/>
      <c r="E251" s="21"/>
      <c r="F251" s="21"/>
      <c r="G251" s="21"/>
      <c r="H251" s="21"/>
      <c r="I251" s="21"/>
      <c r="J251" s="21"/>
      <c r="K251" s="37"/>
      <c r="L251" s="37"/>
      <c r="M251" s="37"/>
    </row>
    <row r="252" spans="1:13">
      <c r="A252" s="21"/>
      <c r="B252" s="21"/>
      <c r="C252" s="22"/>
      <c r="D252" s="21"/>
      <c r="E252" s="21"/>
      <c r="F252" s="21"/>
      <c r="G252" s="21"/>
      <c r="H252" s="21"/>
      <c r="I252" s="21"/>
      <c r="J252" s="21"/>
      <c r="K252" s="37"/>
      <c r="L252" s="37"/>
      <c r="M252" s="37"/>
    </row>
    <row r="253" spans="1:13">
      <c r="A253" s="21"/>
      <c r="B253" s="21"/>
      <c r="C253" s="22"/>
      <c r="D253" s="21"/>
      <c r="E253" s="21"/>
      <c r="F253" s="21"/>
      <c r="G253" s="21"/>
      <c r="H253" s="21"/>
      <c r="I253" s="21"/>
      <c r="J253" s="21"/>
      <c r="K253" s="37"/>
      <c r="L253" s="37"/>
      <c r="M253" s="37"/>
    </row>
    <row r="254" spans="1:13">
      <c r="A254" s="21"/>
      <c r="B254" s="21"/>
      <c r="C254" s="22"/>
      <c r="D254" s="21"/>
      <c r="E254" s="21"/>
      <c r="F254" s="21"/>
      <c r="G254" s="21"/>
      <c r="H254" s="21"/>
      <c r="I254" s="21"/>
      <c r="J254" s="21"/>
      <c r="K254" s="37"/>
      <c r="L254" s="37"/>
      <c r="M254" s="37"/>
    </row>
    <row r="255" spans="1:13">
      <c r="A255" s="21"/>
      <c r="B255" s="21"/>
      <c r="C255" s="22"/>
      <c r="D255" s="21"/>
      <c r="E255" s="21"/>
      <c r="F255" s="21"/>
      <c r="G255" s="21"/>
      <c r="H255" s="21"/>
      <c r="I255" s="21"/>
      <c r="J255" s="21"/>
      <c r="K255" s="37"/>
      <c r="L255" s="37"/>
      <c r="M255" s="37"/>
    </row>
    <row r="256" spans="1:13">
      <c r="A256" s="21"/>
      <c r="B256" s="21"/>
      <c r="C256" s="22"/>
      <c r="D256" s="21"/>
      <c r="E256" s="21"/>
      <c r="F256" s="21"/>
      <c r="G256" s="21"/>
      <c r="H256" s="21"/>
      <c r="I256" s="21"/>
      <c r="J256" s="21"/>
      <c r="K256" s="37"/>
      <c r="L256" s="37"/>
      <c r="M256" s="37"/>
    </row>
    <row r="257" spans="1:13">
      <c r="A257" s="21"/>
      <c r="B257" s="21"/>
      <c r="C257" s="22"/>
      <c r="D257" s="21"/>
      <c r="E257" s="21"/>
      <c r="F257" s="21"/>
      <c r="G257" s="21"/>
      <c r="H257" s="21"/>
      <c r="I257" s="21"/>
      <c r="J257" s="21"/>
      <c r="K257" s="37"/>
      <c r="L257" s="37"/>
      <c r="M257" s="37"/>
    </row>
    <row r="258" spans="1:13">
      <c r="A258" s="21"/>
      <c r="B258" s="21"/>
      <c r="C258" s="22"/>
      <c r="D258" s="21"/>
      <c r="E258" s="21"/>
      <c r="F258" s="21"/>
      <c r="G258" s="21"/>
      <c r="H258" s="21"/>
      <c r="I258" s="21"/>
      <c r="J258" s="21"/>
      <c r="K258" s="37"/>
      <c r="L258" s="37"/>
      <c r="M258" s="37"/>
    </row>
    <row r="259" spans="1:13">
      <c r="A259" s="21"/>
      <c r="B259" s="21"/>
      <c r="C259" s="22"/>
      <c r="D259" s="21"/>
      <c r="E259" s="21"/>
      <c r="F259" s="21"/>
      <c r="G259" s="21"/>
      <c r="H259" s="21"/>
      <c r="I259" s="21"/>
      <c r="J259" s="21"/>
      <c r="K259" s="37"/>
      <c r="L259" s="37"/>
      <c r="M259" s="37"/>
    </row>
    <row r="260" spans="1:13">
      <c r="A260" s="21"/>
      <c r="B260" s="21"/>
      <c r="C260" s="22"/>
      <c r="D260" s="21"/>
      <c r="E260" s="21"/>
      <c r="F260" s="21"/>
      <c r="G260" s="21"/>
      <c r="H260" s="21"/>
      <c r="I260" s="21"/>
      <c r="J260" s="21"/>
      <c r="K260" s="37"/>
      <c r="L260" s="37"/>
      <c r="M260" s="37"/>
    </row>
    <row r="261" spans="1:13">
      <c r="A261" s="21"/>
      <c r="B261" s="21"/>
      <c r="C261" s="22"/>
      <c r="D261" s="21"/>
      <c r="E261" s="21"/>
      <c r="F261" s="21"/>
      <c r="G261" s="21"/>
      <c r="H261" s="21"/>
      <c r="I261" s="21"/>
      <c r="J261" s="21"/>
      <c r="K261" s="37"/>
      <c r="L261" s="37"/>
      <c r="M261" s="37"/>
    </row>
    <row r="262" spans="1:13">
      <c r="A262" s="21"/>
      <c r="B262" s="21"/>
      <c r="C262" s="22"/>
      <c r="D262" s="21"/>
      <c r="E262" s="21"/>
      <c r="F262" s="21"/>
      <c r="G262" s="21"/>
      <c r="H262" s="21"/>
      <c r="I262" s="21"/>
      <c r="J262" s="21"/>
      <c r="K262" s="37"/>
      <c r="L262" s="37"/>
      <c r="M262" s="37"/>
    </row>
    <row r="263" spans="1:13">
      <c r="A263" s="21"/>
      <c r="B263" s="21"/>
      <c r="C263" s="22"/>
      <c r="D263" s="21"/>
      <c r="E263" s="21"/>
      <c r="F263" s="21"/>
      <c r="G263" s="21"/>
      <c r="H263" s="21"/>
      <c r="I263" s="21"/>
      <c r="J263" s="21"/>
      <c r="K263" s="37"/>
      <c r="L263" s="37"/>
      <c r="M263" s="37"/>
    </row>
    <row r="264" spans="1:13">
      <c r="A264" s="21"/>
      <c r="B264" s="21"/>
      <c r="C264" s="22"/>
      <c r="D264" s="21"/>
      <c r="E264" s="21"/>
      <c r="F264" s="21"/>
      <c r="G264" s="21"/>
      <c r="H264" s="21"/>
      <c r="I264" s="21"/>
      <c r="J264" s="21"/>
      <c r="K264" s="37"/>
      <c r="L264" s="37"/>
      <c r="M264" s="37"/>
    </row>
    <row r="265" spans="1:13">
      <c r="A265" s="21"/>
      <c r="B265" s="21"/>
      <c r="C265" s="22"/>
      <c r="D265" s="21"/>
      <c r="E265" s="21"/>
      <c r="F265" s="21"/>
      <c r="G265" s="21"/>
      <c r="H265" s="21"/>
      <c r="I265" s="21"/>
      <c r="J265" s="21"/>
      <c r="K265" s="37"/>
      <c r="L265" s="37"/>
      <c r="M265" s="37"/>
    </row>
    <row r="266" spans="1:13">
      <c r="A266" s="21"/>
      <c r="B266" s="21"/>
      <c r="C266" s="22"/>
      <c r="D266" s="21"/>
      <c r="E266" s="21"/>
      <c r="F266" s="21"/>
      <c r="G266" s="21"/>
      <c r="H266" s="21"/>
      <c r="I266" s="21"/>
      <c r="J266" s="21"/>
      <c r="K266" s="37"/>
      <c r="L266" s="37"/>
      <c r="M266" s="37"/>
    </row>
    <row r="267" spans="1:13">
      <c r="A267" s="21"/>
      <c r="B267" s="21"/>
      <c r="C267" s="22"/>
      <c r="D267" s="21"/>
      <c r="E267" s="21"/>
      <c r="F267" s="21"/>
      <c r="G267" s="21"/>
      <c r="H267" s="21"/>
      <c r="I267" s="21"/>
      <c r="J267" s="21"/>
      <c r="K267" s="37"/>
      <c r="L267" s="37"/>
      <c r="M267" s="37"/>
    </row>
    <row r="268" spans="1:13">
      <c r="A268" s="21"/>
      <c r="B268" s="21"/>
      <c r="C268" s="22"/>
      <c r="D268" s="21"/>
      <c r="E268" s="21"/>
      <c r="F268" s="21"/>
      <c r="G268" s="21"/>
      <c r="H268" s="21"/>
      <c r="I268" s="21"/>
      <c r="J268" s="21"/>
      <c r="K268" s="37"/>
      <c r="L268" s="37"/>
      <c r="M268" s="37"/>
    </row>
    <row r="269" spans="1:13">
      <c r="A269" s="21"/>
      <c r="B269" s="21"/>
      <c r="C269" s="22"/>
      <c r="D269" s="21"/>
      <c r="E269" s="21"/>
      <c r="F269" s="21"/>
      <c r="G269" s="21"/>
      <c r="H269" s="21"/>
      <c r="I269" s="21"/>
      <c r="J269" s="21"/>
      <c r="K269" s="37"/>
      <c r="L269" s="37"/>
      <c r="M269" s="37"/>
    </row>
    <row r="270" spans="1:13">
      <c r="A270" s="21"/>
      <c r="B270" s="21"/>
      <c r="C270" s="22"/>
      <c r="D270" s="21"/>
      <c r="E270" s="21"/>
      <c r="F270" s="21"/>
      <c r="G270" s="21"/>
      <c r="H270" s="21"/>
      <c r="I270" s="21"/>
      <c r="J270" s="21"/>
      <c r="K270" s="37"/>
      <c r="L270" s="37"/>
      <c r="M270" s="37"/>
    </row>
    <row r="271" spans="1:13">
      <c r="A271" s="21"/>
      <c r="B271" s="21"/>
      <c r="C271" s="22"/>
      <c r="D271" s="21"/>
      <c r="E271" s="21"/>
      <c r="F271" s="21"/>
      <c r="G271" s="21"/>
      <c r="H271" s="21"/>
      <c r="I271" s="21"/>
      <c r="J271" s="21"/>
      <c r="K271" s="37"/>
      <c r="L271" s="37"/>
      <c r="M271" s="37"/>
    </row>
    <row r="272" spans="1:13">
      <c r="A272" s="21"/>
      <c r="B272" s="21"/>
      <c r="C272" s="22"/>
      <c r="D272" s="21"/>
      <c r="E272" s="21"/>
      <c r="F272" s="21"/>
      <c r="G272" s="21"/>
      <c r="H272" s="21"/>
      <c r="I272" s="21"/>
      <c r="J272" s="21"/>
      <c r="K272" s="37"/>
      <c r="L272" s="37"/>
      <c r="M272" s="37"/>
    </row>
    <row r="273" spans="1:13">
      <c r="A273" s="21"/>
      <c r="B273" s="21"/>
      <c r="C273" s="22"/>
      <c r="D273" s="21"/>
      <c r="E273" s="21"/>
      <c r="F273" s="21"/>
      <c r="G273" s="21"/>
      <c r="H273" s="21"/>
      <c r="I273" s="21"/>
      <c r="J273" s="21"/>
      <c r="K273" s="37"/>
      <c r="L273" s="37"/>
      <c r="M273" s="37"/>
    </row>
    <row r="274" spans="1:13">
      <c r="A274" s="21"/>
      <c r="B274" s="21"/>
      <c r="C274" s="22"/>
      <c r="D274" s="21"/>
      <c r="E274" s="21"/>
      <c r="F274" s="21"/>
      <c r="G274" s="21"/>
      <c r="H274" s="21"/>
      <c r="I274" s="21"/>
      <c r="J274" s="21"/>
      <c r="K274" s="37"/>
      <c r="L274" s="37"/>
      <c r="M274" s="37"/>
    </row>
    <row r="275" spans="1:13">
      <c r="A275" s="21"/>
      <c r="B275" s="21"/>
      <c r="C275" s="22"/>
      <c r="D275" s="21"/>
      <c r="E275" s="21"/>
      <c r="F275" s="21"/>
      <c r="G275" s="21"/>
      <c r="H275" s="21"/>
      <c r="I275" s="21"/>
      <c r="J275" s="21"/>
      <c r="K275" s="37"/>
      <c r="L275" s="37"/>
      <c r="M275" s="37"/>
    </row>
    <row r="276" spans="1:13">
      <c r="A276" s="21"/>
      <c r="B276" s="21"/>
      <c r="C276" s="22"/>
      <c r="D276" s="21"/>
      <c r="E276" s="21"/>
      <c r="F276" s="21"/>
      <c r="G276" s="21"/>
      <c r="H276" s="21"/>
      <c r="I276" s="21"/>
      <c r="J276" s="21"/>
      <c r="K276" s="37"/>
      <c r="L276" s="37"/>
      <c r="M276" s="37"/>
    </row>
    <row r="277" spans="1:13">
      <c r="A277" s="21"/>
      <c r="B277" s="21"/>
      <c r="C277" s="22"/>
      <c r="D277" s="21"/>
      <c r="E277" s="21"/>
      <c r="F277" s="21"/>
      <c r="G277" s="21"/>
      <c r="H277" s="21"/>
      <c r="I277" s="21"/>
      <c r="J277" s="21"/>
      <c r="K277" s="37"/>
      <c r="L277" s="37"/>
      <c r="M277" s="37"/>
    </row>
    <row r="278" spans="1:13">
      <c r="A278" s="21"/>
      <c r="B278" s="21"/>
      <c r="C278" s="22"/>
      <c r="D278" s="21"/>
      <c r="E278" s="21"/>
      <c r="F278" s="21"/>
      <c r="G278" s="21"/>
      <c r="H278" s="21"/>
      <c r="I278" s="21"/>
      <c r="J278" s="21"/>
      <c r="K278" s="37"/>
      <c r="L278" s="37"/>
      <c r="M278" s="37"/>
    </row>
    <row r="279" spans="1:13">
      <c r="A279" s="21"/>
      <c r="B279" s="21"/>
      <c r="C279" s="22"/>
      <c r="D279" s="21"/>
      <c r="E279" s="21"/>
      <c r="F279" s="21"/>
      <c r="G279" s="21"/>
      <c r="H279" s="21"/>
      <c r="I279" s="21"/>
      <c r="J279" s="21"/>
      <c r="K279" s="37"/>
      <c r="L279" s="37"/>
      <c r="M279" s="37"/>
    </row>
    <row r="280" spans="1:13">
      <c r="A280" s="21"/>
      <c r="B280" s="21"/>
      <c r="C280" s="22"/>
      <c r="D280" s="21"/>
      <c r="E280" s="21"/>
      <c r="F280" s="21"/>
      <c r="G280" s="21"/>
      <c r="H280" s="21"/>
      <c r="I280" s="21"/>
      <c r="J280" s="21"/>
      <c r="K280" s="37"/>
      <c r="L280" s="37"/>
      <c r="M280" s="37"/>
    </row>
    <row r="281" spans="1:13">
      <c r="A281" s="21"/>
      <c r="B281" s="21"/>
      <c r="C281" s="22"/>
      <c r="D281" s="21"/>
      <c r="E281" s="21"/>
      <c r="F281" s="21"/>
      <c r="G281" s="21"/>
      <c r="H281" s="21"/>
      <c r="I281" s="21"/>
      <c r="J281" s="21"/>
      <c r="K281" s="37"/>
      <c r="L281" s="37"/>
      <c r="M281" s="37"/>
    </row>
    <row r="282" spans="1:13">
      <c r="A282" s="21"/>
      <c r="B282" s="21"/>
      <c r="C282" s="22"/>
      <c r="D282" s="21"/>
      <c r="E282" s="21"/>
      <c r="F282" s="21"/>
      <c r="G282" s="21"/>
      <c r="H282" s="21"/>
      <c r="I282" s="21"/>
      <c r="J282" s="21"/>
      <c r="K282" s="37"/>
      <c r="L282" s="37"/>
      <c r="M282" s="37"/>
    </row>
    <row r="283" spans="1:13">
      <c r="A283" s="21"/>
      <c r="B283" s="21"/>
      <c r="C283" s="22"/>
      <c r="D283" s="21"/>
      <c r="E283" s="21"/>
      <c r="F283" s="21"/>
      <c r="G283" s="21"/>
      <c r="H283" s="21"/>
      <c r="I283" s="21"/>
      <c r="J283" s="21"/>
      <c r="K283" s="37"/>
      <c r="L283" s="37"/>
      <c r="M283" s="37"/>
    </row>
    <row r="284" spans="1:13">
      <c r="A284" s="21"/>
      <c r="B284" s="21"/>
      <c r="C284" s="22"/>
      <c r="D284" s="21"/>
      <c r="E284" s="21"/>
      <c r="F284" s="21"/>
      <c r="G284" s="21"/>
      <c r="H284" s="21"/>
      <c r="I284" s="21"/>
      <c r="J284" s="21"/>
      <c r="K284" s="37"/>
      <c r="L284" s="37"/>
      <c r="M284" s="37"/>
    </row>
    <row r="285" spans="1:13">
      <c r="A285" s="21"/>
      <c r="B285" s="21"/>
      <c r="C285" s="22"/>
      <c r="D285" s="21"/>
      <c r="E285" s="21"/>
      <c r="F285" s="21"/>
      <c r="G285" s="21"/>
      <c r="H285" s="21"/>
      <c r="I285" s="21"/>
      <c r="J285" s="21"/>
      <c r="K285" s="37"/>
      <c r="L285" s="37"/>
      <c r="M285" s="37"/>
    </row>
    <row r="286" spans="1:13">
      <c r="A286" s="21"/>
      <c r="B286" s="21"/>
      <c r="C286" s="22"/>
      <c r="D286" s="21"/>
      <c r="E286" s="21"/>
      <c r="F286" s="21"/>
      <c r="G286" s="21"/>
      <c r="H286" s="21"/>
      <c r="I286" s="21"/>
      <c r="J286" s="21"/>
      <c r="K286" s="37"/>
      <c r="L286" s="37"/>
      <c r="M286" s="37"/>
    </row>
    <row r="287" spans="1:13">
      <c r="A287" s="21"/>
      <c r="B287" s="21"/>
      <c r="C287" s="22"/>
      <c r="D287" s="21"/>
      <c r="E287" s="21"/>
      <c r="F287" s="21"/>
      <c r="G287" s="21"/>
      <c r="H287" s="21"/>
      <c r="I287" s="21"/>
      <c r="J287" s="21"/>
      <c r="K287" s="37"/>
      <c r="L287" s="37"/>
      <c r="M287" s="37"/>
    </row>
    <row r="288" spans="1:13">
      <c r="A288" s="21"/>
      <c r="B288" s="21"/>
      <c r="C288" s="22"/>
      <c r="D288" s="21"/>
      <c r="E288" s="21"/>
      <c r="F288" s="21"/>
      <c r="G288" s="21"/>
      <c r="H288" s="21"/>
      <c r="I288" s="21"/>
      <c r="J288" s="21"/>
      <c r="K288" s="37"/>
      <c r="L288" s="37"/>
      <c r="M288" s="37"/>
    </row>
    <row r="289" spans="1:13">
      <c r="A289" s="21"/>
      <c r="B289" s="21"/>
      <c r="C289" s="22"/>
      <c r="D289" s="21"/>
      <c r="E289" s="21"/>
      <c r="F289" s="21"/>
      <c r="G289" s="21"/>
      <c r="H289" s="21"/>
      <c r="I289" s="21"/>
      <c r="J289" s="21"/>
      <c r="K289" s="37"/>
      <c r="L289" s="37"/>
      <c r="M289" s="37"/>
    </row>
    <row r="290" spans="1:13">
      <c r="A290" s="21"/>
      <c r="B290" s="21"/>
      <c r="C290" s="22"/>
      <c r="D290" s="21"/>
      <c r="E290" s="21"/>
      <c r="F290" s="21"/>
      <c r="G290" s="21"/>
      <c r="H290" s="21"/>
      <c r="I290" s="21"/>
      <c r="J290" s="21"/>
      <c r="K290" s="37"/>
      <c r="L290" s="37"/>
      <c r="M290" s="37"/>
    </row>
    <row r="291" spans="1:13">
      <c r="A291" s="21"/>
      <c r="B291" s="21"/>
      <c r="C291" s="22"/>
      <c r="D291" s="21"/>
      <c r="E291" s="21"/>
      <c r="F291" s="21"/>
      <c r="G291" s="21"/>
      <c r="H291" s="21"/>
      <c r="I291" s="21"/>
      <c r="J291" s="21"/>
      <c r="K291" s="37"/>
      <c r="L291" s="37"/>
      <c r="M291" s="37"/>
    </row>
    <row r="292" spans="1:13">
      <c r="A292" s="21"/>
      <c r="B292" s="21"/>
      <c r="C292" s="22"/>
      <c r="D292" s="21"/>
      <c r="E292" s="21"/>
      <c r="F292" s="21"/>
      <c r="G292" s="21"/>
      <c r="H292" s="21"/>
      <c r="I292" s="21"/>
      <c r="J292" s="21"/>
      <c r="K292" s="37"/>
      <c r="L292" s="37"/>
      <c r="M292" s="37"/>
    </row>
    <row r="293" spans="1:13">
      <c r="A293" s="21"/>
      <c r="B293" s="21"/>
      <c r="C293" s="22"/>
      <c r="D293" s="21"/>
      <c r="E293" s="21"/>
      <c r="F293" s="21"/>
      <c r="G293" s="21"/>
      <c r="H293" s="21"/>
      <c r="I293" s="21"/>
      <c r="J293" s="21"/>
      <c r="K293" s="37"/>
      <c r="L293" s="37"/>
      <c r="M293" s="37"/>
    </row>
    <row r="294" spans="1:13">
      <c r="A294" s="21"/>
      <c r="B294" s="21"/>
      <c r="C294" s="22"/>
      <c r="D294" s="21"/>
      <c r="E294" s="21"/>
      <c r="F294" s="21"/>
      <c r="G294" s="21"/>
      <c r="H294" s="21"/>
      <c r="I294" s="21"/>
      <c r="J294" s="21"/>
      <c r="K294" s="37"/>
      <c r="L294" s="37"/>
      <c r="M294" s="37"/>
    </row>
    <row r="295" spans="1:13">
      <c r="A295" s="21"/>
      <c r="B295" s="21"/>
      <c r="C295" s="22"/>
      <c r="D295" s="21"/>
      <c r="E295" s="21"/>
      <c r="F295" s="21"/>
      <c r="G295" s="21"/>
      <c r="H295" s="21"/>
      <c r="I295" s="21"/>
      <c r="J295" s="21"/>
      <c r="K295" s="37"/>
      <c r="L295" s="37"/>
      <c r="M295" s="37"/>
    </row>
    <row r="296" spans="1:13">
      <c r="A296" s="21"/>
      <c r="B296" s="21"/>
      <c r="C296" s="22"/>
      <c r="D296" s="21"/>
      <c r="E296" s="21"/>
      <c r="F296" s="21"/>
      <c r="G296" s="21"/>
      <c r="H296" s="21"/>
      <c r="I296" s="21"/>
      <c r="J296" s="21"/>
      <c r="K296" s="37"/>
      <c r="L296" s="37"/>
      <c r="M296" s="37"/>
    </row>
    <row r="297" spans="1:13">
      <c r="A297" s="21"/>
      <c r="B297" s="21"/>
      <c r="C297" s="22"/>
      <c r="D297" s="21"/>
      <c r="E297" s="21"/>
      <c r="F297" s="21"/>
      <c r="G297" s="21"/>
      <c r="H297" s="21"/>
      <c r="I297" s="21"/>
      <c r="J297" s="21"/>
      <c r="K297" s="37"/>
      <c r="L297" s="37"/>
      <c r="M297" s="37"/>
    </row>
    <row r="298" spans="1:13">
      <c r="A298" s="21"/>
      <c r="B298" s="21"/>
      <c r="C298" s="22"/>
      <c r="D298" s="21"/>
      <c r="E298" s="21"/>
      <c r="F298" s="21"/>
      <c r="G298" s="21"/>
      <c r="H298" s="21"/>
      <c r="I298" s="21"/>
      <c r="J298" s="21"/>
      <c r="K298" s="37"/>
      <c r="L298" s="37"/>
      <c r="M298" s="37"/>
    </row>
    <row r="299" spans="1:13">
      <c r="A299" s="21"/>
      <c r="B299" s="21"/>
      <c r="C299" s="22"/>
      <c r="D299" s="21"/>
      <c r="E299" s="21"/>
      <c r="F299" s="21"/>
      <c r="G299" s="21"/>
      <c r="H299" s="21"/>
      <c r="I299" s="21"/>
      <c r="J299" s="21"/>
      <c r="K299" s="37"/>
      <c r="L299" s="37"/>
      <c r="M299" s="37"/>
    </row>
    <row r="300" spans="1:13">
      <c r="A300" s="21"/>
      <c r="B300" s="21"/>
      <c r="C300" s="22"/>
      <c r="D300" s="21"/>
      <c r="E300" s="21"/>
      <c r="F300" s="21"/>
      <c r="G300" s="21"/>
      <c r="H300" s="21"/>
      <c r="I300" s="21"/>
      <c r="J300" s="21"/>
      <c r="K300" s="37"/>
      <c r="L300" s="37"/>
      <c r="M300" s="37"/>
    </row>
    <row r="301" spans="1:13">
      <c r="A301" s="21"/>
      <c r="B301" s="21"/>
      <c r="C301" s="22"/>
      <c r="D301" s="21"/>
      <c r="E301" s="21"/>
      <c r="F301" s="21"/>
      <c r="G301" s="21"/>
      <c r="H301" s="21"/>
      <c r="I301" s="21"/>
      <c r="J301" s="21"/>
      <c r="K301" s="37"/>
      <c r="L301" s="37"/>
      <c r="M301" s="37"/>
    </row>
    <row r="302" spans="1:13">
      <c r="A302" s="21"/>
      <c r="B302" s="21"/>
      <c r="C302" s="22"/>
      <c r="D302" s="21"/>
      <c r="E302" s="21"/>
      <c r="F302" s="21"/>
      <c r="G302" s="21"/>
      <c r="H302" s="21"/>
      <c r="I302" s="21"/>
      <c r="J302" s="21"/>
      <c r="K302" s="37"/>
      <c r="L302" s="37"/>
      <c r="M302" s="37"/>
    </row>
    <row r="303" spans="1:13">
      <c r="A303" s="21"/>
      <c r="B303" s="21"/>
      <c r="C303" s="22"/>
      <c r="D303" s="21"/>
      <c r="E303" s="21"/>
      <c r="F303" s="21"/>
      <c r="G303" s="21"/>
      <c r="H303" s="21"/>
      <c r="I303" s="21"/>
      <c r="J303" s="21"/>
      <c r="K303" s="37"/>
      <c r="L303" s="37"/>
      <c r="M303" s="37"/>
    </row>
    <row r="304" spans="1:13">
      <c r="A304" s="21"/>
      <c r="B304" s="21"/>
      <c r="C304" s="22"/>
      <c r="D304" s="21"/>
      <c r="E304" s="21"/>
      <c r="F304" s="21"/>
      <c r="G304" s="21"/>
      <c r="H304" s="21"/>
      <c r="I304" s="21"/>
      <c r="J304" s="21"/>
      <c r="K304" s="37"/>
      <c r="L304" s="37"/>
      <c r="M304" s="37"/>
    </row>
    <row r="305" spans="1:13">
      <c r="A305" s="21"/>
      <c r="B305" s="21"/>
      <c r="C305" s="22"/>
      <c r="D305" s="21"/>
      <c r="E305" s="21"/>
      <c r="F305" s="21"/>
      <c r="G305" s="21"/>
      <c r="H305" s="21"/>
      <c r="I305" s="21"/>
      <c r="J305" s="21"/>
      <c r="K305" s="37"/>
      <c r="L305" s="37"/>
      <c r="M305" s="37"/>
    </row>
    <row r="306" spans="1:13">
      <c r="A306" s="21"/>
      <c r="B306" s="21"/>
      <c r="C306" s="22"/>
      <c r="D306" s="21"/>
      <c r="E306" s="21"/>
      <c r="F306" s="21"/>
      <c r="G306" s="21"/>
      <c r="H306" s="21"/>
      <c r="I306" s="21"/>
      <c r="J306" s="21"/>
      <c r="K306" s="37"/>
      <c r="L306" s="37"/>
      <c r="M306" s="37"/>
    </row>
    <row r="307" spans="1:13">
      <c r="A307" s="21"/>
      <c r="B307" s="21"/>
      <c r="C307" s="22"/>
      <c r="D307" s="21"/>
      <c r="E307" s="21"/>
      <c r="F307" s="21"/>
      <c r="G307" s="21"/>
      <c r="H307" s="21"/>
      <c r="I307" s="21"/>
      <c r="J307" s="21"/>
      <c r="K307" s="37"/>
      <c r="L307" s="37"/>
      <c r="M307" s="37"/>
    </row>
    <row r="308" spans="1:13">
      <c r="A308" s="21"/>
      <c r="B308" s="21"/>
      <c r="C308" s="22"/>
      <c r="D308" s="21"/>
      <c r="E308" s="21"/>
      <c r="F308" s="21"/>
      <c r="G308" s="21"/>
      <c r="H308" s="21"/>
      <c r="I308" s="21"/>
      <c r="J308" s="21"/>
      <c r="K308" s="37"/>
      <c r="L308" s="37"/>
      <c r="M308" s="37"/>
    </row>
    <row r="309" spans="1:13">
      <c r="A309" s="21"/>
      <c r="B309" s="21"/>
      <c r="C309" s="22"/>
      <c r="D309" s="21"/>
      <c r="E309" s="21"/>
      <c r="F309" s="21"/>
      <c r="G309" s="21"/>
      <c r="H309" s="21"/>
      <c r="I309" s="21"/>
      <c r="J309" s="21"/>
      <c r="K309" s="37"/>
      <c r="L309" s="37"/>
      <c r="M309" s="37"/>
    </row>
    <row r="310" spans="1:13">
      <c r="A310" s="21"/>
      <c r="B310" s="21"/>
      <c r="C310" s="22"/>
      <c r="D310" s="21"/>
      <c r="E310" s="21"/>
      <c r="F310" s="21"/>
      <c r="G310" s="21"/>
      <c r="H310" s="21"/>
      <c r="I310" s="21"/>
      <c r="J310" s="21"/>
      <c r="K310" s="37"/>
      <c r="L310" s="37"/>
      <c r="M310" s="37"/>
    </row>
    <row r="311" spans="1:13">
      <c r="A311" s="21"/>
      <c r="B311" s="21"/>
      <c r="C311" s="22"/>
      <c r="D311" s="21"/>
      <c r="E311" s="21"/>
      <c r="F311" s="21"/>
      <c r="G311" s="21"/>
      <c r="H311" s="21"/>
      <c r="I311" s="21"/>
      <c r="J311" s="21"/>
      <c r="K311" s="37"/>
      <c r="L311" s="37"/>
      <c r="M311" s="37"/>
    </row>
    <row r="312" spans="1:13">
      <c r="A312" s="21"/>
      <c r="B312" s="21"/>
      <c r="C312" s="22"/>
      <c r="D312" s="21"/>
      <c r="E312" s="21"/>
      <c r="F312" s="21"/>
      <c r="G312" s="21"/>
      <c r="H312" s="21"/>
      <c r="I312" s="21"/>
      <c r="J312" s="21"/>
      <c r="K312" s="37"/>
      <c r="L312" s="37"/>
      <c r="M312" s="37"/>
    </row>
    <row r="313" spans="1:13">
      <c r="A313" s="21"/>
      <c r="B313" s="21"/>
      <c r="C313" s="22"/>
      <c r="D313" s="21"/>
      <c r="E313" s="21"/>
      <c r="F313" s="21"/>
      <c r="G313" s="21"/>
      <c r="H313" s="21"/>
      <c r="I313" s="21"/>
      <c r="J313" s="21"/>
      <c r="K313" s="37"/>
      <c r="L313" s="37"/>
      <c r="M313" s="37"/>
    </row>
    <row r="314" spans="1:13">
      <c r="A314" s="21"/>
      <c r="B314" s="21"/>
      <c r="C314" s="22"/>
      <c r="D314" s="21"/>
      <c r="E314" s="21"/>
      <c r="F314" s="21"/>
      <c r="G314" s="21"/>
      <c r="H314" s="21"/>
      <c r="I314" s="21"/>
      <c r="J314" s="21"/>
      <c r="K314" s="37"/>
      <c r="L314" s="37"/>
      <c r="M314" s="37"/>
    </row>
    <row r="315" spans="1:13">
      <c r="A315" s="21"/>
      <c r="B315" s="21"/>
      <c r="C315" s="22"/>
      <c r="D315" s="21"/>
      <c r="E315" s="21"/>
      <c r="F315" s="21"/>
      <c r="G315" s="21"/>
      <c r="H315" s="21"/>
      <c r="I315" s="21"/>
      <c r="J315" s="21"/>
      <c r="K315" s="37"/>
      <c r="L315" s="37"/>
      <c r="M315" s="37"/>
    </row>
    <row r="316" spans="1:13">
      <c r="A316" s="21"/>
      <c r="B316" s="21"/>
      <c r="C316" s="22"/>
      <c r="D316" s="21"/>
      <c r="E316" s="21"/>
      <c r="F316" s="21"/>
      <c r="G316" s="21"/>
      <c r="H316" s="21"/>
      <c r="I316" s="21"/>
      <c r="J316" s="21"/>
      <c r="K316" s="37"/>
      <c r="L316" s="37"/>
      <c r="M316" s="37"/>
    </row>
    <row r="317" spans="1:13">
      <c r="A317" s="21"/>
      <c r="B317" s="21"/>
      <c r="C317" s="22"/>
      <c r="D317" s="21"/>
      <c r="E317" s="21"/>
      <c r="F317" s="21"/>
      <c r="G317" s="21"/>
      <c r="H317" s="21"/>
      <c r="I317" s="21"/>
      <c r="J317" s="21"/>
      <c r="K317" s="37"/>
      <c r="L317" s="37"/>
      <c r="M317" s="37"/>
    </row>
    <row r="318" spans="1:13">
      <c r="A318" s="21"/>
      <c r="B318" s="21"/>
      <c r="C318" s="22"/>
      <c r="D318" s="21"/>
      <c r="E318" s="21"/>
      <c r="F318" s="21"/>
      <c r="G318" s="21"/>
      <c r="H318" s="21"/>
      <c r="I318" s="21"/>
      <c r="J318" s="21"/>
      <c r="K318" s="37"/>
      <c r="L318" s="37"/>
      <c r="M318" s="37"/>
    </row>
    <row r="319" spans="1:13">
      <c r="A319" s="21"/>
      <c r="B319" s="21"/>
      <c r="C319" s="22"/>
      <c r="D319" s="21"/>
      <c r="E319" s="21"/>
      <c r="F319" s="21"/>
      <c r="G319" s="21"/>
      <c r="H319" s="21"/>
      <c r="I319" s="21"/>
      <c r="J319" s="21"/>
      <c r="K319" s="37"/>
      <c r="L319" s="37"/>
      <c r="M319" s="37"/>
    </row>
    <row r="320" spans="1:13">
      <c r="A320" s="21"/>
      <c r="B320" s="21"/>
      <c r="C320" s="22"/>
      <c r="D320" s="21"/>
      <c r="E320" s="21"/>
      <c r="F320" s="21"/>
      <c r="G320" s="21"/>
      <c r="H320" s="21"/>
      <c r="I320" s="21"/>
      <c r="J320" s="21"/>
      <c r="K320" s="37"/>
      <c r="L320" s="37"/>
      <c r="M320" s="37"/>
    </row>
    <row r="321" spans="1:13">
      <c r="A321" s="21"/>
      <c r="B321" s="21"/>
      <c r="C321" s="22"/>
      <c r="D321" s="21"/>
      <c r="E321" s="21"/>
      <c r="F321" s="21"/>
      <c r="G321" s="21"/>
      <c r="H321" s="21"/>
      <c r="I321" s="21"/>
      <c r="J321" s="21"/>
      <c r="K321" s="37"/>
      <c r="L321" s="37"/>
      <c r="M321" s="37"/>
    </row>
    <row r="322" spans="1:13">
      <c r="A322" s="21"/>
      <c r="B322" s="21"/>
      <c r="C322" s="22"/>
      <c r="D322" s="21"/>
      <c r="E322" s="21"/>
      <c r="F322" s="21"/>
      <c r="G322" s="21"/>
      <c r="H322" s="21"/>
      <c r="I322" s="21"/>
      <c r="J322" s="21"/>
      <c r="K322" s="37"/>
      <c r="L322" s="37"/>
      <c r="M322" s="37"/>
    </row>
    <row r="323" spans="1:13">
      <c r="A323" s="21"/>
      <c r="B323" s="21"/>
      <c r="C323" s="22"/>
      <c r="D323" s="21"/>
      <c r="E323" s="21"/>
      <c r="F323" s="21"/>
      <c r="G323" s="21"/>
      <c r="H323" s="21"/>
      <c r="I323" s="21"/>
      <c r="J323" s="21"/>
      <c r="K323" s="37"/>
      <c r="L323" s="37"/>
      <c r="M323" s="37"/>
    </row>
    <row r="324" spans="1:13">
      <c r="A324" s="21"/>
      <c r="B324" s="21"/>
      <c r="C324" s="22"/>
      <c r="D324" s="21"/>
      <c r="E324" s="21"/>
      <c r="F324" s="21"/>
      <c r="G324" s="21"/>
      <c r="H324" s="21"/>
      <c r="I324" s="21"/>
      <c r="J324" s="21"/>
      <c r="K324" s="37"/>
      <c r="L324" s="37"/>
      <c r="M324" s="37"/>
    </row>
    <row r="325" spans="1:13">
      <c r="A325" s="21"/>
      <c r="B325" s="21"/>
      <c r="C325" s="22"/>
      <c r="D325" s="21"/>
      <c r="E325" s="21"/>
      <c r="F325" s="21"/>
      <c r="G325" s="21"/>
      <c r="H325" s="21"/>
      <c r="I325" s="21"/>
      <c r="J325" s="21"/>
      <c r="K325" s="37"/>
      <c r="L325" s="37"/>
      <c r="M325" s="37"/>
    </row>
    <row r="326" spans="1:13">
      <c r="A326" s="21"/>
      <c r="B326" s="21"/>
      <c r="C326" s="22"/>
      <c r="D326" s="21"/>
      <c r="E326" s="21"/>
      <c r="F326" s="21"/>
      <c r="G326" s="21"/>
      <c r="H326" s="21"/>
      <c r="I326" s="21"/>
      <c r="J326" s="21"/>
      <c r="K326" s="37"/>
      <c r="L326" s="37"/>
      <c r="M326" s="37"/>
    </row>
    <row r="327" spans="1:13">
      <c r="A327" s="21"/>
      <c r="B327" s="21"/>
      <c r="C327" s="22"/>
      <c r="D327" s="21"/>
      <c r="E327" s="21"/>
      <c r="F327" s="21"/>
      <c r="G327" s="21"/>
      <c r="H327" s="21"/>
      <c r="I327" s="21"/>
      <c r="J327" s="21"/>
      <c r="K327" s="37"/>
      <c r="L327" s="37"/>
      <c r="M327" s="37"/>
    </row>
    <row r="328" spans="1:13">
      <c r="A328" s="21"/>
      <c r="B328" s="21"/>
      <c r="C328" s="22"/>
      <c r="D328" s="21"/>
      <c r="E328" s="21"/>
      <c r="F328" s="21"/>
      <c r="G328" s="21"/>
      <c r="H328" s="21"/>
      <c r="I328" s="21"/>
      <c r="J328" s="21"/>
      <c r="K328" s="37"/>
      <c r="L328" s="37"/>
      <c r="M328" s="37"/>
    </row>
    <row r="329" spans="1:13">
      <c r="A329" s="21"/>
      <c r="B329" s="21"/>
      <c r="C329" s="22"/>
      <c r="D329" s="21"/>
      <c r="E329" s="21"/>
      <c r="F329" s="21"/>
      <c r="G329" s="21"/>
      <c r="H329" s="21"/>
      <c r="I329" s="21"/>
      <c r="J329" s="21"/>
      <c r="K329" s="37"/>
      <c r="L329" s="37"/>
      <c r="M329" s="37"/>
    </row>
    <row r="330" spans="1:13">
      <c r="A330" s="21"/>
      <c r="B330" s="21"/>
      <c r="C330" s="22"/>
      <c r="D330" s="21"/>
      <c r="E330" s="21"/>
      <c r="F330" s="21"/>
      <c r="G330" s="21"/>
      <c r="H330" s="21"/>
      <c r="I330" s="21"/>
      <c r="J330" s="21"/>
      <c r="K330" s="37"/>
      <c r="L330" s="37"/>
      <c r="M330" s="37"/>
    </row>
    <row r="331" spans="1:13">
      <c r="A331" s="21"/>
      <c r="B331" s="21"/>
      <c r="C331" s="22"/>
      <c r="D331" s="21"/>
      <c r="E331" s="21"/>
      <c r="F331" s="21"/>
      <c r="G331" s="21"/>
      <c r="H331" s="21"/>
      <c r="I331" s="21"/>
      <c r="J331" s="21"/>
      <c r="K331" s="37"/>
      <c r="L331" s="37"/>
      <c r="M331" s="37"/>
    </row>
    <row r="332" spans="1:13">
      <c r="A332" s="21"/>
      <c r="B332" s="21"/>
      <c r="C332" s="22"/>
      <c r="D332" s="21"/>
      <c r="E332" s="21"/>
      <c r="F332" s="21"/>
      <c r="G332" s="21"/>
      <c r="H332" s="21"/>
      <c r="I332" s="21"/>
      <c r="J332" s="21"/>
      <c r="K332" s="37"/>
      <c r="L332" s="37"/>
      <c r="M332" s="37"/>
    </row>
    <row r="333" spans="1:13">
      <c r="A333" s="21"/>
      <c r="B333" s="21"/>
      <c r="C333" s="22"/>
      <c r="D333" s="21"/>
      <c r="E333" s="21"/>
      <c r="F333" s="21"/>
      <c r="G333" s="21"/>
      <c r="H333" s="21"/>
      <c r="I333" s="21"/>
      <c r="J333" s="21"/>
      <c r="K333" s="37"/>
      <c r="L333" s="37"/>
      <c r="M333" s="37"/>
    </row>
    <row r="334" spans="1:13">
      <c r="A334" s="21"/>
      <c r="B334" s="21"/>
      <c r="C334" s="22"/>
      <c r="D334" s="21"/>
      <c r="E334" s="21"/>
      <c r="F334" s="21"/>
      <c r="G334" s="21"/>
      <c r="H334" s="21"/>
      <c r="I334" s="21"/>
      <c r="J334" s="21"/>
      <c r="K334" s="37"/>
      <c r="L334" s="37"/>
      <c r="M334" s="37"/>
    </row>
    <row r="335" spans="1:13">
      <c r="A335" s="21"/>
      <c r="B335" s="21"/>
      <c r="C335" s="22"/>
      <c r="D335" s="21"/>
      <c r="E335" s="21"/>
      <c r="F335" s="21"/>
      <c r="G335" s="21"/>
      <c r="H335" s="21"/>
      <c r="I335" s="21"/>
      <c r="J335" s="21"/>
      <c r="K335" s="37"/>
      <c r="L335" s="37"/>
      <c r="M335" s="37"/>
    </row>
    <row r="336" spans="1:13">
      <c r="A336" s="21"/>
      <c r="B336" s="21"/>
      <c r="C336" s="22"/>
      <c r="D336" s="21"/>
      <c r="E336" s="21"/>
      <c r="F336" s="21"/>
      <c r="G336" s="21"/>
      <c r="H336" s="21"/>
      <c r="I336" s="21"/>
      <c r="J336" s="21"/>
      <c r="K336" s="37"/>
      <c r="L336" s="37"/>
      <c r="M336" s="37"/>
    </row>
    <row r="337" spans="1:13">
      <c r="A337" s="21"/>
      <c r="B337" s="21"/>
      <c r="C337" s="22"/>
      <c r="D337" s="21"/>
      <c r="E337" s="21"/>
      <c r="F337" s="21"/>
      <c r="G337" s="21"/>
      <c r="H337" s="21"/>
      <c r="I337" s="21"/>
      <c r="J337" s="21"/>
      <c r="K337" s="37"/>
      <c r="L337" s="37"/>
      <c r="M337" s="37"/>
    </row>
    <row r="338" spans="1:13">
      <c r="A338" s="21"/>
      <c r="B338" s="21"/>
      <c r="C338" s="22"/>
      <c r="D338" s="21"/>
      <c r="E338" s="21"/>
      <c r="F338" s="21"/>
      <c r="G338" s="21"/>
      <c r="H338" s="21"/>
      <c r="I338" s="21"/>
      <c r="J338" s="21"/>
      <c r="K338" s="37"/>
      <c r="L338" s="37"/>
      <c r="M338" s="37"/>
    </row>
    <row r="339" spans="1:13">
      <c r="A339" s="21"/>
      <c r="B339" s="21"/>
      <c r="C339" s="22"/>
      <c r="D339" s="21"/>
      <c r="E339" s="21"/>
      <c r="F339" s="21"/>
      <c r="G339" s="21"/>
      <c r="H339" s="21"/>
      <c r="I339" s="21"/>
      <c r="J339" s="21"/>
      <c r="K339" s="37"/>
      <c r="L339" s="37"/>
      <c r="M339" s="37"/>
    </row>
    <row r="340" spans="1:13">
      <c r="A340" s="21"/>
      <c r="B340" s="21"/>
      <c r="C340" s="22"/>
      <c r="D340" s="21"/>
      <c r="E340" s="21"/>
      <c r="F340" s="21"/>
      <c r="G340" s="21"/>
      <c r="H340" s="21"/>
      <c r="I340" s="21"/>
      <c r="J340" s="21"/>
      <c r="K340" s="37"/>
      <c r="L340" s="37"/>
      <c r="M340" s="37"/>
    </row>
    <row r="341" spans="1:13">
      <c r="A341" s="21"/>
      <c r="B341" s="21"/>
      <c r="C341" s="22"/>
      <c r="D341" s="21"/>
      <c r="E341" s="21"/>
      <c r="F341" s="21"/>
      <c r="G341" s="21"/>
      <c r="H341" s="21"/>
      <c r="I341" s="21"/>
      <c r="J341" s="21"/>
      <c r="K341" s="37"/>
      <c r="L341" s="37"/>
      <c r="M341" s="37"/>
    </row>
    <row r="342" spans="1:13">
      <c r="A342" s="21"/>
      <c r="B342" s="21"/>
      <c r="C342" s="22"/>
      <c r="D342" s="21"/>
      <c r="E342" s="21"/>
      <c r="F342" s="21"/>
      <c r="G342" s="21"/>
      <c r="H342" s="21"/>
      <c r="I342" s="21"/>
      <c r="J342" s="21"/>
      <c r="K342" s="37"/>
      <c r="L342" s="37"/>
      <c r="M342" s="37"/>
    </row>
    <row r="343" spans="1:13">
      <c r="A343" s="21"/>
      <c r="B343" s="21"/>
      <c r="C343" s="22"/>
      <c r="D343" s="21"/>
      <c r="E343" s="21"/>
      <c r="F343" s="21"/>
      <c r="G343" s="21"/>
      <c r="H343" s="21"/>
      <c r="I343" s="21"/>
      <c r="J343" s="21"/>
      <c r="K343" s="37"/>
      <c r="L343" s="37"/>
      <c r="M343" s="37"/>
    </row>
    <row r="344" spans="1:13">
      <c r="A344" s="21"/>
      <c r="B344" s="21"/>
      <c r="C344" s="22"/>
      <c r="D344" s="21"/>
      <c r="E344" s="21"/>
      <c r="F344" s="21"/>
      <c r="G344" s="21"/>
      <c r="H344" s="21"/>
      <c r="I344" s="21"/>
      <c r="J344" s="21"/>
      <c r="K344" s="37"/>
      <c r="L344" s="37"/>
      <c r="M344" s="37"/>
    </row>
    <row r="345" spans="1:13">
      <c r="A345" s="21"/>
      <c r="B345" s="21"/>
      <c r="C345" s="22"/>
      <c r="D345" s="21"/>
      <c r="E345" s="21"/>
      <c r="F345" s="21"/>
      <c r="G345" s="21"/>
      <c r="H345" s="21"/>
      <c r="I345" s="21"/>
      <c r="J345" s="21"/>
      <c r="K345" s="37"/>
      <c r="L345" s="37"/>
      <c r="M345" s="37"/>
    </row>
    <row r="346" spans="1:13">
      <c r="A346" s="21"/>
      <c r="B346" s="21"/>
      <c r="C346" s="22"/>
      <c r="D346" s="21"/>
      <c r="E346" s="21"/>
      <c r="F346" s="21"/>
      <c r="G346" s="21"/>
      <c r="H346" s="21"/>
      <c r="I346" s="21"/>
      <c r="J346" s="21"/>
      <c r="K346" s="37"/>
      <c r="L346" s="37"/>
      <c r="M346" s="37"/>
    </row>
    <row r="347" spans="1:13">
      <c r="A347" s="21"/>
      <c r="B347" s="21"/>
      <c r="C347" s="22"/>
      <c r="D347" s="21"/>
      <c r="E347" s="21"/>
      <c r="F347" s="21"/>
      <c r="G347" s="21"/>
      <c r="H347" s="21"/>
      <c r="I347" s="21"/>
      <c r="J347" s="21"/>
      <c r="K347" s="37"/>
      <c r="L347" s="37"/>
      <c r="M347" s="37"/>
    </row>
    <row r="348" spans="1:13">
      <c r="A348" s="21"/>
      <c r="B348" s="21"/>
      <c r="C348" s="22"/>
      <c r="D348" s="21"/>
      <c r="E348" s="21"/>
      <c r="F348" s="21"/>
      <c r="G348" s="21"/>
      <c r="H348" s="21"/>
      <c r="I348" s="21"/>
      <c r="J348" s="21"/>
      <c r="K348" s="37"/>
      <c r="L348" s="37"/>
      <c r="M348" s="37"/>
    </row>
    <row r="349" spans="1:13">
      <c r="A349" s="21"/>
      <c r="B349" s="21"/>
      <c r="C349" s="22"/>
      <c r="D349" s="21"/>
      <c r="E349" s="21"/>
      <c r="F349" s="21"/>
      <c r="G349" s="21"/>
      <c r="H349" s="21"/>
      <c r="I349" s="21"/>
      <c r="J349" s="21"/>
      <c r="K349" s="37"/>
      <c r="L349" s="37"/>
      <c r="M349" s="37"/>
    </row>
    <row r="350" spans="1:13">
      <c r="A350" s="21"/>
      <c r="B350" s="21"/>
      <c r="C350" s="22"/>
      <c r="D350" s="21"/>
      <c r="E350" s="21"/>
      <c r="F350" s="21"/>
      <c r="G350" s="21"/>
      <c r="H350" s="21"/>
      <c r="I350" s="21"/>
      <c r="J350" s="21"/>
      <c r="K350" s="37"/>
      <c r="L350" s="37"/>
      <c r="M350" s="37"/>
    </row>
    <row r="351" spans="1:13">
      <c r="A351" s="21"/>
      <c r="B351" s="21"/>
      <c r="C351" s="22"/>
      <c r="D351" s="21"/>
      <c r="E351" s="21"/>
      <c r="F351" s="21"/>
      <c r="G351" s="21"/>
      <c r="H351" s="21"/>
      <c r="I351" s="21"/>
      <c r="J351" s="21"/>
      <c r="K351" s="37"/>
      <c r="L351" s="37"/>
      <c r="M351" s="37"/>
    </row>
    <row r="352" spans="1:13">
      <c r="A352" s="21"/>
      <c r="B352" s="21"/>
      <c r="C352" s="22"/>
      <c r="D352" s="21"/>
      <c r="E352" s="21"/>
      <c r="F352" s="21"/>
      <c r="G352" s="21"/>
      <c r="H352" s="21"/>
      <c r="I352" s="21"/>
      <c r="J352" s="21"/>
      <c r="K352" s="37"/>
      <c r="L352" s="37"/>
      <c r="M352" s="37"/>
    </row>
    <row r="353" spans="1:13">
      <c r="A353" s="21"/>
      <c r="B353" s="21"/>
      <c r="C353" s="22"/>
      <c r="D353" s="21"/>
      <c r="E353" s="21"/>
      <c r="F353" s="21"/>
      <c r="G353" s="21"/>
      <c r="H353" s="21"/>
      <c r="I353" s="21"/>
      <c r="J353" s="21"/>
      <c r="K353" s="37"/>
      <c r="L353" s="37"/>
      <c r="M353" s="37"/>
    </row>
    <row r="354" spans="1:13">
      <c r="A354" s="21"/>
      <c r="B354" s="21"/>
      <c r="C354" s="22"/>
      <c r="D354" s="21"/>
      <c r="E354" s="21"/>
      <c r="F354" s="21"/>
      <c r="G354" s="21"/>
      <c r="H354" s="21"/>
      <c r="I354" s="21"/>
      <c r="J354" s="21"/>
      <c r="K354" s="37"/>
      <c r="L354" s="37"/>
      <c r="M354" s="37"/>
    </row>
    <row r="355" spans="1:13">
      <c r="A355" s="21"/>
      <c r="B355" s="21"/>
      <c r="C355" s="22"/>
      <c r="D355" s="21"/>
      <c r="E355" s="21"/>
      <c r="F355" s="21"/>
      <c r="G355" s="21"/>
      <c r="H355" s="21"/>
      <c r="I355" s="21"/>
      <c r="J355" s="21"/>
      <c r="K355" s="37"/>
      <c r="L355" s="37"/>
      <c r="M355" s="37"/>
    </row>
    <row r="356" spans="1:13">
      <c r="A356" s="21"/>
      <c r="B356" s="21"/>
      <c r="C356" s="22"/>
      <c r="D356" s="21"/>
      <c r="E356" s="21"/>
      <c r="F356" s="21"/>
      <c r="G356" s="21"/>
      <c r="H356" s="21"/>
      <c r="I356" s="21"/>
      <c r="J356" s="21"/>
      <c r="K356" s="37"/>
      <c r="L356" s="37"/>
      <c r="M356" s="37"/>
    </row>
    <row r="357" spans="1:13">
      <c r="A357" s="21"/>
      <c r="B357" s="21"/>
      <c r="C357" s="22"/>
      <c r="D357" s="21"/>
      <c r="E357" s="21"/>
      <c r="F357" s="21"/>
      <c r="G357" s="21"/>
      <c r="H357" s="21"/>
      <c r="I357" s="21"/>
      <c r="J357" s="21"/>
      <c r="K357" s="37"/>
      <c r="L357" s="37"/>
      <c r="M357" s="37"/>
    </row>
    <row r="358" spans="1:13">
      <c r="A358" s="21"/>
      <c r="B358" s="21"/>
      <c r="C358" s="22"/>
      <c r="D358" s="21"/>
      <c r="E358" s="21"/>
      <c r="F358" s="21"/>
      <c r="G358" s="21"/>
      <c r="H358" s="21"/>
      <c r="I358" s="21"/>
      <c r="J358" s="21"/>
      <c r="K358" s="37"/>
      <c r="L358" s="37"/>
      <c r="M358" s="37"/>
    </row>
    <row r="359" spans="1:13">
      <c r="A359" s="21"/>
      <c r="B359" s="21"/>
      <c r="C359" s="22"/>
      <c r="D359" s="21"/>
      <c r="E359" s="21"/>
      <c r="F359" s="21"/>
      <c r="G359" s="21"/>
      <c r="H359" s="21"/>
      <c r="I359" s="21"/>
      <c r="J359" s="21"/>
      <c r="K359" s="37"/>
      <c r="L359" s="37"/>
      <c r="M359" s="37"/>
    </row>
    <row r="360" spans="1:13">
      <c r="A360" s="21"/>
      <c r="B360" s="21"/>
      <c r="C360" s="22"/>
      <c r="D360" s="21"/>
      <c r="E360" s="21"/>
      <c r="F360" s="21"/>
      <c r="G360" s="21"/>
      <c r="H360" s="21"/>
      <c r="I360" s="21"/>
      <c r="J360" s="21"/>
      <c r="K360" s="37"/>
      <c r="L360" s="37"/>
      <c r="M360" s="37"/>
    </row>
    <row r="361" spans="1:13">
      <c r="A361" s="21"/>
      <c r="B361" s="21"/>
      <c r="C361" s="22"/>
      <c r="D361" s="21"/>
      <c r="E361" s="21"/>
      <c r="F361" s="21"/>
      <c r="G361" s="21"/>
      <c r="H361" s="21"/>
      <c r="I361" s="21"/>
      <c r="J361" s="21"/>
      <c r="K361" s="37"/>
      <c r="L361" s="37"/>
      <c r="M361" s="37"/>
    </row>
    <row r="362" spans="1:13">
      <c r="A362" s="21"/>
      <c r="B362" s="21"/>
      <c r="C362" s="22"/>
      <c r="D362" s="21"/>
      <c r="E362" s="21"/>
      <c r="F362" s="21"/>
      <c r="G362" s="21"/>
      <c r="H362" s="21"/>
      <c r="I362" s="21"/>
      <c r="J362" s="21"/>
      <c r="K362" s="37"/>
      <c r="L362" s="37"/>
      <c r="M362" s="37"/>
    </row>
    <row r="363" spans="1:13">
      <c r="A363" s="21"/>
      <c r="B363" s="21"/>
      <c r="C363" s="22"/>
      <c r="D363" s="21"/>
      <c r="E363" s="21"/>
      <c r="F363" s="21"/>
      <c r="G363" s="21"/>
      <c r="H363" s="21"/>
      <c r="I363" s="21"/>
      <c r="J363" s="21"/>
      <c r="K363" s="37"/>
      <c r="L363" s="37"/>
      <c r="M363" s="37"/>
    </row>
    <row r="364" spans="1:13">
      <c r="A364" s="21"/>
      <c r="B364" s="21"/>
      <c r="C364" s="22"/>
      <c r="D364" s="21"/>
      <c r="E364" s="21"/>
      <c r="F364" s="21"/>
      <c r="G364" s="21"/>
      <c r="H364" s="21"/>
      <c r="I364" s="21"/>
      <c r="J364" s="21"/>
      <c r="K364" s="37"/>
      <c r="L364" s="37"/>
      <c r="M364" s="37"/>
    </row>
    <row r="365" spans="1:13">
      <c r="A365" s="21"/>
      <c r="B365" s="21"/>
      <c r="C365" s="22"/>
      <c r="D365" s="21"/>
      <c r="E365" s="21"/>
      <c r="F365" s="21"/>
      <c r="G365" s="21"/>
      <c r="H365" s="21"/>
      <c r="I365" s="21"/>
      <c r="J365" s="21"/>
      <c r="K365" s="37"/>
      <c r="L365" s="37"/>
      <c r="M365" s="37"/>
    </row>
    <row r="366" spans="1:13">
      <c r="A366" s="21"/>
      <c r="B366" s="21"/>
      <c r="C366" s="22"/>
      <c r="D366" s="21"/>
      <c r="E366" s="21"/>
      <c r="F366" s="21"/>
      <c r="G366" s="21"/>
      <c r="H366" s="21"/>
      <c r="I366" s="21"/>
      <c r="J366" s="21"/>
      <c r="K366" s="37"/>
      <c r="L366" s="37"/>
      <c r="M366" s="37"/>
    </row>
    <row r="367" spans="1:13">
      <c r="A367" s="21"/>
      <c r="B367" s="21"/>
      <c r="C367" s="22"/>
      <c r="D367" s="21"/>
      <c r="E367" s="21"/>
      <c r="F367" s="21"/>
      <c r="G367" s="21"/>
      <c r="H367" s="21"/>
      <c r="I367" s="21"/>
      <c r="J367" s="21"/>
      <c r="K367" s="37"/>
      <c r="L367" s="37"/>
      <c r="M367" s="37"/>
    </row>
    <row r="368" spans="1:13">
      <c r="A368" s="21"/>
      <c r="B368" s="21"/>
      <c r="C368" s="22"/>
      <c r="D368" s="21"/>
      <c r="E368" s="21"/>
      <c r="F368" s="21"/>
      <c r="G368" s="21"/>
      <c r="H368" s="21"/>
      <c r="I368" s="21"/>
      <c r="J368" s="21"/>
      <c r="K368" s="37"/>
      <c r="L368" s="37"/>
      <c r="M368" s="37"/>
    </row>
    <row r="369" spans="1:13">
      <c r="A369" s="21"/>
      <c r="B369" s="21"/>
      <c r="C369" s="22"/>
      <c r="D369" s="21"/>
      <c r="E369" s="21"/>
      <c r="F369" s="21"/>
      <c r="G369" s="21"/>
      <c r="H369" s="21"/>
      <c r="I369" s="21"/>
      <c r="J369" s="21"/>
      <c r="K369" s="37"/>
      <c r="L369" s="37"/>
      <c r="M369" s="37"/>
    </row>
    <row r="370" spans="1:13">
      <c r="A370" s="21"/>
      <c r="B370" s="21"/>
      <c r="C370" s="22"/>
      <c r="D370" s="21"/>
      <c r="E370" s="21"/>
      <c r="F370" s="21"/>
      <c r="G370" s="21"/>
      <c r="H370" s="21"/>
      <c r="I370" s="21"/>
      <c r="J370" s="21"/>
      <c r="K370" s="37"/>
      <c r="L370" s="37"/>
      <c r="M370" s="37"/>
    </row>
    <row r="371" spans="1:13">
      <c r="A371" s="21"/>
      <c r="B371" s="21"/>
      <c r="C371" s="22"/>
      <c r="D371" s="21"/>
      <c r="E371" s="21"/>
      <c r="F371" s="21"/>
      <c r="G371" s="21"/>
      <c r="H371" s="21"/>
      <c r="I371" s="21"/>
      <c r="J371" s="21"/>
      <c r="K371" s="37"/>
      <c r="L371" s="37"/>
      <c r="M371" s="37"/>
    </row>
    <row r="372" spans="1:13">
      <c r="A372" s="21"/>
      <c r="B372" s="21"/>
      <c r="C372" s="22"/>
      <c r="D372" s="21"/>
      <c r="E372" s="21"/>
      <c r="F372" s="21"/>
      <c r="G372" s="21"/>
      <c r="H372" s="21"/>
      <c r="I372" s="21"/>
      <c r="J372" s="21"/>
      <c r="K372" s="37"/>
      <c r="L372" s="37"/>
      <c r="M372" s="37"/>
    </row>
    <row r="373" spans="1:13">
      <c r="A373" s="21"/>
      <c r="B373" s="21"/>
      <c r="C373" s="22"/>
      <c r="D373" s="21"/>
      <c r="E373" s="21"/>
      <c r="F373" s="21"/>
      <c r="G373" s="21"/>
      <c r="H373" s="21"/>
      <c r="I373" s="21"/>
      <c r="J373" s="21"/>
      <c r="K373" s="37"/>
      <c r="L373" s="37"/>
      <c r="M373" s="37"/>
    </row>
    <row r="374" spans="1:13">
      <c r="A374" s="21"/>
      <c r="B374" s="21"/>
      <c r="C374" s="22"/>
      <c r="D374" s="21"/>
      <c r="E374" s="21"/>
      <c r="F374" s="21"/>
      <c r="G374" s="21"/>
      <c r="H374" s="21"/>
      <c r="I374" s="21"/>
      <c r="J374" s="21"/>
      <c r="K374" s="37"/>
      <c r="L374" s="37"/>
      <c r="M374" s="37"/>
    </row>
    <row r="375" spans="1:13">
      <c r="A375" s="21"/>
      <c r="B375" s="21"/>
      <c r="C375" s="22"/>
      <c r="D375" s="21"/>
      <c r="E375" s="21"/>
      <c r="F375" s="21"/>
      <c r="G375" s="21"/>
      <c r="H375" s="21"/>
      <c r="I375" s="21"/>
      <c r="J375" s="21"/>
      <c r="K375" s="37"/>
      <c r="L375" s="37"/>
      <c r="M375" s="37"/>
    </row>
    <row r="376" spans="1:13">
      <c r="A376" s="21"/>
      <c r="B376" s="21"/>
      <c r="C376" s="22"/>
      <c r="D376" s="21"/>
      <c r="E376" s="21"/>
      <c r="F376" s="21"/>
      <c r="G376" s="21"/>
      <c r="H376" s="21"/>
      <c r="I376" s="21"/>
      <c r="J376" s="21"/>
      <c r="K376" s="37"/>
      <c r="L376" s="37"/>
      <c r="M376" s="37"/>
    </row>
    <row r="377" spans="1:13">
      <c r="A377" s="21"/>
      <c r="B377" s="21"/>
      <c r="C377" s="22"/>
      <c r="D377" s="21"/>
      <c r="E377" s="21"/>
      <c r="F377" s="21"/>
      <c r="G377" s="21"/>
      <c r="H377" s="21"/>
      <c r="I377" s="21"/>
      <c r="J377" s="21"/>
      <c r="K377" s="37"/>
      <c r="L377" s="37"/>
      <c r="M377" s="37"/>
    </row>
    <row r="378" spans="1:13">
      <c r="A378" s="21"/>
      <c r="B378" s="21"/>
      <c r="C378" s="22"/>
      <c r="D378" s="21"/>
      <c r="E378" s="21"/>
      <c r="F378" s="21"/>
      <c r="G378" s="21"/>
      <c r="H378" s="21"/>
      <c r="I378" s="21"/>
      <c r="J378" s="21"/>
      <c r="K378" s="37"/>
      <c r="L378" s="37"/>
      <c r="M378" s="37"/>
    </row>
    <row r="379" spans="1:13">
      <c r="A379" s="21"/>
      <c r="B379" s="21"/>
      <c r="C379" s="22"/>
      <c r="D379" s="21"/>
      <c r="E379" s="21"/>
      <c r="F379" s="21"/>
      <c r="G379" s="21"/>
      <c r="H379" s="21"/>
      <c r="I379" s="21"/>
      <c r="J379" s="21"/>
      <c r="K379" s="37"/>
      <c r="L379" s="37"/>
      <c r="M379" s="37"/>
    </row>
    <row r="380" spans="1:13">
      <c r="A380" s="21"/>
      <c r="B380" s="21"/>
      <c r="C380" s="22"/>
      <c r="D380" s="21"/>
      <c r="E380" s="21"/>
      <c r="F380" s="21"/>
      <c r="G380" s="21"/>
      <c r="H380" s="21"/>
      <c r="I380" s="21"/>
      <c r="J380" s="21"/>
      <c r="K380" s="37"/>
      <c r="L380" s="37"/>
      <c r="M380" s="37"/>
    </row>
    <row r="381" spans="1:13">
      <c r="A381" s="21"/>
      <c r="B381" s="21"/>
      <c r="C381" s="22"/>
      <c r="D381" s="21"/>
      <c r="E381" s="21"/>
      <c r="F381" s="21"/>
      <c r="G381" s="21"/>
      <c r="H381" s="21"/>
      <c r="I381" s="21"/>
      <c r="J381" s="21"/>
      <c r="K381" s="37"/>
      <c r="L381" s="37"/>
      <c r="M381" s="37"/>
    </row>
    <row r="382" spans="1:13">
      <c r="A382" s="21"/>
      <c r="B382" s="21"/>
      <c r="C382" s="22"/>
      <c r="D382" s="21"/>
      <c r="E382" s="21"/>
      <c r="F382" s="21"/>
      <c r="G382" s="21"/>
      <c r="H382" s="21"/>
      <c r="I382" s="21"/>
      <c r="J382" s="21"/>
      <c r="K382" s="37"/>
      <c r="L382" s="37"/>
      <c r="M382" s="37"/>
    </row>
    <row r="383" spans="1:13">
      <c r="A383" s="21"/>
      <c r="B383" s="21"/>
      <c r="C383" s="22"/>
      <c r="D383" s="21"/>
      <c r="E383" s="21"/>
      <c r="F383" s="21"/>
      <c r="G383" s="21"/>
      <c r="H383" s="21"/>
      <c r="I383" s="21"/>
      <c r="J383" s="21"/>
      <c r="K383" s="37"/>
      <c r="L383" s="37"/>
      <c r="M383" s="37"/>
    </row>
    <row r="384" spans="1:13">
      <c r="A384" s="21"/>
      <c r="B384" s="21"/>
      <c r="C384" s="22"/>
      <c r="D384" s="21"/>
      <c r="E384" s="21"/>
      <c r="F384" s="21"/>
      <c r="G384" s="21"/>
      <c r="H384" s="21"/>
      <c r="I384" s="21"/>
      <c r="J384" s="21"/>
      <c r="K384" s="37"/>
      <c r="L384" s="37"/>
      <c r="M384" s="37"/>
    </row>
    <row r="385" spans="1:13">
      <c r="A385" s="21"/>
      <c r="B385" s="21"/>
      <c r="C385" s="22"/>
      <c r="D385" s="21"/>
      <c r="E385" s="21"/>
      <c r="F385" s="21"/>
      <c r="G385" s="21"/>
      <c r="H385" s="21"/>
      <c r="I385" s="21"/>
      <c r="J385" s="21"/>
      <c r="K385" s="37"/>
      <c r="L385" s="37"/>
      <c r="M385" s="37"/>
    </row>
    <row r="386" spans="1:13">
      <c r="A386" s="21"/>
      <c r="B386" s="21"/>
      <c r="C386" s="22"/>
      <c r="D386" s="21"/>
      <c r="E386" s="21"/>
      <c r="F386" s="21"/>
      <c r="G386" s="21"/>
      <c r="H386" s="21"/>
      <c r="I386" s="21"/>
      <c r="J386" s="21"/>
      <c r="K386" s="37"/>
      <c r="L386" s="37"/>
      <c r="M386" s="37"/>
    </row>
    <row r="387" spans="1:13">
      <c r="A387" s="21"/>
      <c r="B387" s="21"/>
      <c r="C387" s="22"/>
      <c r="D387" s="21"/>
      <c r="E387" s="21"/>
      <c r="F387" s="21"/>
      <c r="G387" s="21"/>
      <c r="H387" s="21"/>
      <c r="I387" s="21"/>
      <c r="J387" s="21"/>
      <c r="K387" s="37"/>
      <c r="L387" s="37"/>
      <c r="M387" s="37"/>
    </row>
    <row r="388" spans="1:13">
      <c r="A388" s="21"/>
      <c r="B388" s="21"/>
      <c r="C388" s="22"/>
      <c r="D388" s="21"/>
      <c r="E388" s="21"/>
      <c r="F388" s="21"/>
      <c r="G388" s="21"/>
      <c r="H388" s="21"/>
      <c r="I388" s="21"/>
      <c r="J388" s="21"/>
      <c r="K388" s="37"/>
      <c r="L388" s="37"/>
      <c r="M388" s="37"/>
    </row>
    <row r="389" spans="1:13">
      <c r="A389" s="21"/>
      <c r="B389" s="21"/>
      <c r="C389" s="22"/>
      <c r="D389" s="21"/>
      <c r="E389" s="21"/>
      <c r="F389" s="21"/>
      <c r="G389" s="21"/>
      <c r="H389" s="21"/>
      <c r="I389" s="21"/>
      <c r="J389" s="21"/>
      <c r="K389" s="37"/>
      <c r="L389" s="37"/>
      <c r="M389" s="37"/>
    </row>
    <row r="390" spans="1:13">
      <c r="A390" s="21"/>
      <c r="B390" s="21"/>
      <c r="C390" s="22"/>
      <c r="D390" s="21"/>
      <c r="E390" s="21"/>
      <c r="F390" s="21"/>
      <c r="G390" s="21"/>
      <c r="H390" s="21"/>
      <c r="I390" s="21"/>
      <c r="J390" s="21"/>
      <c r="K390" s="37"/>
      <c r="L390" s="37"/>
      <c r="M390" s="37"/>
    </row>
    <row r="391" spans="1:13">
      <c r="A391" s="21"/>
      <c r="B391" s="21"/>
      <c r="C391" s="22"/>
      <c r="D391" s="21"/>
      <c r="E391" s="21"/>
      <c r="F391" s="21"/>
      <c r="G391" s="21"/>
      <c r="H391" s="21"/>
      <c r="I391" s="21"/>
      <c r="J391" s="21"/>
      <c r="K391" s="37"/>
      <c r="L391" s="37"/>
      <c r="M391" s="37"/>
    </row>
    <row r="392" spans="1:13">
      <c r="A392" s="21"/>
      <c r="B392" s="21"/>
      <c r="C392" s="22"/>
      <c r="D392" s="21"/>
      <c r="E392" s="21"/>
      <c r="F392" s="21"/>
      <c r="G392" s="21"/>
      <c r="H392" s="21"/>
      <c r="I392" s="21"/>
      <c r="J392" s="21"/>
      <c r="K392" s="37"/>
      <c r="L392" s="37"/>
      <c r="M392" s="37"/>
    </row>
    <row r="393" spans="1:13">
      <c r="A393" s="21"/>
      <c r="B393" s="21"/>
      <c r="C393" s="22"/>
      <c r="D393" s="21"/>
      <c r="E393" s="21"/>
      <c r="F393" s="21"/>
      <c r="G393" s="21"/>
      <c r="H393" s="21"/>
      <c r="I393" s="21"/>
      <c r="J393" s="21"/>
      <c r="K393" s="37"/>
      <c r="L393" s="37"/>
      <c r="M393" s="37"/>
    </row>
    <row r="394" spans="1:13">
      <c r="A394" s="21"/>
      <c r="B394" s="21"/>
      <c r="C394" s="22"/>
      <c r="D394" s="21"/>
      <c r="E394" s="21"/>
      <c r="F394" s="21"/>
      <c r="G394" s="21"/>
      <c r="H394" s="21"/>
      <c r="I394" s="21"/>
      <c r="J394" s="21"/>
      <c r="K394" s="37"/>
      <c r="L394" s="37"/>
      <c r="M394" s="37"/>
    </row>
    <row r="395" spans="1:13">
      <c r="A395" s="21"/>
      <c r="B395" s="21"/>
      <c r="C395" s="22"/>
      <c r="D395" s="21"/>
      <c r="E395" s="21"/>
      <c r="F395" s="21"/>
      <c r="G395" s="21"/>
      <c r="H395" s="21"/>
      <c r="I395" s="21"/>
      <c r="J395" s="21"/>
      <c r="K395" s="37"/>
      <c r="L395" s="37"/>
      <c r="M395" s="37"/>
    </row>
    <row r="396" spans="1:13">
      <c r="A396" s="21"/>
      <c r="B396" s="21"/>
      <c r="C396" s="22"/>
      <c r="D396" s="21"/>
      <c r="E396" s="21"/>
      <c r="F396" s="21"/>
      <c r="G396" s="21"/>
      <c r="H396" s="21"/>
      <c r="I396" s="21"/>
      <c r="J396" s="21"/>
      <c r="K396" s="37"/>
      <c r="L396" s="37"/>
      <c r="M396" s="37"/>
    </row>
    <row r="397" spans="1:13">
      <c r="A397" s="21"/>
      <c r="B397" s="21"/>
      <c r="C397" s="22"/>
      <c r="D397" s="21"/>
      <c r="E397" s="21"/>
      <c r="F397" s="21"/>
      <c r="G397" s="21"/>
      <c r="H397" s="21"/>
      <c r="I397" s="21"/>
      <c r="J397" s="21"/>
      <c r="K397" s="37"/>
      <c r="L397" s="37"/>
      <c r="M397" s="37"/>
    </row>
    <row r="398" spans="1:13">
      <c r="A398" s="21"/>
      <c r="B398" s="21"/>
      <c r="C398" s="22"/>
      <c r="D398" s="21"/>
      <c r="E398" s="21"/>
      <c r="F398" s="21"/>
      <c r="G398" s="21"/>
      <c r="H398" s="21"/>
      <c r="I398" s="21"/>
      <c r="J398" s="21"/>
      <c r="K398" s="37"/>
      <c r="L398" s="37"/>
      <c r="M398" s="37"/>
    </row>
    <row r="399" spans="1:13">
      <c r="A399" s="21"/>
      <c r="B399" s="21"/>
      <c r="C399" s="22"/>
      <c r="D399" s="21"/>
      <c r="E399" s="21"/>
      <c r="F399" s="21"/>
      <c r="G399" s="21"/>
      <c r="H399" s="21"/>
      <c r="I399" s="21"/>
      <c r="J399" s="21"/>
      <c r="K399" s="37"/>
      <c r="L399" s="37"/>
      <c r="M399" s="37"/>
    </row>
    <row r="400" spans="1:13">
      <c r="A400" s="21"/>
      <c r="B400" s="21"/>
      <c r="C400" s="22"/>
      <c r="D400" s="21"/>
      <c r="E400" s="21"/>
      <c r="F400" s="21"/>
      <c r="G400" s="21"/>
      <c r="H400" s="21"/>
      <c r="I400" s="21"/>
      <c r="J400" s="21"/>
      <c r="K400" s="37"/>
      <c r="L400" s="37"/>
      <c r="M400" s="37"/>
    </row>
    <row r="401" spans="1:13">
      <c r="A401" s="21"/>
      <c r="B401" s="21"/>
      <c r="C401" s="22"/>
      <c r="D401" s="21"/>
      <c r="E401" s="21"/>
      <c r="F401" s="21"/>
      <c r="G401" s="21"/>
      <c r="H401" s="21"/>
      <c r="I401" s="21"/>
      <c r="J401" s="21"/>
      <c r="K401" s="37"/>
      <c r="L401" s="37"/>
      <c r="M401" s="37"/>
    </row>
    <row r="402" spans="1:13">
      <c r="A402" s="21"/>
      <c r="B402" s="21"/>
      <c r="C402" s="22"/>
      <c r="D402" s="21"/>
      <c r="E402" s="21"/>
      <c r="F402" s="21"/>
      <c r="G402" s="21"/>
      <c r="H402" s="21"/>
      <c r="I402" s="21"/>
      <c r="J402" s="21"/>
      <c r="K402" s="37"/>
      <c r="L402" s="37"/>
      <c r="M402" s="37"/>
    </row>
    <row r="403" spans="1:13">
      <c r="A403" s="21"/>
      <c r="B403" s="21"/>
      <c r="C403" s="22"/>
      <c r="D403" s="21"/>
      <c r="E403" s="21"/>
      <c r="F403" s="21"/>
      <c r="G403" s="21"/>
      <c r="H403" s="21"/>
      <c r="I403" s="21"/>
      <c r="J403" s="21"/>
      <c r="K403" s="37"/>
      <c r="L403" s="37"/>
      <c r="M403" s="37"/>
    </row>
    <row r="404" spans="1:13">
      <c r="A404" s="21"/>
      <c r="B404" s="21"/>
      <c r="C404" s="22"/>
      <c r="D404" s="21"/>
      <c r="E404" s="21"/>
      <c r="F404" s="21"/>
      <c r="G404" s="21"/>
      <c r="H404" s="21"/>
      <c r="I404" s="21"/>
      <c r="J404" s="21"/>
      <c r="K404" s="37"/>
      <c r="L404" s="37"/>
      <c r="M404" s="37"/>
    </row>
    <row r="405" spans="1:13">
      <c r="A405" s="21"/>
      <c r="B405" s="21"/>
      <c r="C405" s="22"/>
      <c r="D405" s="21"/>
      <c r="E405" s="21"/>
      <c r="F405" s="21"/>
      <c r="G405" s="21"/>
      <c r="H405" s="21"/>
      <c r="I405" s="21"/>
      <c r="J405" s="21"/>
      <c r="K405" s="37"/>
      <c r="L405" s="37"/>
      <c r="M405" s="37"/>
    </row>
    <row r="406" spans="1:13">
      <c r="A406" s="21"/>
      <c r="B406" s="21"/>
      <c r="C406" s="22"/>
      <c r="D406" s="21"/>
      <c r="E406" s="21"/>
      <c r="F406" s="21"/>
      <c r="G406" s="21"/>
      <c r="H406" s="21"/>
      <c r="I406" s="21"/>
      <c r="J406" s="21"/>
      <c r="K406" s="37"/>
      <c r="L406" s="37"/>
      <c r="M406" s="37"/>
    </row>
    <row r="407" spans="1:13">
      <c r="A407" s="21"/>
      <c r="B407" s="21"/>
      <c r="C407" s="22"/>
      <c r="D407" s="21"/>
      <c r="E407" s="21"/>
      <c r="F407" s="21"/>
      <c r="G407" s="21"/>
      <c r="H407" s="21"/>
      <c r="I407" s="21"/>
      <c r="J407" s="21"/>
      <c r="K407" s="37"/>
      <c r="L407" s="37"/>
      <c r="M407" s="37"/>
    </row>
    <row r="408" spans="1:13">
      <c r="A408" s="21"/>
      <c r="B408" s="21"/>
      <c r="C408" s="22"/>
      <c r="D408" s="21"/>
      <c r="E408" s="21"/>
      <c r="F408" s="21"/>
      <c r="G408" s="21"/>
      <c r="H408" s="21"/>
      <c r="I408" s="21"/>
      <c r="J408" s="21"/>
      <c r="K408" s="37"/>
      <c r="L408" s="37"/>
      <c r="M408" s="37"/>
    </row>
    <row r="409" spans="1:13">
      <c r="A409" s="21"/>
      <c r="B409" s="21"/>
      <c r="C409" s="22"/>
      <c r="D409" s="21"/>
      <c r="E409" s="21"/>
      <c r="F409" s="21"/>
      <c r="G409" s="21"/>
      <c r="H409" s="21"/>
      <c r="I409" s="21"/>
      <c r="J409" s="21"/>
      <c r="K409" s="37"/>
      <c r="L409" s="37"/>
      <c r="M409" s="37"/>
    </row>
    <row r="410" spans="1:13">
      <c r="A410" s="21"/>
      <c r="B410" s="21"/>
      <c r="C410" s="22"/>
      <c r="D410" s="21"/>
      <c r="E410" s="21"/>
      <c r="F410" s="21"/>
      <c r="G410" s="21"/>
      <c r="H410" s="21"/>
      <c r="I410" s="21"/>
      <c r="J410" s="21"/>
      <c r="K410" s="37"/>
      <c r="L410" s="37"/>
      <c r="M410" s="37"/>
    </row>
    <row r="411" spans="1:13">
      <c r="A411" s="21"/>
      <c r="B411" s="21"/>
      <c r="C411" s="22"/>
      <c r="D411" s="21"/>
      <c r="E411" s="21"/>
      <c r="F411" s="21"/>
      <c r="G411" s="21"/>
      <c r="H411" s="21"/>
      <c r="I411" s="21"/>
      <c r="J411" s="21"/>
      <c r="K411" s="37"/>
      <c r="L411" s="37"/>
      <c r="M411" s="37"/>
    </row>
    <row r="412" spans="1:13">
      <c r="A412" s="21"/>
      <c r="B412" s="21"/>
      <c r="C412" s="22"/>
      <c r="D412" s="21"/>
      <c r="E412" s="21"/>
      <c r="F412" s="21"/>
      <c r="G412" s="21"/>
      <c r="H412" s="21"/>
      <c r="I412" s="21"/>
      <c r="J412" s="21"/>
      <c r="K412" s="37"/>
      <c r="L412" s="37"/>
      <c r="M412" s="37"/>
    </row>
    <row r="413" spans="1:13">
      <c r="A413" s="21"/>
      <c r="B413" s="21"/>
      <c r="C413" s="22"/>
      <c r="D413" s="21"/>
      <c r="E413" s="21"/>
      <c r="F413" s="21"/>
      <c r="G413" s="21"/>
      <c r="H413" s="21"/>
      <c r="I413" s="21"/>
      <c r="J413" s="21"/>
      <c r="K413" s="37"/>
      <c r="L413" s="37"/>
      <c r="M413" s="37"/>
    </row>
    <row r="414" spans="1:13">
      <c r="A414" s="21"/>
      <c r="B414" s="21"/>
      <c r="C414" s="22"/>
      <c r="D414" s="21"/>
      <c r="E414" s="21"/>
      <c r="F414" s="21"/>
      <c r="G414" s="21"/>
      <c r="H414" s="21"/>
      <c r="I414" s="21"/>
      <c r="J414" s="21"/>
      <c r="K414" s="37"/>
      <c r="L414" s="37"/>
      <c r="M414" s="37"/>
    </row>
    <row r="415" spans="1:13">
      <c r="A415" s="21"/>
      <c r="B415" s="21"/>
      <c r="C415" s="22"/>
      <c r="D415" s="21"/>
      <c r="E415" s="21"/>
      <c r="F415" s="21"/>
      <c r="G415" s="21"/>
      <c r="H415" s="21"/>
      <c r="I415" s="21"/>
      <c r="J415" s="21"/>
      <c r="K415" s="37"/>
      <c r="L415" s="37"/>
      <c r="M415" s="37"/>
    </row>
    <row r="416" spans="1:13">
      <c r="A416" s="21"/>
      <c r="B416" s="21"/>
      <c r="C416" s="22"/>
      <c r="D416" s="21"/>
      <c r="E416" s="21"/>
      <c r="F416" s="21"/>
      <c r="G416" s="21"/>
      <c r="H416" s="21"/>
      <c r="I416" s="21"/>
      <c r="J416" s="21"/>
      <c r="K416" s="37"/>
      <c r="L416" s="37"/>
      <c r="M416" s="37"/>
    </row>
    <row r="417" spans="1:13">
      <c r="A417" s="21"/>
      <c r="B417" s="21"/>
      <c r="C417" s="22"/>
      <c r="D417" s="21"/>
      <c r="E417" s="21"/>
      <c r="F417" s="21"/>
      <c r="G417" s="21"/>
      <c r="H417" s="21"/>
      <c r="I417" s="21"/>
      <c r="J417" s="21"/>
      <c r="K417" s="37"/>
      <c r="L417" s="37"/>
      <c r="M417" s="37"/>
    </row>
    <row r="418" spans="1:13">
      <c r="A418" s="21"/>
      <c r="B418" s="21"/>
      <c r="C418" s="22"/>
      <c r="D418" s="21"/>
      <c r="E418" s="21"/>
      <c r="F418" s="21"/>
      <c r="G418" s="21"/>
      <c r="H418" s="21"/>
      <c r="I418" s="21"/>
      <c r="J418" s="21"/>
      <c r="K418" s="37"/>
      <c r="L418" s="37"/>
      <c r="M418" s="37"/>
    </row>
    <row r="419" spans="1:13">
      <c r="A419" s="21"/>
      <c r="B419" s="21"/>
      <c r="C419" s="22"/>
      <c r="D419" s="21"/>
      <c r="E419" s="21"/>
      <c r="F419" s="21"/>
      <c r="G419" s="21"/>
      <c r="H419" s="21"/>
      <c r="I419" s="21"/>
      <c r="J419" s="21"/>
      <c r="K419" s="37"/>
      <c r="L419" s="37"/>
      <c r="M419" s="37"/>
    </row>
    <row r="420" spans="1:13">
      <c r="A420" s="21"/>
      <c r="B420" s="21"/>
      <c r="C420" s="22"/>
      <c r="D420" s="21"/>
      <c r="E420" s="21"/>
      <c r="F420" s="21"/>
      <c r="G420" s="21"/>
      <c r="H420" s="21"/>
      <c r="I420" s="21"/>
      <c r="J420" s="21"/>
      <c r="K420" s="37"/>
      <c r="L420" s="37"/>
      <c r="M420" s="37"/>
    </row>
    <row r="421" spans="1:13">
      <c r="A421" s="21"/>
      <c r="B421" s="21"/>
      <c r="C421" s="22"/>
      <c r="D421" s="21"/>
      <c r="E421" s="21"/>
      <c r="F421" s="21"/>
      <c r="G421" s="21"/>
      <c r="H421" s="21"/>
      <c r="I421" s="21"/>
      <c r="J421" s="21"/>
      <c r="K421" s="37"/>
      <c r="L421" s="37"/>
      <c r="M421" s="37"/>
    </row>
    <row r="422" spans="1:13">
      <c r="A422" s="21"/>
      <c r="B422" s="21"/>
      <c r="C422" s="22"/>
      <c r="D422" s="21"/>
      <c r="E422" s="21"/>
      <c r="F422" s="21"/>
      <c r="G422" s="21"/>
      <c r="H422" s="21"/>
      <c r="I422" s="21"/>
      <c r="J422" s="21"/>
      <c r="K422" s="37"/>
      <c r="L422" s="37"/>
      <c r="M422" s="37"/>
    </row>
    <row r="423" spans="1:13">
      <c r="A423" s="21"/>
      <c r="B423" s="21"/>
      <c r="C423" s="22"/>
      <c r="D423" s="21"/>
      <c r="E423" s="21"/>
      <c r="F423" s="21"/>
      <c r="G423" s="21"/>
      <c r="H423" s="21"/>
      <c r="I423" s="21"/>
      <c r="J423" s="21"/>
      <c r="K423" s="37"/>
      <c r="L423" s="37"/>
      <c r="M423" s="37"/>
    </row>
    <row r="424" spans="1:13">
      <c r="A424" s="21"/>
      <c r="B424" s="21"/>
      <c r="C424" s="22"/>
      <c r="D424" s="21"/>
      <c r="E424" s="21"/>
      <c r="F424" s="21"/>
      <c r="G424" s="21"/>
      <c r="H424" s="21"/>
      <c r="I424" s="21"/>
      <c r="J424" s="21"/>
      <c r="K424" s="37"/>
      <c r="L424" s="37"/>
      <c r="M424" s="37"/>
    </row>
    <row r="425" spans="1:13">
      <c r="A425" s="21"/>
      <c r="B425" s="21"/>
      <c r="C425" s="22"/>
      <c r="D425" s="21"/>
      <c r="E425" s="21"/>
      <c r="F425" s="21"/>
      <c r="G425" s="21"/>
      <c r="H425" s="21"/>
      <c r="I425" s="21"/>
      <c r="J425" s="21"/>
      <c r="K425" s="37"/>
      <c r="L425" s="37"/>
      <c r="M425" s="37"/>
    </row>
    <row r="426" spans="1:13">
      <c r="A426" s="21"/>
      <c r="B426" s="21"/>
      <c r="C426" s="22"/>
      <c r="D426" s="21"/>
      <c r="E426" s="21"/>
      <c r="F426" s="21"/>
      <c r="G426" s="21"/>
      <c r="H426" s="21"/>
      <c r="I426" s="21"/>
      <c r="J426" s="21"/>
      <c r="K426" s="37"/>
      <c r="L426" s="37"/>
      <c r="M426" s="37"/>
    </row>
    <row r="427" spans="1:13">
      <c r="A427" s="21"/>
      <c r="B427" s="21"/>
      <c r="C427" s="22"/>
      <c r="D427" s="21"/>
      <c r="E427" s="21"/>
      <c r="F427" s="21"/>
      <c r="G427" s="21"/>
      <c r="H427" s="21"/>
      <c r="I427" s="21"/>
      <c r="J427" s="21"/>
      <c r="K427" s="37"/>
      <c r="L427" s="37"/>
      <c r="M427" s="37"/>
    </row>
    <row r="428" spans="1:13">
      <c r="A428" s="21"/>
      <c r="B428" s="21"/>
      <c r="C428" s="22"/>
      <c r="D428" s="21"/>
      <c r="E428" s="21"/>
      <c r="F428" s="21"/>
      <c r="G428" s="21"/>
      <c r="H428" s="21"/>
      <c r="I428" s="21"/>
      <c r="J428" s="21"/>
      <c r="K428" s="37"/>
      <c r="L428" s="37"/>
      <c r="M428" s="37"/>
    </row>
    <row r="429" spans="1:13">
      <c r="A429" s="21"/>
      <c r="B429" s="21"/>
      <c r="C429" s="22"/>
      <c r="D429" s="21"/>
      <c r="E429" s="21"/>
      <c r="F429" s="21"/>
      <c r="G429" s="21"/>
      <c r="H429" s="21"/>
      <c r="I429" s="21"/>
      <c r="J429" s="21"/>
      <c r="K429" s="37"/>
      <c r="L429" s="37"/>
      <c r="M429" s="37"/>
    </row>
    <row r="430" spans="1:13">
      <c r="A430" s="21"/>
      <c r="B430" s="21"/>
      <c r="C430" s="22"/>
      <c r="D430" s="21"/>
      <c r="E430" s="21"/>
      <c r="F430" s="21"/>
      <c r="G430" s="21"/>
      <c r="H430" s="21"/>
      <c r="I430" s="21"/>
      <c r="J430" s="21"/>
      <c r="K430" s="37"/>
      <c r="L430" s="37"/>
      <c r="M430" s="37"/>
    </row>
    <row r="431" spans="1:13">
      <c r="A431" s="21"/>
      <c r="B431" s="21"/>
      <c r="C431" s="22"/>
      <c r="D431" s="21"/>
      <c r="E431" s="21"/>
      <c r="F431" s="21"/>
      <c r="G431" s="21"/>
      <c r="H431" s="21"/>
      <c r="I431" s="21"/>
      <c r="J431" s="21"/>
      <c r="K431" s="37"/>
      <c r="L431" s="37"/>
      <c r="M431" s="37"/>
    </row>
    <row r="432" spans="1:13">
      <c r="A432" s="21"/>
      <c r="B432" s="21"/>
      <c r="C432" s="22"/>
      <c r="D432" s="21"/>
      <c r="E432" s="21"/>
      <c r="F432" s="21"/>
      <c r="G432" s="21"/>
      <c r="H432" s="21"/>
      <c r="I432" s="21"/>
      <c r="J432" s="21"/>
      <c r="K432" s="37"/>
      <c r="L432" s="37"/>
      <c r="M432" s="37"/>
    </row>
    <row r="433" spans="1:13">
      <c r="A433" s="21"/>
      <c r="B433" s="21"/>
      <c r="C433" s="22"/>
      <c r="D433" s="21"/>
      <c r="E433" s="21"/>
      <c r="F433" s="21"/>
      <c r="G433" s="21"/>
      <c r="H433" s="21"/>
      <c r="I433" s="21"/>
      <c r="J433" s="21"/>
      <c r="K433" s="37"/>
      <c r="L433" s="37"/>
      <c r="M433" s="37"/>
    </row>
    <row r="434" spans="1:13">
      <c r="A434" s="21"/>
      <c r="B434" s="21"/>
      <c r="C434" s="22"/>
      <c r="D434" s="21"/>
      <c r="E434" s="21"/>
      <c r="F434" s="21"/>
      <c r="G434" s="21"/>
      <c r="H434" s="21"/>
      <c r="I434" s="21"/>
      <c r="J434" s="21"/>
      <c r="K434" s="37"/>
      <c r="L434" s="37"/>
      <c r="M434" s="37"/>
    </row>
    <row r="435" spans="1:13">
      <c r="A435" s="21"/>
      <c r="B435" s="21"/>
      <c r="C435" s="22"/>
      <c r="D435" s="21"/>
      <c r="E435" s="21"/>
      <c r="F435" s="21"/>
      <c r="G435" s="21"/>
      <c r="H435" s="21"/>
      <c r="I435" s="21"/>
      <c r="J435" s="21"/>
      <c r="K435" s="37"/>
      <c r="L435" s="37"/>
      <c r="M435" s="37"/>
    </row>
    <row r="436" spans="1:13">
      <c r="A436" s="21"/>
      <c r="B436" s="21"/>
      <c r="C436" s="22"/>
      <c r="D436" s="21"/>
      <c r="E436" s="21"/>
      <c r="F436" s="21"/>
      <c r="G436" s="21"/>
      <c r="H436" s="21"/>
      <c r="I436" s="21"/>
      <c r="J436" s="21"/>
      <c r="K436" s="37"/>
      <c r="L436" s="37"/>
      <c r="M436" s="37"/>
    </row>
    <row r="437" spans="1:13">
      <c r="A437" s="21"/>
      <c r="B437" s="21"/>
      <c r="C437" s="22"/>
      <c r="D437" s="21"/>
      <c r="E437" s="21"/>
      <c r="F437" s="21"/>
      <c r="G437" s="21"/>
      <c r="H437" s="21"/>
      <c r="I437" s="21"/>
      <c r="J437" s="21"/>
      <c r="K437" s="37"/>
      <c r="L437" s="37"/>
      <c r="M437" s="37"/>
    </row>
    <row r="438" spans="1:13">
      <c r="A438" s="21"/>
      <c r="B438" s="21"/>
      <c r="C438" s="22"/>
      <c r="D438" s="21"/>
      <c r="E438" s="21"/>
      <c r="F438" s="21"/>
      <c r="G438" s="21"/>
      <c r="H438" s="21"/>
      <c r="I438" s="21"/>
      <c r="J438" s="21"/>
      <c r="K438" s="37"/>
      <c r="L438" s="37"/>
      <c r="M438" s="37"/>
    </row>
    <row r="439" spans="1:13">
      <c r="A439" s="21"/>
      <c r="B439" s="21"/>
      <c r="C439" s="22"/>
      <c r="D439" s="21"/>
      <c r="E439" s="21"/>
      <c r="F439" s="21"/>
      <c r="G439" s="21"/>
      <c r="H439" s="21"/>
      <c r="I439" s="21"/>
      <c r="J439" s="21"/>
      <c r="K439" s="37"/>
      <c r="L439" s="37"/>
      <c r="M439" s="37"/>
    </row>
    <row r="440" spans="1:13">
      <c r="A440" s="21"/>
      <c r="B440" s="21"/>
      <c r="C440" s="22"/>
      <c r="D440" s="21"/>
      <c r="E440" s="21"/>
      <c r="F440" s="21"/>
      <c r="G440" s="21"/>
      <c r="H440" s="21"/>
      <c r="I440" s="21"/>
      <c r="J440" s="21"/>
      <c r="K440" s="37"/>
      <c r="L440" s="37"/>
      <c r="M440" s="37"/>
    </row>
    <row r="441" spans="1:13">
      <c r="A441" s="21"/>
      <c r="B441" s="21"/>
      <c r="C441" s="22"/>
      <c r="D441" s="21"/>
      <c r="E441" s="21"/>
      <c r="F441" s="21"/>
      <c r="G441" s="21"/>
      <c r="H441" s="21"/>
      <c r="I441" s="21"/>
      <c r="J441" s="21"/>
      <c r="K441" s="37"/>
      <c r="L441" s="37"/>
      <c r="M441" s="37"/>
    </row>
    <row r="442" spans="1:13">
      <c r="A442" s="21"/>
      <c r="B442" s="21"/>
      <c r="C442" s="22"/>
      <c r="D442" s="21"/>
      <c r="E442" s="21"/>
      <c r="F442" s="21"/>
      <c r="G442" s="21"/>
      <c r="H442" s="21"/>
      <c r="I442" s="21"/>
      <c r="J442" s="21"/>
      <c r="K442" s="37"/>
      <c r="L442" s="37"/>
      <c r="M442" s="37"/>
    </row>
    <row r="443" spans="1:13">
      <c r="A443" s="21"/>
      <c r="B443" s="21"/>
      <c r="C443" s="22"/>
      <c r="D443" s="21"/>
      <c r="E443" s="21"/>
      <c r="F443" s="21"/>
      <c r="G443" s="21"/>
      <c r="H443" s="21"/>
      <c r="I443" s="21"/>
      <c r="J443" s="21"/>
      <c r="K443" s="37"/>
      <c r="L443" s="37"/>
      <c r="M443" s="37"/>
    </row>
    <row r="444" spans="1:13">
      <c r="A444" s="21"/>
      <c r="B444" s="21"/>
      <c r="C444" s="22"/>
      <c r="D444" s="21"/>
      <c r="E444" s="21"/>
      <c r="F444" s="21"/>
      <c r="G444" s="21"/>
      <c r="H444" s="21"/>
      <c r="I444" s="21"/>
      <c r="J444" s="21"/>
      <c r="K444" s="37"/>
      <c r="L444" s="37"/>
      <c r="M444" s="37"/>
    </row>
    <row r="445" spans="1:13">
      <c r="A445" s="21"/>
      <c r="B445" s="21"/>
      <c r="C445" s="22"/>
      <c r="D445" s="21"/>
      <c r="E445" s="21"/>
      <c r="F445" s="21"/>
      <c r="G445" s="21"/>
      <c r="H445" s="21"/>
      <c r="I445" s="21"/>
      <c r="J445" s="21"/>
      <c r="K445" s="37"/>
      <c r="L445" s="37"/>
      <c r="M445" s="37"/>
    </row>
    <row r="446" spans="1:13">
      <c r="A446" s="21"/>
      <c r="B446" s="21"/>
      <c r="C446" s="22"/>
      <c r="D446" s="21"/>
      <c r="E446" s="21"/>
      <c r="F446" s="21"/>
      <c r="G446" s="21"/>
      <c r="H446" s="21"/>
      <c r="I446" s="21"/>
      <c r="J446" s="21"/>
      <c r="K446" s="37"/>
      <c r="L446" s="37"/>
      <c r="M446" s="37"/>
    </row>
    <row r="447" spans="1:13">
      <c r="A447" s="21"/>
      <c r="B447" s="21"/>
      <c r="C447" s="22"/>
      <c r="D447" s="21"/>
      <c r="E447" s="21"/>
      <c r="F447" s="21"/>
      <c r="G447" s="21"/>
      <c r="H447" s="21"/>
      <c r="I447" s="21"/>
      <c r="J447" s="21"/>
      <c r="K447" s="37"/>
      <c r="L447" s="37"/>
      <c r="M447" s="37"/>
    </row>
    <row r="448" spans="1:13">
      <c r="A448" s="21"/>
      <c r="B448" s="21"/>
      <c r="C448" s="22"/>
      <c r="D448" s="21"/>
      <c r="E448" s="21"/>
      <c r="F448" s="21"/>
      <c r="G448" s="21"/>
      <c r="H448" s="21"/>
      <c r="I448" s="21"/>
      <c r="J448" s="21"/>
      <c r="K448" s="37"/>
      <c r="L448" s="37"/>
      <c r="M448" s="37"/>
    </row>
    <row r="449" spans="1:13">
      <c r="A449" s="21"/>
      <c r="B449" s="21"/>
      <c r="C449" s="22"/>
      <c r="D449" s="21"/>
      <c r="E449" s="21"/>
      <c r="F449" s="21"/>
      <c r="G449" s="21"/>
      <c r="H449" s="21"/>
      <c r="I449" s="21"/>
      <c r="J449" s="21"/>
      <c r="K449" s="37"/>
      <c r="L449" s="37"/>
      <c r="M449" s="37"/>
    </row>
    <row r="450" spans="1:13">
      <c r="A450" s="21"/>
      <c r="B450" s="21"/>
      <c r="C450" s="22"/>
      <c r="D450" s="21"/>
      <c r="E450" s="21"/>
      <c r="F450" s="21"/>
      <c r="G450" s="21"/>
      <c r="H450" s="21"/>
      <c r="I450" s="21"/>
      <c r="J450" s="21"/>
      <c r="K450" s="37"/>
      <c r="L450" s="37"/>
      <c r="M450" s="37"/>
    </row>
    <row r="451" spans="1:13">
      <c r="A451" s="21"/>
      <c r="B451" s="21"/>
      <c r="C451" s="22"/>
      <c r="D451" s="21"/>
      <c r="E451" s="21"/>
      <c r="F451" s="21"/>
      <c r="G451" s="21"/>
      <c r="H451" s="21"/>
      <c r="I451" s="21"/>
      <c r="J451" s="21"/>
      <c r="K451" s="37"/>
      <c r="L451" s="37"/>
      <c r="M451" s="37"/>
    </row>
    <row r="452" spans="1:13">
      <c r="A452" s="21"/>
      <c r="B452" s="21"/>
      <c r="C452" s="22"/>
      <c r="D452" s="21"/>
      <c r="E452" s="21"/>
      <c r="F452" s="21"/>
      <c r="G452" s="21"/>
      <c r="H452" s="21"/>
      <c r="I452" s="21"/>
      <c r="J452" s="21"/>
      <c r="K452" s="37"/>
      <c r="L452" s="37"/>
      <c r="M452" s="37"/>
    </row>
    <row r="453" spans="1:13">
      <c r="A453" s="21"/>
      <c r="B453" s="21"/>
      <c r="C453" s="22"/>
      <c r="D453" s="21"/>
      <c r="E453" s="21"/>
      <c r="F453" s="21"/>
      <c r="G453" s="21"/>
      <c r="H453" s="21"/>
      <c r="I453" s="21"/>
      <c r="J453" s="21"/>
      <c r="K453" s="37"/>
      <c r="L453" s="37"/>
      <c r="M453" s="37"/>
    </row>
    <row r="454" spans="1:13">
      <c r="A454" s="21"/>
      <c r="B454" s="21"/>
      <c r="C454" s="22"/>
      <c r="D454" s="21"/>
      <c r="E454" s="21"/>
      <c r="F454" s="21"/>
      <c r="G454" s="21"/>
      <c r="H454" s="21"/>
      <c r="I454" s="21"/>
      <c r="J454" s="21"/>
      <c r="K454" s="37"/>
      <c r="L454" s="37"/>
      <c r="M454" s="37"/>
    </row>
    <row r="455" spans="1:13">
      <c r="A455" s="21"/>
      <c r="B455" s="21"/>
      <c r="C455" s="22"/>
      <c r="D455" s="21"/>
      <c r="E455" s="21"/>
      <c r="F455" s="21"/>
      <c r="G455" s="21"/>
      <c r="H455" s="21"/>
      <c r="I455" s="21"/>
      <c r="J455" s="21"/>
      <c r="K455" s="37"/>
      <c r="L455" s="37"/>
      <c r="M455" s="37"/>
    </row>
    <row r="456" spans="1:13">
      <c r="A456" s="21"/>
      <c r="B456" s="21"/>
      <c r="C456" s="22"/>
      <c r="D456" s="21"/>
      <c r="E456" s="21"/>
      <c r="F456" s="21"/>
      <c r="G456" s="21"/>
      <c r="H456" s="21"/>
      <c r="I456" s="21"/>
      <c r="J456" s="21"/>
      <c r="K456" s="37"/>
      <c r="L456" s="37"/>
      <c r="M456" s="37"/>
    </row>
    <row r="457" spans="1:13">
      <c r="A457" s="21"/>
      <c r="B457" s="21"/>
      <c r="C457" s="22"/>
      <c r="D457" s="21"/>
      <c r="E457" s="21"/>
      <c r="F457" s="21"/>
      <c r="G457" s="21"/>
      <c r="H457" s="21"/>
      <c r="I457" s="21"/>
      <c r="J457" s="21"/>
      <c r="K457" s="37"/>
      <c r="L457" s="37"/>
      <c r="M457" s="37"/>
    </row>
    <row r="458" spans="1:13">
      <c r="A458" s="21"/>
      <c r="B458" s="21"/>
      <c r="C458" s="22"/>
      <c r="D458" s="21"/>
      <c r="E458" s="21"/>
      <c r="F458" s="21"/>
      <c r="G458" s="21"/>
      <c r="H458" s="21"/>
      <c r="I458" s="21"/>
      <c r="J458" s="21"/>
      <c r="K458" s="37"/>
      <c r="L458" s="37"/>
      <c r="M458" s="37"/>
    </row>
    <row r="459" spans="1:13">
      <c r="A459" s="21"/>
      <c r="B459" s="21"/>
      <c r="C459" s="22"/>
      <c r="D459" s="21"/>
      <c r="E459" s="21"/>
      <c r="F459" s="21"/>
      <c r="G459" s="21"/>
      <c r="H459" s="21"/>
      <c r="I459" s="21"/>
      <c r="J459" s="21"/>
      <c r="K459" s="37"/>
      <c r="L459" s="37"/>
      <c r="M459" s="37"/>
    </row>
    <row r="460" spans="1:13">
      <c r="A460" s="21"/>
      <c r="B460" s="21"/>
      <c r="C460" s="22"/>
      <c r="D460" s="21"/>
      <c r="E460" s="21"/>
      <c r="F460" s="21"/>
      <c r="G460" s="21"/>
      <c r="H460" s="21"/>
      <c r="I460" s="21"/>
      <c r="J460" s="21"/>
      <c r="K460" s="37"/>
      <c r="L460" s="37"/>
      <c r="M460" s="37"/>
    </row>
    <row r="461" spans="1:13">
      <c r="A461" s="21"/>
      <c r="B461" s="21"/>
      <c r="C461" s="22"/>
      <c r="D461" s="21"/>
      <c r="E461" s="21"/>
      <c r="F461" s="21"/>
      <c r="G461" s="21"/>
      <c r="H461" s="21"/>
      <c r="I461" s="21"/>
      <c r="J461" s="21"/>
      <c r="K461" s="37"/>
      <c r="L461" s="37"/>
      <c r="M461" s="37"/>
    </row>
    <row r="462" spans="1:13">
      <c r="A462" s="21"/>
      <c r="B462" s="21"/>
      <c r="C462" s="22"/>
      <c r="D462" s="21"/>
      <c r="E462" s="21"/>
      <c r="F462" s="21"/>
      <c r="G462" s="21"/>
      <c r="H462" s="21"/>
      <c r="I462" s="21"/>
      <c r="J462" s="21"/>
      <c r="K462" s="37"/>
      <c r="L462" s="37"/>
      <c r="M462" s="37"/>
    </row>
    <row r="463" spans="1:13">
      <c r="A463" s="21"/>
      <c r="B463" s="21"/>
      <c r="C463" s="22"/>
      <c r="D463" s="21"/>
      <c r="E463" s="21"/>
      <c r="F463" s="21"/>
      <c r="G463" s="21"/>
      <c r="H463" s="21"/>
      <c r="I463" s="21"/>
      <c r="J463" s="21"/>
      <c r="K463" s="37"/>
      <c r="L463" s="37"/>
      <c r="M463" s="37"/>
    </row>
    <row r="464" spans="1:13">
      <c r="A464" s="21"/>
      <c r="B464" s="21"/>
      <c r="C464" s="22"/>
      <c r="D464" s="21"/>
      <c r="E464" s="21"/>
      <c r="F464" s="21"/>
      <c r="G464" s="21"/>
      <c r="H464" s="21"/>
      <c r="I464" s="21"/>
      <c r="J464" s="21"/>
      <c r="K464" s="37"/>
      <c r="L464" s="37"/>
      <c r="M464" s="37"/>
    </row>
    <row r="465" spans="1:13">
      <c r="A465" s="21"/>
      <c r="B465" s="21"/>
      <c r="C465" s="22"/>
      <c r="D465" s="21"/>
      <c r="E465" s="21"/>
      <c r="F465" s="21"/>
      <c r="G465" s="21"/>
      <c r="H465" s="21"/>
      <c r="I465" s="21"/>
      <c r="J465" s="21"/>
      <c r="K465" s="37"/>
      <c r="L465" s="37"/>
      <c r="M465" s="37"/>
    </row>
    <row r="466" spans="1:13">
      <c r="A466" s="21"/>
      <c r="B466" s="21"/>
      <c r="C466" s="22"/>
      <c r="D466" s="21"/>
      <c r="E466" s="21"/>
      <c r="F466" s="21"/>
      <c r="G466" s="21"/>
      <c r="H466" s="21"/>
      <c r="I466" s="21"/>
      <c r="J466" s="21"/>
      <c r="K466" s="37"/>
      <c r="L466" s="37"/>
      <c r="M466" s="37"/>
    </row>
    <row r="467" spans="1:13">
      <c r="A467" s="21"/>
      <c r="B467" s="21"/>
      <c r="C467" s="22"/>
      <c r="D467" s="21"/>
      <c r="E467" s="21"/>
      <c r="F467" s="21"/>
      <c r="G467" s="21"/>
      <c r="H467" s="21"/>
      <c r="I467" s="21"/>
      <c r="J467" s="21"/>
      <c r="K467" s="37"/>
      <c r="L467" s="37"/>
      <c r="M467" s="37"/>
    </row>
    <row r="468" spans="1:13">
      <c r="A468" s="21"/>
      <c r="B468" s="21"/>
      <c r="C468" s="22"/>
      <c r="D468" s="21"/>
      <c r="E468" s="21"/>
      <c r="F468" s="21"/>
      <c r="G468" s="21"/>
      <c r="H468" s="21"/>
      <c r="I468" s="21"/>
      <c r="J468" s="21"/>
      <c r="K468" s="37"/>
      <c r="L468" s="37"/>
      <c r="M468" s="37"/>
    </row>
    <row r="469" spans="1:13">
      <c r="A469" s="21"/>
      <c r="B469" s="21"/>
      <c r="C469" s="22"/>
      <c r="D469" s="21"/>
      <c r="E469" s="21"/>
      <c r="F469" s="21"/>
      <c r="G469" s="21"/>
      <c r="H469" s="21"/>
      <c r="I469" s="21"/>
      <c r="J469" s="21"/>
      <c r="K469" s="37"/>
      <c r="L469" s="37"/>
      <c r="M469" s="37"/>
    </row>
    <row r="470" spans="1:13">
      <c r="A470" s="21"/>
      <c r="B470" s="21"/>
      <c r="C470" s="22"/>
      <c r="D470" s="21"/>
      <c r="E470" s="21"/>
      <c r="F470" s="21"/>
      <c r="G470" s="21"/>
      <c r="H470" s="21"/>
      <c r="I470" s="21"/>
      <c r="J470" s="21"/>
      <c r="K470" s="37"/>
      <c r="L470" s="37"/>
      <c r="M470" s="37"/>
    </row>
    <row r="471" spans="1:13">
      <c r="A471" s="21"/>
      <c r="B471" s="21"/>
      <c r="C471" s="22"/>
      <c r="D471" s="21"/>
      <c r="E471" s="21"/>
      <c r="F471" s="21"/>
      <c r="G471" s="21"/>
      <c r="H471" s="21"/>
      <c r="I471" s="21"/>
      <c r="J471" s="21"/>
      <c r="K471" s="37"/>
      <c r="L471" s="37"/>
      <c r="M471" s="37"/>
    </row>
    <row r="472" spans="1:13">
      <c r="A472" s="21"/>
      <c r="B472" s="21"/>
      <c r="C472" s="22"/>
      <c r="D472" s="21"/>
      <c r="E472" s="21"/>
      <c r="F472" s="21"/>
      <c r="G472" s="21"/>
      <c r="H472" s="21"/>
      <c r="I472" s="21"/>
      <c r="J472" s="21"/>
      <c r="K472" s="37"/>
      <c r="L472" s="37"/>
      <c r="M472" s="37"/>
    </row>
    <row r="473" spans="1:13">
      <c r="A473" s="21"/>
      <c r="B473" s="21"/>
      <c r="C473" s="22"/>
      <c r="D473" s="21"/>
      <c r="E473" s="21"/>
      <c r="F473" s="21"/>
      <c r="G473" s="21"/>
      <c r="H473" s="21"/>
      <c r="I473" s="21"/>
      <c r="J473" s="21"/>
      <c r="K473" s="37"/>
      <c r="L473" s="37"/>
      <c r="M473" s="37"/>
    </row>
    <row r="474" spans="1:13">
      <c r="A474" s="21"/>
      <c r="B474" s="21"/>
      <c r="C474" s="22"/>
      <c r="D474" s="21"/>
      <c r="E474" s="21"/>
      <c r="F474" s="21"/>
      <c r="G474" s="21"/>
      <c r="H474" s="21"/>
      <c r="I474" s="21"/>
      <c r="J474" s="21"/>
      <c r="K474" s="37"/>
      <c r="L474" s="37"/>
      <c r="M474" s="37"/>
    </row>
    <row r="475" spans="1:13">
      <c r="A475" s="21"/>
      <c r="B475" s="21"/>
      <c r="C475" s="22"/>
      <c r="D475" s="21"/>
      <c r="E475" s="21"/>
      <c r="F475" s="21"/>
      <c r="G475" s="21"/>
      <c r="H475" s="21"/>
      <c r="I475" s="21"/>
      <c r="J475" s="21"/>
      <c r="K475" s="37"/>
      <c r="L475" s="37"/>
      <c r="M475" s="37"/>
    </row>
    <row r="476" spans="1:13">
      <c r="A476" s="21"/>
      <c r="B476" s="21"/>
      <c r="C476" s="22"/>
      <c r="D476" s="21"/>
      <c r="E476" s="21"/>
      <c r="F476" s="21"/>
      <c r="G476" s="21"/>
      <c r="H476" s="21"/>
      <c r="I476" s="21"/>
      <c r="J476" s="21"/>
      <c r="K476" s="37"/>
      <c r="L476" s="37"/>
      <c r="M476" s="37"/>
    </row>
    <row r="477" spans="1:13">
      <c r="A477" s="21"/>
      <c r="B477" s="21"/>
      <c r="C477" s="22"/>
      <c r="D477" s="21"/>
      <c r="E477" s="21"/>
      <c r="F477" s="21"/>
      <c r="G477" s="21"/>
      <c r="H477" s="21"/>
      <c r="I477" s="21"/>
      <c r="J477" s="21"/>
      <c r="K477" s="37"/>
      <c r="L477" s="37"/>
      <c r="M477" s="37"/>
    </row>
    <row r="478" spans="1:13">
      <c r="A478" s="21"/>
      <c r="B478" s="21"/>
      <c r="C478" s="22"/>
      <c r="D478" s="21"/>
      <c r="E478" s="21"/>
      <c r="F478" s="21"/>
      <c r="G478" s="21"/>
      <c r="H478" s="21"/>
      <c r="I478" s="21"/>
      <c r="J478" s="21"/>
      <c r="K478" s="37"/>
      <c r="L478" s="37"/>
      <c r="M478" s="37"/>
    </row>
    <row r="479" spans="1:13">
      <c r="A479" s="21"/>
      <c r="B479" s="21"/>
      <c r="C479" s="22"/>
      <c r="D479" s="21"/>
      <c r="E479" s="21"/>
      <c r="F479" s="21"/>
      <c r="G479" s="21"/>
      <c r="H479" s="21"/>
      <c r="I479" s="21"/>
      <c r="J479" s="21"/>
      <c r="K479" s="37"/>
      <c r="L479" s="37"/>
      <c r="M479" s="37"/>
    </row>
    <row r="480" spans="1:13">
      <c r="A480" s="21"/>
      <c r="B480" s="21"/>
      <c r="C480" s="22"/>
      <c r="D480" s="21"/>
      <c r="E480" s="21"/>
      <c r="F480" s="21"/>
      <c r="G480" s="21"/>
      <c r="H480" s="21"/>
      <c r="I480" s="21"/>
      <c r="J480" s="21"/>
      <c r="K480" s="37"/>
      <c r="L480" s="37"/>
      <c r="M480" s="37"/>
    </row>
    <row r="481" spans="1:13">
      <c r="A481" s="21"/>
      <c r="B481" s="21"/>
      <c r="C481" s="22"/>
      <c r="D481" s="21"/>
      <c r="E481" s="21"/>
      <c r="F481" s="21"/>
      <c r="G481" s="21"/>
      <c r="H481" s="21"/>
      <c r="I481" s="21"/>
      <c r="J481" s="21"/>
      <c r="K481" s="37"/>
      <c r="L481" s="37"/>
      <c r="M481" s="37"/>
    </row>
    <row r="482" spans="1:13">
      <c r="A482" s="21"/>
      <c r="B482" s="21"/>
      <c r="C482" s="22"/>
      <c r="D482" s="21"/>
      <c r="E482" s="21"/>
      <c r="F482" s="21"/>
      <c r="G482" s="21"/>
      <c r="H482" s="21"/>
      <c r="I482" s="21"/>
      <c r="J482" s="21"/>
      <c r="K482" s="37"/>
      <c r="L482" s="37"/>
      <c r="M482" s="37"/>
    </row>
    <row r="483" spans="1:13">
      <c r="A483" s="21"/>
      <c r="B483" s="21"/>
      <c r="C483" s="22"/>
      <c r="D483" s="21"/>
      <c r="E483" s="21"/>
      <c r="F483" s="21"/>
      <c r="G483" s="21"/>
      <c r="H483" s="21"/>
      <c r="I483" s="21"/>
      <c r="J483" s="21"/>
      <c r="K483" s="37"/>
      <c r="L483" s="37"/>
      <c r="M483" s="37"/>
    </row>
    <row r="484" spans="1:13">
      <c r="A484" s="21"/>
      <c r="B484" s="21"/>
      <c r="C484" s="22"/>
      <c r="D484" s="21"/>
      <c r="E484" s="21"/>
      <c r="F484" s="21"/>
      <c r="G484" s="21"/>
      <c r="H484" s="21"/>
      <c r="I484" s="21"/>
      <c r="J484" s="21"/>
      <c r="K484" s="37"/>
      <c r="L484" s="37"/>
      <c r="M484" s="37"/>
    </row>
    <row r="485" spans="1:13">
      <c r="A485" s="21"/>
      <c r="B485" s="21"/>
      <c r="C485" s="22"/>
      <c r="D485" s="21"/>
      <c r="E485" s="21"/>
      <c r="F485" s="21"/>
      <c r="G485" s="21"/>
      <c r="H485" s="21"/>
      <c r="I485" s="21"/>
      <c r="J485" s="21"/>
      <c r="K485" s="37"/>
      <c r="L485" s="37"/>
      <c r="M485" s="37"/>
    </row>
    <row r="486" spans="1:13">
      <c r="A486" s="21"/>
      <c r="B486" s="21"/>
      <c r="C486" s="22"/>
      <c r="D486" s="21"/>
      <c r="E486" s="21"/>
      <c r="F486" s="21"/>
      <c r="G486" s="21"/>
      <c r="H486" s="21"/>
      <c r="I486" s="21"/>
      <c r="J486" s="21"/>
      <c r="K486" s="37"/>
      <c r="L486" s="37"/>
      <c r="M486" s="37"/>
    </row>
    <row r="487" spans="1:13">
      <c r="A487" s="21"/>
      <c r="B487" s="21"/>
      <c r="C487" s="22"/>
      <c r="D487" s="21"/>
      <c r="E487" s="21"/>
      <c r="F487" s="21"/>
      <c r="G487" s="21"/>
      <c r="H487" s="21"/>
      <c r="I487" s="21"/>
      <c r="J487" s="21"/>
      <c r="K487" s="37"/>
      <c r="L487" s="37"/>
      <c r="M487" s="37"/>
    </row>
    <row r="488" spans="1:13">
      <c r="A488" s="21"/>
      <c r="B488" s="21"/>
      <c r="C488" s="22"/>
      <c r="D488" s="21"/>
      <c r="E488" s="21"/>
      <c r="F488" s="21"/>
      <c r="G488" s="21"/>
      <c r="H488" s="21"/>
      <c r="I488" s="21"/>
      <c r="J488" s="21"/>
      <c r="K488" s="37"/>
      <c r="L488" s="37"/>
      <c r="M488" s="37"/>
    </row>
    <row r="489" spans="1:13">
      <c r="A489" s="21"/>
      <c r="B489" s="21"/>
      <c r="C489" s="22"/>
      <c r="D489" s="21"/>
      <c r="E489" s="21"/>
      <c r="F489" s="21"/>
      <c r="G489" s="21"/>
      <c r="H489" s="21"/>
      <c r="I489" s="21"/>
      <c r="J489" s="21"/>
      <c r="K489" s="37"/>
      <c r="L489" s="37"/>
      <c r="M489" s="37"/>
    </row>
    <row r="490" spans="1:13">
      <c r="A490" s="21"/>
      <c r="B490" s="21"/>
      <c r="C490" s="22"/>
      <c r="D490" s="21"/>
      <c r="E490" s="21"/>
      <c r="F490" s="21"/>
      <c r="G490" s="21"/>
      <c r="H490" s="21"/>
      <c r="I490" s="21"/>
      <c r="J490" s="21"/>
      <c r="K490" s="37"/>
      <c r="L490" s="37"/>
      <c r="M490" s="37"/>
    </row>
    <row r="491" spans="1:13">
      <c r="A491" s="21"/>
      <c r="B491" s="21"/>
      <c r="C491" s="22"/>
      <c r="D491" s="21"/>
      <c r="E491" s="21"/>
      <c r="F491" s="21"/>
      <c r="G491" s="21"/>
      <c r="H491" s="21"/>
      <c r="I491" s="21"/>
      <c r="J491" s="21"/>
      <c r="K491" s="37"/>
      <c r="L491" s="37"/>
      <c r="M491" s="37"/>
    </row>
    <row r="492" spans="1:13">
      <c r="A492" s="21"/>
      <c r="B492" s="21"/>
      <c r="C492" s="22"/>
      <c r="D492" s="21"/>
      <c r="E492" s="21"/>
      <c r="F492" s="21"/>
      <c r="G492" s="21"/>
      <c r="H492" s="21"/>
      <c r="I492" s="21"/>
      <c r="J492" s="21"/>
      <c r="K492" s="37"/>
      <c r="L492" s="37"/>
      <c r="M492" s="37"/>
    </row>
    <row r="493" spans="1:13">
      <c r="A493" s="21"/>
      <c r="B493" s="21"/>
      <c r="C493" s="22"/>
      <c r="D493" s="21"/>
      <c r="E493" s="21"/>
      <c r="F493" s="21"/>
      <c r="G493" s="21"/>
      <c r="H493" s="21"/>
      <c r="I493" s="21"/>
      <c r="J493" s="21"/>
      <c r="K493" s="37"/>
      <c r="L493" s="37"/>
      <c r="M493" s="37"/>
    </row>
    <row r="494" spans="1:13">
      <c r="A494" s="21"/>
      <c r="B494" s="21"/>
      <c r="C494" s="22"/>
      <c r="D494" s="21"/>
      <c r="E494" s="21"/>
      <c r="F494" s="21"/>
      <c r="G494" s="21"/>
      <c r="H494" s="21"/>
      <c r="I494" s="21"/>
      <c r="J494" s="21"/>
      <c r="K494" s="37"/>
      <c r="L494" s="37"/>
      <c r="M494" s="37"/>
    </row>
    <row r="495" spans="1:13">
      <c r="A495" s="21"/>
      <c r="B495" s="21"/>
      <c r="C495" s="22"/>
      <c r="D495" s="21"/>
      <c r="E495" s="21"/>
      <c r="F495" s="21"/>
      <c r="G495" s="21"/>
      <c r="H495" s="21"/>
      <c r="I495" s="21"/>
      <c r="J495" s="21"/>
      <c r="K495" s="37"/>
      <c r="L495" s="37"/>
      <c r="M495" s="37"/>
    </row>
    <row r="496" spans="1:13">
      <c r="A496" s="21"/>
      <c r="B496" s="21"/>
      <c r="C496" s="22"/>
      <c r="D496" s="21"/>
      <c r="E496" s="21"/>
      <c r="F496" s="21"/>
      <c r="G496" s="21"/>
      <c r="H496" s="21"/>
      <c r="I496" s="21"/>
      <c r="J496" s="21"/>
      <c r="K496" s="37"/>
      <c r="L496" s="37"/>
      <c r="M496" s="37"/>
    </row>
    <row r="497" spans="1:13">
      <c r="A497" s="21"/>
      <c r="B497" s="21"/>
      <c r="C497" s="22"/>
      <c r="D497" s="21"/>
      <c r="E497" s="21"/>
      <c r="F497" s="21"/>
      <c r="G497" s="21"/>
      <c r="H497" s="21"/>
      <c r="I497" s="21"/>
      <c r="J497" s="21"/>
      <c r="K497" s="37"/>
      <c r="L497" s="37"/>
      <c r="M497" s="37"/>
    </row>
    <row r="498" spans="1:13">
      <c r="A498" s="21"/>
      <c r="B498" s="21"/>
      <c r="C498" s="22"/>
      <c r="D498" s="21"/>
      <c r="E498" s="21"/>
      <c r="F498" s="21"/>
      <c r="G498" s="21"/>
      <c r="H498" s="21"/>
      <c r="I498" s="21"/>
      <c r="J498" s="21"/>
      <c r="K498" s="37"/>
      <c r="L498" s="37"/>
      <c r="M498" s="37"/>
    </row>
    <row r="499" spans="1:13">
      <c r="A499" s="21"/>
      <c r="B499" s="21"/>
      <c r="C499" s="22"/>
      <c r="D499" s="21"/>
      <c r="E499" s="21"/>
      <c r="F499" s="21"/>
      <c r="G499" s="21"/>
      <c r="H499" s="21"/>
      <c r="I499" s="21"/>
      <c r="J499" s="21"/>
      <c r="K499" s="37"/>
      <c r="L499" s="37"/>
      <c r="M499" s="37"/>
    </row>
    <row r="500" spans="1:13">
      <c r="A500" s="21"/>
      <c r="B500" s="21"/>
      <c r="C500" s="22"/>
      <c r="D500" s="21"/>
      <c r="E500" s="21"/>
      <c r="F500" s="21"/>
      <c r="G500" s="21"/>
      <c r="H500" s="21"/>
      <c r="I500" s="21"/>
      <c r="J500" s="21"/>
      <c r="K500" s="37"/>
      <c r="L500" s="37"/>
      <c r="M500" s="37"/>
    </row>
    <row r="501" spans="1:13">
      <c r="A501" s="21"/>
      <c r="B501" s="21"/>
      <c r="C501" s="22"/>
      <c r="D501" s="21"/>
      <c r="E501" s="21"/>
      <c r="F501" s="21"/>
      <c r="G501" s="21"/>
      <c r="H501" s="21"/>
      <c r="I501" s="21"/>
      <c r="J501" s="21"/>
      <c r="K501" s="37"/>
      <c r="L501" s="37"/>
      <c r="M501" s="37"/>
    </row>
    <row r="502" spans="1:13">
      <c r="A502" s="21"/>
      <c r="B502" s="21"/>
      <c r="C502" s="22"/>
      <c r="D502" s="21"/>
      <c r="E502" s="21"/>
      <c r="F502" s="21"/>
      <c r="G502" s="21"/>
      <c r="H502" s="21"/>
      <c r="I502" s="21"/>
      <c r="J502" s="21"/>
      <c r="K502" s="37"/>
      <c r="L502" s="37"/>
      <c r="M502" s="37"/>
    </row>
    <row r="503" spans="1:13">
      <c r="A503" s="21"/>
      <c r="B503" s="21"/>
      <c r="C503" s="22"/>
      <c r="D503" s="21"/>
      <c r="E503" s="21"/>
      <c r="F503" s="21"/>
      <c r="G503" s="21"/>
      <c r="H503" s="21"/>
      <c r="I503" s="21"/>
      <c r="J503" s="21"/>
      <c r="K503" s="37"/>
      <c r="L503" s="37"/>
      <c r="M503" s="37"/>
    </row>
    <row r="504" spans="1:13">
      <c r="A504" s="21"/>
      <c r="B504" s="21"/>
      <c r="C504" s="22"/>
      <c r="D504" s="21"/>
      <c r="E504" s="21"/>
      <c r="F504" s="21"/>
      <c r="G504" s="21"/>
      <c r="H504" s="21"/>
      <c r="I504" s="21"/>
      <c r="J504" s="21"/>
      <c r="K504" s="37"/>
      <c r="L504" s="37"/>
      <c r="M504" s="37"/>
    </row>
    <row r="505" spans="1:13">
      <c r="A505" s="21"/>
      <c r="B505" s="21"/>
      <c r="C505" s="22"/>
      <c r="D505" s="21"/>
      <c r="E505" s="21"/>
      <c r="F505" s="21"/>
      <c r="G505" s="21"/>
      <c r="H505" s="21"/>
      <c r="I505" s="21"/>
      <c r="J505" s="21"/>
      <c r="K505" s="37"/>
      <c r="L505" s="37"/>
      <c r="M505" s="37"/>
    </row>
    <row r="506" spans="1:13">
      <c r="A506" s="21"/>
      <c r="B506" s="21"/>
      <c r="C506" s="22"/>
      <c r="D506" s="21"/>
      <c r="E506" s="21"/>
      <c r="F506" s="21"/>
      <c r="G506" s="21"/>
      <c r="H506" s="21"/>
      <c r="I506" s="21"/>
      <c r="J506" s="21"/>
      <c r="K506" s="37"/>
      <c r="L506" s="37"/>
      <c r="M506" s="37"/>
    </row>
    <row r="507" spans="1:13">
      <c r="A507" s="21"/>
      <c r="B507" s="21"/>
      <c r="C507" s="22"/>
      <c r="D507" s="21"/>
      <c r="E507" s="21"/>
      <c r="F507" s="21"/>
      <c r="G507" s="21"/>
      <c r="H507" s="21"/>
      <c r="I507" s="21"/>
      <c r="J507" s="21"/>
      <c r="K507" s="37"/>
      <c r="L507" s="37"/>
      <c r="M507" s="37"/>
    </row>
    <row r="508" spans="1:13">
      <c r="A508" s="21"/>
      <c r="B508" s="21"/>
      <c r="C508" s="22"/>
      <c r="D508" s="21"/>
      <c r="E508" s="21"/>
      <c r="F508" s="21"/>
      <c r="G508" s="21"/>
      <c r="H508" s="21"/>
      <c r="I508" s="21"/>
      <c r="J508" s="21"/>
      <c r="K508" s="37"/>
      <c r="L508" s="37"/>
      <c r="M508" s="37"/>
    </row>
    <row r="509" spans="1:13">
      <c r="A509" s="21"/>
      <c r="B509" s="21"/>
      <c r="C509" s="22"/>
      <c r="D509" s="21"/>
      <c r="E509" s="21"/>
      <c r="F509" s="21"/>
      <c r="G509" s="21"/>
      <c r="H509" s="21"/>
      <c r="I509" s="21"/>
      <c r="J509" s="21"/>
      <c r="K509" s="37"/>
      <c r="L509" s="37"/>
      <c r="M509" s="37"/>
    </row>
    <row r="510" spans="1:13">
      <c r="A510" s="21"/>
      <c r="B510" s="21"/>
      <c r="C510" s="22"/>
      <c r="D510" s="21"/>
      <c r="E510" s="21"/>
      <c r="F510" s="21"/>
      <c r="G510" s="21"/>
      <c r="H510" s="21"/>
      <c r="I510" s="21"/>
      <c r="J510" s="21"/>
      <c r="K510" s="37"/>
      <c r="L510" s="37"/>
      <c r="M510" s="37"/>
    </row>
    <row r="511" spans="1:13">
      <c r="A511" s="21"/>
      <c r="B511" s="21"/>
      <c r="C511" s="22"/>
      <c r="D511" s="21"/>
      <c r="E511" s="21"/>
      <c r="F511" s="21"/>
      <c r="G511" s="21"/>
      <c r="H511" s="21"/>
      <c r="I511" s="21"/>
      <c r="J511" s="21"/>
      <c r="K511" s="37"/>
      <c r="L511" s="37"/>
      <c r="M511" s="37"/>
    </row>
    <row r="512" spans="1:13">
      <c r="A512" s="21"/>
      <c r="B512" s="21"/>
      <c r="C512" s="22"/>
      <c r="D512" s="21"/>
      <c r="E512" s="21"/>
      <c r="F512" s="21"/>
      <c r="G512" s="21"/>
      <c r="H512" s="21"/>
      <c r="I512" s="21"/>
      <c r="J512" s="21"/>
      <c r="K512" s="37"/>
      <c r="L512" s="37"/>
      <c r="M512" s="37"/>
    </row>
    <row r="513" spans="1:13">
      <c r="A513" s="21"/>
      <c r="B513" s="21"/>
      <c r="C513" s="22"/>
      <c r="D513" s="21"/>
      <c r="E513" s="21"/>
      <c r="F513" s="21"/>
      <c r="G513" s="21"/>
      <c r="H513" s="21"/>
      <c r="I513" s="21"/>
      <c r="J513" s="21"/>
      <c r="K513" s="37"/>
      <c r="L513" s="37"/>
      <c r="M513" s="37"/>
    </row>
    <row r="514" spans="1:13">
      <c r="A514" s="21"/>
      <c r="B514" s="21"/>
      <c r="C514" s="22"/>
      <c r="D514" s="21"/>
      <c r="E514" s="21"/>
      <c r="F514" s="21"/>
      <c r="G514" s="21"/>
      <c r="H514" s="21"/>
      <c r="I514" s="21"/>
      <c r="J514" s="21"/>
      <c r="K514" s="37"/>
      <c r="L514" s="37"/>
      <c r="M514" s="37"/>
    </row>
    <row r="515" spans="1:13">
      <c r="A515" s="21"/>
      <c r="B515" s="21"/>
      <c r="C515" s="22"/>
      <c r="D515" s="21"/>
      <c r="E515" s="21"/>
      <c r="F515" s="21"/>
      <c r="G515" s="21"/>
      <c r="H515" s="21"/>
      <c r="I515" s="21"/>
      <c r="J515" s="21"/>
      <c r="K515" s="37"/>
      <c r="L515" s="37"/>
      <c r="M515" s="37"/>
    </row>
    <row r="516" spans="1:13">
      <c r="A516" s="21"/>
      <c r="B516" s="21"/>
      <c r="C516" s="22"/>
      <c r="D516" s="21"/>
      <c r="E516" s="21"/>
      <c r="F516" s="21"/>
      <c r="G516" s="21"/>
      <c r="H516" s="21"/>
      <c r="I516" s="21"/>
      <c r="J516" s="21"/>
      <c r="K516" s="37"/>
      <c r="L516" s="37"/>
      <c r="M516" s="37"/>
    </row>
    <row r="517" spans="1:13">
      <c r="A517" s="21"/>
      <c r="B517" s="21"/>
      <c r="C517" s="22"/>
      <c r="D517" s="21"/>
      <c r="E517" s="21"/>
      <c r="F517" s="21"/>
      <c r="G517" s="21"/>
      <c r="H517" s="21"/>
      <c r="I517" s="21"/>
      <c r="J517" s="21"/>
      <c r="K517" s="37"/>
      <c r="L517" s="37"/>
      <c r="M517" s="37"/>
    </row>
    <row r="518" spans="1:13">
      <c r="A518" s="21"/>
      <c r="B518" s="21"/>
      <c r="C518" s="22"/>
      <c r="D518" s="21"/>
      <c r="E518" s="21"/>
      <c r="F518" s="21"/>
      <c r="G518" s="21"/>
      <c r="H518" s="21"/>
      <c r="I518" s="21"/>
      <c r="J518" s="21"/>
      <c r="K518" s="37"/>
      <c r="L518" s="37"/>
      <c r="M518" s="37"/>
    </row>
    <row r="519" spans="1:13">
      <c r="A519" s="21"/>
      <c r="B519" s="21"/>
      <c r="C519" s="22"/>
      <c r="D519" s="21"/>
      <c r="E519" s="21"/>
      <c r="F519" s="21"/>
      <c r="G519" s="21"/>
      <c r="H519" s="21"/>
      <c r="I519" s="21"/>
      <c r="J519" s="21"/>
      <c r="K519" s="37"/>
      <c r="L519" s="37"/>
      <c r="M519" s="37"/>
    </row>
    <row r="520" spans="1:13">
      <c r="A520" s="21"/>
      <c r="B520" s="21"/>
      <c r="C520" s="22"/>
      <c r="D520" s="21"/>
      <c r="E520" s="21"/>
      <c r="F520" s="21"/>
      <c r="G520" s="21"/>
      <c r="H520" s="21"/>
      <c r="I520" s="21"/>
      <c r="J520" s="21"/>
      <c r="K520" s="37"/>
      <c r="L520" s="37"/>
      <c r="M520" s="37"/>
    </row>
    <row r="521" spans="1:13">
      <c r="A521" s="21"/>
      <c r="B521" s="21"/>
      <c r="C521" s="22"/>
      <c r="D521" s="21"/>
      <c r="E521" s="21"/>
      <c r="F521" s="21"/>
      <c r="G521" s="21"/>
      <c r="H521" s="21"/>
      <c r="I521" s="21"/>
      <c r="J521" s="21"/>
      <c r="K521" s="37"/>
      <c r="L521" s="37"/>
      <c r="M521" s="37"/>
    </row>
    <row r="522" spans="1:13">
      <c r="A522" s="21"/>
      <c r="B522" s="21"/>
      <c r="C522" s="22"/>
      <c r="D522" s="21"/>
      <c r="E522" s="21"/>
      <c r="F522" s="21"/>
      <c r="G522" s="21"/>
      <c r="H522" s="21"/>
      <c r="I522" s="21"/>
      <c r="J522" s="21"/>
      <c r="K522" s="37"/>
      <c r="L522" s="37"/>
      <c r="M522" s="37"/>
    </row>
    <row r="523" spans="1:13">
      <c r="A523" s="21"/>
      <c r="B523" s="21"/>
      <c r="C523" s="22"/>
      <c r="D523" s="21"/>
      <c r="E523" s="21"/>
      <c r="F523" s="21"/>
      <c r="G523" s="21"/>
      <c r="H523" s="21"/>
      <c r="I523" s="21"/>
      <c r="J523" s="21"/>
      <c r="K523" s="37"/>
      <c r="L523" s="37"/>
      <c r="M523" s="37"/>
    </row>
    <row r="524" spans="1:13">
      <c r="A524" s="21"/>
      <c r="B524" s="21"/>
      <c r="C524" s="22"/>
      <c r="D524" s="21"/>
      <c r="E524" s="21"/>
      <c r="F524" s="21"/>
      <c r="G524" s="21"/>
      <c r="H524" s="21"/>
      <c r="I524" s="21"/>
      <c r="J524" s="21"/>
      <c r="K524" s="37"/>
      <c r="L524" s="37"/>
      <c r="M524" s="37"/>
    </row>
    <row r="525" spans="1:13">
      <c r="A525" s="21"/>
      <c r="B525" s="21"/>
      <c r="C525" s="22"/>
      <c r="D525" s="21"/>
      <c r="E525" s="21"/>
      <c r="F525" s="21"/>
      <c r="G525" s="21"/>
      <c r="H525" s="21"/>
      <c r="I525" s="21"/>
      <c r="J525" s="21"/>
      <c r="K525" s="37"/>
      <c r="L525" s="37"/>
      <c r="M525" s="37"/>
    </row>
    <row r="526" spans="1:13">
      <c r="A526" s="21"/>
      <c r="B526" s="21"/>
      <c r="C526" s="22"/>
      <c r="D526" s="21"/>
      <c r="E526" s="21"/>
      <c r="F526" s="21"/>
      <c r="G526" s="21"/>
      <c r="H526" s="21"/>
      <c r="I526" s="21"/>
      <c r="J526" s="21"/>
      <c r="K526" s="37"/>
      <c r="L526" s="37"/>
      <c r="M526" s="37"/>
    </row>
    <row r="527" spans="1:13">
      <c r="A527" s="21"/>
      <c r="B527" s="21"/>
      <c r="C527" s="22"/>
      <c r="D527" s="21"/>
      <c r="E527" s="21"/>
      <c r="F527" s="21"/>
      <c r="G527" s="21"/>
      <c r="H527" s="21"/>
      <c r="I527" s="21"/>
      <c r="J527" s="21"/>
      <c r="K527" s="37"/>
      <c r="L527" s="37"/>
      <c r="M527" s="37"/>
    </row>
    <row r="528" spans="1:13">
      <c r="A528" s="21"/>
      <c r="B528" s="21"/>
      <c r="C528" s="22"/>
      <c r="D528" s="21"/>
      <c r="E528" s="21"/>
      <c r="F528" s="21"/>
      <c r="G528" s="21"/>
      <c r="H528" s="21"/>
      <c r="I528" s="21"/>
      <c r="J528" s="21"/>
      <c r="K528" s="37"/>
      <c r="L528" s="37"/>
      <c r="M528" s="37"/>
    </row>
    <row r="529" spans="1:13">
      <c r="A529" s="21"/>
      <c r="B529" s="21"/>
      <c r="C529" s="22"/>
      <c r="D529" s="21"/>
      <c r="E529" s="21"/>
      <c r="F529" s="21"/>
      <c r="G529" s="21"/>
      <c r="H529" s="21"/>
      <c r="I529" s="21"/>
      <c r="J529" s="21"/>
      <c r="K529" s="37"/>
      <c r="L529" s="37"/>
      <c r="M529" s="37"/>
    </row>
    <row r="530" spans="1:13">
      <c r="A530" s="21"/>
      <c r="B530" s="21"/>
      <c r="C530" s="22"/>
      <c r="D530" s="21"/>
      <c r="E530" s="21"/>
      <c r="F530" s="21"/>
      <c r="G530" s="21"/>
      <c r="H530" s="21"/>
      <c r="I530" s="21"/>
      <c r="J530" s="21"/>
      <c r="K530" s="37"/>
      <c r="L530" s="37"/>
      <c r="M530" s="37"/>
    </row>
    <row r="531" spans="1:13">
      <c r="A531" s="21"/>
      <c r="B531" s="21"/>
      <c r="C531" s="22"/>
      <c r="D531" s="21"/>
      <c r="E531" s="21"/>
      <c r="F531" s="21"/>
      <c r="G531" s="21"/>
      <c r="H531" s="21"/>
      <c r="I531" s="21"/>
      <c r="J531" s="21"/>
      <c r="K531" s="37"/>
      <c r="L531" s="37"/>
      <c r="M531" s="37"/>
    </row>
    <row r="532" spans="1:13">
      <c r="A532" s="21"/>
      <c r="B532" s="21"/>
      <c r="C532" s="22"/>
      <c r="D532" s="21"/>
      <c r="E532" s="21"/>
      <c r="F532" s="21"/>
      <c r="G532" s="21"/>
      <c r="H532" s="21"/>
      <c r="I532" s="21"/>
      <c r="J532" s="21"/>
      <c r="K532" s="37"/>
      <c r="L532" s="37"/>
      <c r="M532" s="37"/>
    </row>
    <row r="533" spans="1:13">
      <c r="A533" s="21"/>
      <c r="B533" s="21"/>
      <c r="C533" s="22"/>
      <c r="D533" s="21"/>
      <c r="E533" s="21"/>
      <c r="F533" s="21"/>
      <c r="G533" s="21"/>
      <c r="H533" s="21"/>
      <c r="I533" s="21"/>
      <c r="J533" s="21"/>
      <c r="K533" s="37"/>
      <c r="L533" s="37"/>
      <c r="M533" s="37"/>
    </row>
    <row r="534" spans="1:13">
      <c r="A534" s="21"/>
      <c r="B534" s="21"/>
      <c r="C534" s="22"/>
      <c r="D534" s="21"/>
      <c r="E534" s="21"/>
      <c r="F534" s="21"/>
      <c r="G534" s="21"/>
      <c r="H534" s="21"/>
      <c r="I534" s="21"/>
      <c r="J534" s="21"/>
      <c r="K534" s="37"/>
      <c r="L534" s="37"/>
      <c r="M534" s="37"/>
    </row>
    <row r="535" spans="1:13">
      <c r="A535" s="21"/>
      <c r="B535" s="21"/>
      <c r="C535" s="22"/>
      <c r="D535" s="21"/>
      <c r="E535" s="21"/>
      <c r="F535" s="21"/>
      <c r="G535" s="21"/>
      <c r="H535" s="21"/>
      <c r="I535" s="21"/>
      <c r="J535" s="21"/>
      <c r="K535" s="37"/>
      <c r="L535" s="37"/>
      <c r="M535" s="37"/>
    </row>
    <row r="536" spans="1:13">
      <c r="A536" s="21"/>
      <c r="B536" s="21"/>
      <c r="C536" s="22"/>
      <c r="D536" s="21"/>
      <c r="E536" s="21"/>
      <c r="F536" s="21"/>
      <c r="G536" s="21"/>
      <c r="H536" s="21"/>
      <c r="I536" s="21"/>
      <c r="J536" s="21"/>
      <c r="K536" s="37"/>
      <c r="L536" s="37"/>
      <c r="M536" s="37"/>
    </row>
    <row r="537" spans="1:13">
      <c r="A537" s="21"/>
      <c r="B537" s="21"/>
      <c r="C537" s="22"/>
      <c r="D537" s="21"/>
      <c r="E537" s="21"/>
      <c r="F537" s="21"/>
      <c r="G537" s="21"/>
      <c r="H537" s="21"/>
      <c r="I537" s="21"/>
      <c r="J537" s="21"/>
      <c r="K537" s="37"/>
      <c r="L537" s="37"/>
      <c r="M537" s="37"/>
    </row>
    <row r="538" spans="1:13">
      <c r="A538" s="21"/>
      <c r="B538" s="21"/>
      <c r="C538" s="22"/>
      <c r="D538" s="21"/>
      <c r="E538" s="21"/>
      <c r="F538" s="21"/>
      <c r="G538" s="21"/>
      <c r="H538" s="21"/>
      <c r="I538" s="21"/>
      <c r="J538" s="21"/>
      <c r="K538" s="37"/>
      <c r="L538" s="37"/>
      <c r="M538" s="37"/>
    </row>
    <row r="539" spans="1:13">
      <c r="A539" s="21"/>
      <c r="B539" s="21"/>
      <c r="C539" s="22"/>
      <c r="D539" s="21"/>
      <c r="E539" s="21"/>
      <c r="F539" s="21"/>
      <c r="G539" s="21"/>
      <c r="H539" s="21"/>
      <c r="I539" s="21"/>
      <c r="J539" s="21"/>
      <c r="K539" s="37"/>
      <c r="L539" s="37"/>
      <c r="M539" s="37"/>
    </row>
    <row r="540" spans="1:13">
      <c r="A540" s="21"/>
      <c r="B540" s="21"/>
      <c r="C540" s="22"/>
      <c r="D540" s="21"/>
      <c r="E540" s="21"/>
      <c r="F540" s="21"/>
      <c r="G540" s="21"/>
      <c r="H540" s="21"/>
      <c r="I540" s="21"/>
      <c r="J540" s="21"/>
      <c r="K540" s="37"/>
      <c r="L540" s="37"/>
      <c r="M540" s="37"/>
    </row>
    <row r="541" spans="1:13">
      <c r="A541" s="21"/>
      <c r="B541" s="21"/>
      <c r="C541" s="22"/>
      <c r="D541" s="21"/>
      <c r="E541" s="21"/>
      <c r="F541" s="21"/>
      <c r="G541" s="21"/>
      <c r="H541" s="21"/>
      <c r="I541" s="21"/>
      <c r="J541" s="21"/>
      <c r="K541" s="37"/>
      <c r="L541" s="37"/>
      <c r="M541" s="37"/>
    </row>
    <row r="542" spans="1:13">
      <c r="A542" s="21"/>
      <c r="B542" s="21"/>
      <c r="C542" s="22"/>
      <c r="D542" s="21"/>
      <c r="E542" s="21"/>
      <c r="F542" s="21"/>
      <c r="G542" s="21"/>
      <c r="H542" s="21"/>
      <c r="I542" s="21"/>
      <c r="J542" s="21"/>
      <c r="K542" s="37"/>
      <c r="L542" s="37"/>
      <c r="M542" s="37"/>
    </row>
    <row r="543" spans="1:13">
      <c r="A543" s="21"/>
      <c r="B543" s="21"/>
      <c r="C543" s="22"/>
      <c r="D543" s="21"/>
      <c r="E543" s="21"/>
      <c r="F543" s="21"/>
      <c r="G543" s="21"/>
      <c r="H543" s="21"/>
      <c r="I543" s="21"/>
      <c r="J543" s="21"/>
      <c r="K543" s="37"/>
      <c r="L543" s="37"/>
      <c r="M543" s="37"/>
    </row>
    <row r="544" spans="1:13">
      <c r="A544" s="21"/>
      <c r="B544" s="21"/>
      <c r="C544" s="22"/>
      <c r="D544" s="21"/>
      <c r="E544" s="21"/>
      <c r="F544" s="21"/>
      <c r="G544" s="21"/>
      <c r="H544" s="21"/>
      <c r="I544" s="21"/>
      <c r="J544" s="21"/>
      <c r="K544" s="37"/>
      <c r="L544" s="37"/>
      <c r="M544" s="37"/>
    </row>
    <row r="545" spans="1:13">
      <c r="A545" s="21"/>
      <c r="B545" s="21"/>
      <c r="C545" s="22"/>
      <c r="D545" s="21"/>
      <c r="E545" s="21"/>
      <c r="F545" s="21"/>
      <c r="G545" s="21"/>
      <c r="H545" s="21"/>
      <c r="I545" s="21"/>
      <c r="J545" s="21"/>
      <c r="K545" s="37"/>
      <c r="L545" s="37"/>
      <c r="M545" s="37"/>
    </row>
    <row r="546" spans="1:13">
      <c r="A546" s="21"/>
      <c r="B546" s="21"/>
      <c r="C546" s="22"/>
      <c r="D546" s="21"/>
      <c r="E546" s="21"/>
      <c r="F546" s="21"/>
      <c r="G546" s="21"/>
      <c r="H546" s="21"/>
      <c r="I546" s="21"/>
      <c r="J546" s="21"/>
      <c r="K546" s="37"/>
      <c r="L546" s="37"/>
      <c r="M546" s="37"/>
    </row>
    <row r="547" spans="1:13">
      <c r="A547" s="21"/>
      <c r="B547" s="21"/>
      <c r="C547" s="22"/>
      <c r="D547" s="21"/>
      <c r="E547" s="21"/>
      <c r="F547" s="21"/>
      <c r="G547" s="21"/>
      <c r="H547" s="21"/>
      <c r="I547" s="21"/>
      <c r="J547" s="21"/>
      <c r="K547" s="37"/>
      <c r="L547" s="37"/>
      <c r="M547" s="37"/>
    </row>
    <row r="548" spans="1:13">
      <c r="A548" s="21"/>
      <c r="B548" s="21"/>
      <c r="C548" s="22"/>
      <c r="D548" s="21"/>
      <c r="E548" s="21"/>
      <c r="F548" s="21"/>
      <c r="G548" s="21"/>
      <c r="H548" s="21"/>
      <c r="I548" s="21"/>
      <c r="J548" s="21"/>
      <c r="K548" s="37"/>
      <c r="L548" s="37"/>
      <c r="M548" s="37"/>
    </row>
    <row r="549" spans="1:13">
      <c r="A549" s="21"/>
      <c r="B549" s="21"/>
      <c r="C549" s="22"/>
      <c r="D549" s="21"/>
      <c r="E549" s="21"/>
      <c r="F549" s="21"/>
      <c r="G549" s="21"/>
      <c r="H549" s="21"/>
      <c r="I549" s="21"/>
      <c r="J549" s="21"/>
      <c r="K549" s="37"/>
      <c r="L549" s="37"/>
      <c r="M549" s="37"/>
    </row>
    <row r="550" spans="1:13">
      <c r="A550" s="21"/>
      <c r="B550" s="21"/>
      <c r="C550" s="22"/>
      <c r="D550" s="21"/>
      <c r="E550" s="21"/>
      <c r="F550" s="21"/>
      <c r="G550" s="21"/>
      <c r="H550" s="21"/>
      <c r="I550" s="21"/>
      <c r="J550" s="21"/>
      <c r="K550" s="37"/>
      <c r="L550" s="37"/>
      <c r="M550" s="37"/>
    </row>
    <row r="551" spans="1:13">
      <c r="A551" s="21"/>
      <c r="B551" s="21"/>
      <c r="C551" s="22"/>
      <c r="D551" s="21"/>
      <c r="E551" s="21"/>
      <c r="F551" s="21"/>
      <c r="G551" s="21"/>
      <c r="H551" s="21"/>
      <c r="I551" s="21"/>
      <c r="J551" s="21"/>
      <c r="K551" s="37"/>
      <c r="L551" s="37"/>
      <c r="M551" s="37"/>
    </row>
    <row r="552" spans="1:13">
      <c r="A552" s="21"/>
      <c r="B552" s="21"/>
      <c r="C552" s="22"/>
      <c r="D552" s="21"/>
      <c r="E552" s="21"/>
      <c r="F552" s="21"/>
      <c r="G552" s="21"/>
      <c r="H552" s="21"/>
      <c r="I552" s="21"/>
      <c r="J552" s="21"/>
      <c r="K552" s="37"/>
      <c r="L552" s="37"/>
      <c r="M552" s="37"/>
    </row>
    <row r="553" spans="1:13">
      <c r="A553" s="21"/>
      <c r="B553" s="21"/>
      <c r="C553" s="22"/>
      <c r="D553" s="21"/>
      <c r="E553" s="21"/>
      <c r="F553" s="21"/>
      <c r="G553" s="21"/>
      <c r="H553" s="21"/>
      <c r="I553" s="21"/>
      <c r="J553" s="21"/>
      <c r="K553" s="37"/>
      <c r="L553" s="37"/>
      <c r="M553" s="37"/>
    </row>
    <row r="554" spans="1:13">
      <c r="A554" s="21"/>
      <c r="B554" s="21"/>
      <c r="C554" s="22"/>
      <c r="D554" s="21"/>
      <c r="E554" s="21"/>
      <c r="F554" s="21"/>
      <c r="G554" s="21"/>
      <c r="H554" s="21"/>
      <c r="I554" s="21"/>
      <c r="J554" s="21"/>
      <c r="K554" s="37"/>
      <c r="L554" s="37"/>
      <c r="M554" s="37"/>
    </row>
    <row r="555" spans="1:13">
      <c r="A555" s="21"/>
      <c r="B555" s="21"/>
      <c r="C555" s="22"/>
      <c r="D555" s="21"/>
      <c r="E555" s="21"/>
      <c r="F555" s="21"/>
      <c r="G555" s="21"/>
      <c r="H555" s="21"/>
      <c r="I555" s="21"/>
      <c r="J555" s="21"/>
      <c r="K555" s="37"/>
      <c r="L555" s="37"/>
      <c r="M555" s="37"/>
    </row>
    <row r="556" spans="1:13">
      <c r="A556" s="21"/>
      <c r="B556" s="21"/>
      <c r="C556" s="22"/>
      <c r="D556" s="21"/>
      <c r="E556" s="21"/>
      <c r="F556" s="21"/>
      <c r="G556" s="21"/>
      <c r="H556" s="21"/>
      <c r="I556" s="21"/>
      <c r="J556" s="21"/>
      <c r="K556" s="37"/>
      <c r="L556" s="37"/>
      <c r="M556" s="37"/>
    </row>
    <row r="557" spans="1:13">
      <c r="A557" s="21"/>
      <c r="B557" s="21"/>
      <c r="C557" s="22"/>
      <c r="D557" s="21"/>
      <c r="E557" s="21"/>
      <c r="F557" s="21"/>
      <c r="G557" s="21"/>
      <c r="H557" s="21"/>
      <c r="I557" s="21"/>
      <c r="J557" s="21"/>
      <c r="K557" s="37"/>
      <c r="L557" s="37"/>
      <c r="M557" s="37"/>
    </row>
    <row r="558" spans="1:13">
      <c r="A558" s="21"/>
      <c r="B558" s="21"/>
      <c r="C558" s="22"/>
      <c r="D558" s="21"/>
      <c r="E558" s="21"/>
      <c r="F558" s="21"/>
      <c r="G558" s="21"/>
      <c r="H558" s="21"/>
      <c r="I558" s="21"/>
      <c r="J558" s="21"/>
      <c r="K558" s="37"/>
      <c r="L558" s="37"/>
      <c r="M558" s="37"/>
    </row>
    <row r="559" spans="1:13">
      <c r="A559" s="21"/>
      <c r="B559" s="21"/>
      <c r="C559" s="22"/>
      <c r="D559" s="21"/>
      <c r="E559" s="21"/>
      <c r="F559" s="21"/>
      <c r="G559" s="21"/>
      <c r="H559" s="21"/>
      <c r="I559" s="21"/>
      <c r="J559" s="21"/>
      <c r="K559" s="37"/>
      <c r="L559" s="37"/>
      <c r="M559" s="37"/>
    </row>
    <row r="560" spans="1:13">
      <c r="A560" s="21"/>
      <c r="B560" s="21"/>
      <c r="C560" s="22"/>
      <c r="D560" s="21"/>
      <c r="E560" s="21"/>
      <c r="F560" s="21"/>
      <c r="G560" s="21"/>
      <c r="H560" s="21"/>
      <c r="I560" s="21"/>
      <c r="J560" s="21"/>
      <c r="K560" s="37"/>
      <c r="L560" s="37"/>
      <c r="M560" s="37"/>
    </row>
    <row r="561" spans="1:13">
      <c r="A561" s="21"/>
      <c r="B561" s="21"/>
      <c r="C561" s="22"/>
      <c r="D561" s="21"/>
      <c r="E561" s="21"/>
      <c r="F561" s="21"/>
      <c r="G561" s="21"/>
      <c r="H561" s="21"/>
      <c r="I561" s="21"/>
      <c r="J561" s="21"/>
      <c r="K561" s="37"/>
      <c r="L561" s="37"/>
      <c r="M561" s="37"/>
    </row>
    <row r="562" spans="1:13">
      <c r="A562" s="21"/>
      <c r="B562" s="21"/>
      <c r="C562" s="22"/>
      <c r="D562" s="21"/>
      <c r="E562" s="21"/>
      <c r="F562" s="21"/>
      <c r="G562" s="21"/>
      <c r="H562" s="21"/>
      <c r="I562" s="21"/>
      <c r="J562" s="21"/>
      <c r="K562" s="37"/>
      <c r="L562" s="37"/>
      <c r="M562" s="37"/>
    </row>
    <row r="563" spans="1:13">
      <c r="A563" s="21"/>
      <c r="B563" s="21"/>
      <c r="C563" s="22"/>
      <c r="D563" s="21"/>
      <c r="E563" s="21"/>
      <c r="F563" s="21"/>
      <c r="G563" s="21"/>
      <c r="H563" s="21"/>
      <c r="I563" s="21"/>
      <c r="J563" s="21"/>
      <c r="K563" s="37"/>
      <c r="L563" s="37"/>
      <c r="M563" s="37"/>
    </row>
    <row r="564" spans="1:13">
      <c r="A564" s="21"/>
      <c r="B564" s="21"/>
      <c r="C564" s="22"/>
      <c r="D564" s="21"/>
      <c r="E564" s="21"/>
      <c r="F564" s="21"/>
      <c r="G564" s="21"/>
      <c r="H564" s="21"/>
      <c r="I564" s="21"/>
      <c r="J564" s="21"/>
      <c r="K564" s="37"/>
      <c r="L564" s="37"/>
      <c r="M564" s="37"/>
    </row>
    <row r="565" spans="1:13">
      <c r="A565" s="21"/>
      <c r="B565" s="21"/>
      <c r="C565" s="22"/>
      <c r="D565" s="21"/>
      <c r="E565" s="21"/>
      <c r="F565" s="21"/>
      <c r="G565" s="21"/>
      <c r="H565" s="21"/>
      <c r="I565" s="21"/>
      <c r="J565" s="21"/>
      <c r="K565" s="37"/>
      <c r="L565" s="37"/>
      <c r="M565" s="37"/>
    </row>
    <row r="566" spans="1:13">
      <c r="A566" s="21"/>
      <c r="B566" s="21"/>
      <c r="C566" s="22"/>
      <c r="D566" s="21"/>
      <c r="E566" s="21"/>
      <c r="F566" s="21"/>
      <c r="G566" s="21"/>
      <c r="H566" s="21"/>
      <c r="I566" s="21"/>
      <c r="J566" s="21"/>
      <c r="K566" s="37"/>
      <c r="L566" s="37"/>
      <c r="M566" s="37"/>
    </row>
    <row r="567" spans="1:13">
      <c r="A567" s="21"/>
      <c r="B567" s="21"/>
      <c r="C567" s="22"/>
      <c r="D567" s="21"/>
      <c r="E567" s="21"/>
      <c r="F567" s="21"/>
      <c r="G567" s="21"/>
      <c r="H567" s="21"/>
      <c r="I567" s="21"/>
      <c r="J567" s="21"/>
      <c r="K567" s="37"/>
      <c r="L567" s="37"/>
      <c r="M567" s="37"/>
    </row>
    <row r="568" spans="1:13">
      <c r="A568" s="21"/>
      <c r="B568" s="21"/>
      <c r="C568" s="22"/>
      <c r="D568" s="21"/>
      <c r="E568" s="21"/>
      <c r="F568" s="21"/>
      <c r="G568" s="21"/>
      <c r="H568" s="21"/>
      <c r="I568" s="21"/>
      <c r="J568" s="21"/>
      <c r="K568" s="37"/>
      <c r="L568" s="37"/>
      <c r="M568" s="37"/>
    </row>
    <row r="569" spans="1:13">
      <c r="A569" s="21"/>
      <c r="B569" s="21"/>
      <c r="C569" s="22"/>
      <c r="D569" s="21"/>
      <c r="E569" s="21"/>
      <c r="F569" s="21"/>
      <c r="G569" s="21"/>
      <c r="H569" s="21"/>
      <c r="I569" s="21"/>
      <c r="J569" s="21"/>
      <c r="K569" s="37"/>
      <c r="L569" s="37"/>
      <c r="M569" s="37"/>
    </row>
    <row r="570" spans="1:13">
      <c r="A570" s="21"/>
      <c r="B570" s="21"/>
      <c r="C570" s="22"/>
      <c r="D570" s="21"/>
      <c r="E570" s="21"/>
      <c r="F570" s="21"/>
      <c r="G570" s="21"/>
      <c r="H570" s="21"/>
      <c r="I570" s="21"/>
      <c r="J570" s="21"/>
      <c r="K570" s="37"/>
      <c r="L570" s="37"/>
      <c r="M570" s="37"/>
    </row>
    <row r="571" spans="1:13">
      <c r="A571" s="21"/>
      <c r="B571" s="21"/>
      <c r="C571" s="22"/>
      <c r="D571" s="21"/>
      <c r="E571" s="21"/>
      <c r="F571" s="21"/>
      <c r="G571" s="21"/>
      <c r="H571" s="21"/>
      <c r="I571" s="21"/>
      <c r="J571" s="21"/>
      <c r="K571" s="37"/>
      <c r="L571" s="37"/>
      <c r="M571" s="37"/>
    </row>
    <row r="572" spans="1:13">
      <c r="A572" s="21"/>
      <c r="B572" s="21"/>
      <c r="C572" s="22"/>
      <c r="D572" s="21"/>
      <c r="E572" s="21"/>
      <c r="F572" s="21"/>
      <c r="G572" s="21"/>
      <c r="H572" s="21"/>
      <c r="I572" s="21"/>
      <c r="J572" s="21"/>
      <c r="K572" s="37"/>
      <c r="L572" s="37"/>
      <c r="M572" s="37"/>
    </row>
    <row r="573" spans="1:13">
      <c r="A573" s="21"/>
      <c r="B573" s="21"/>
      <c r="C573" s="22"/>
      <c r="D573" s="21"/>
      <c r="E573" s="21"/>
      <c r="F573" s="21"/>
      <c r="G573" s="21"/>
      <c r="H573" s="21"/>
      <c r="I573" s="21"/>
      <c r="J573" s="21"/>
      <c r="K573" s="37"/>
      <c r="L573" s="37"/>
      <c r="M573" s="37"/>
    </row>
    <row r="574" spans="1:13">
      <c r="A574" s="21"/>
      <c r="B574" s="21"/>
      <c r="C574" s="22"/>
      <c r="D574" s="21"/>
      <c r="E574" s="21"/>
      <c r="F574" s="21"/>
      <c r="G574" s="21"/>
      <c r="H574" s="21"/>
      <c r="I574" s="21"/>
      <c r="J574" s="21"/>
      <c r="K574" s="37"/>
      <c r="L574" s="37"/>
      <c r="M574" s="37"/>
    </row>
    <row r="575" spans="1:13">
      <c r="A575" s="21"/>
      <c r="B575" s="21"/>
      <c r="C575" s="22"/>
      <c r="D575" s="21"/>
      <c r="E575" s="21"/>
      <c r="F575" s="21"/>
      <c r="G575" s="21"/>
      <c r="H575" s="21"/>
      <c r="I575" s="21"/>
      <c r="J575" s="21"/>
      <c r="K575" s="37"/>
      <c r="L575" s="37"/>
      <c r="M575" s="37"/>
    </row>
    <row r="576" spans="1:13">
      <c r="A576" s="21"/>
      <c r="B576" s="21"/>
      <c r="C576" s="22"/>
      <c r="D576" s="21"/>
      <c r="E576" s="21"/>
      <c r="F576" s="21"/>
      <c r="G576" s="21"/>
      <c r="H576" s="21"/>
      <c r="I576" s="21"/>
      <c r="J576" s="21"/>
      <c r="K576" s="37"/>
      <c r="L576" s="37"/>
      <c r="M576" s="37"/>
    </row>
    <row r="577" spans="1:13">
      <c r="A577" s="21"/>
      <c r="B577" s="21"/>
      <c r="C577" s="22"/>
      <c r="D577" s="21"/>
      <c r="E577" s="21"/>
      <c r="F577" s="21"/>
      <c r="G577" s="21"/>
      <c r="H577" s="21"/>
      <c r="I577" s="21"/>
      <c r="J577" s="21"/>
      <c r="K577" s="37"/>
      <c r="L577" s="37"/>
      <c r="M577" s="37"/>
    </row>
    <row r="578" spans="1:13">
      <c r="A578" s="21"/>
      <c r="B578" s="21"/>
      <c r="C578" s="22"/>
      <c r="D578" s="21"/>
      <c r="E578" s="21"/>
      <c r="F578" s="21"/>
      <c r="G578" s="21"/>
      <c r="H578" s="21"/>
      <c r="I578" s="21"/>
      <c r="J578" s="21"/>
      <c r="K578" s="37"/>
      <c r="L578" s="37"/>
      <c r="M578" s="37"/>
    </row>
    <row r="579" spans="1:13">
      <c r="A579" s="21"/>
      <c r="B579" s="21"/>
      <c r="C579" s="22"/>
      <c r="D579" s="21"/>
      <c r="E579" s="21"/>
      <c r="F579" s="21"/>
      <c r="G579" s="21"/>
      <c r="H579" s="21"/>
      <c r="I579" s="21"/>
      <c r="J579" s="21"/>
      <c r="K579" s="37"/>
      <c r="L579" s="37"/>
      <c r="M579" s="37"/>
    </row>
    <row r="580" spans="1:13">
      <c r="A580" s="21"/>
      <c r="B580" s="21"/>
      <c r="C580" s="22"/>
      <c r="D580" s="21"/>
      <c r="E580" s="21"/>
      <c r="F580" s="21"/>
      <c r="G580" s="21"/>
      <c r="H580" s="21"/>
      <c r="I580" s="21"/>
      <c r="J580" s="21"/>
      <c r="K580" s="37"/>
      <c r="L580" s="37"/>
      <c r="M580" s="37"/>
    </row>
    <row r="581" spans="1:13">
      <c r="A581" s="21"/>
      <c r="B581" s="21"/>
      <c r="C581" s="22"/>
      <c r="D581" s="21"/>
      <c r="E581" s="21"/>
      <c r="F581" s="21"/>
      <c r="G581" s="21"/>
      <c r="H581" s="21"/>
      <c r="I581" s="21"/>
      <c r="J581" s="21"/>
      <c r="K581" s="37"/>
      <c r="L581" s="37"/>
      <c r="M581" s="37"/>
    </row>
    <row r="582" spans="1:13">
      <c r="A582" s="21"/>
      <c r="B582" s="21"/>
      <c r="C582" s="22"/>
      <c r="D582" s="21"/>
      <c r="E582" s="21"/>
      <c r="F582" s="21"/>
      <c r="G582" s="21"/>
      <c r="H582" s="21"/>
      <c r="I582" s="21"/>
      <c r="J582" s="21"/>
      <c r="K582" s="37"/>
      <c r="L582" s="37"/>
      <c r="M582" s="37"/>
    </row>
    <row r="583" spans="1:13">
      <c r="A583" s="21"/>
      <c r="B583" s="21"/>
      <c r="C583" s="22"/>
      <c r="D583" s="21"/>
      <c r="E583" s="21"/>
      <c r="F583" s="21"/>
      <c r="G583" s="21"/>
      <c r="H583" s="21"/>
      <c r="I583" s="21"/>
      <c r="J583" s="21"/>
      <c r="K583" s="37"/>
      <c r="L583" s="37"/>
      <c r="M583" s="37"/>
    </row>
    <row r="584" spans="1:13">
      <c r="A584" s="21"/>
      <c r="B584" s="21"/>
      <c r="C584" s="22"/>
      <c r="D584" s="21"/>
      <c r="E584" s="21"/>
      <c r="F584" s="21"/>
      <c r="G584" s="21"/>
      <c r="H584" s="21"/>
      <c r="I584" s="21"/>
      <c r="J584" s="21"/>
      <c r="K584" s="37"/>
      <c r="L584" s="37"/>
      <c r="M584" s="37"/>
    </row>
    <row r="585" spans="1:13">
      <c r="A585" s="21"/>
      <c r="B585" s="21"/>
      <c r="C585" s="22"/>
      <c r="D585" s="21"/>
      <c r="E585" s="21"/>
      <c r="F585" s="21"/>
      <c r="G585" s="21"/>
      <c r="H585" s="21"/>
      <c r="I585" s="21"/>
      <c r="J585" s="21"/>
      <c r="K585" s="37"/>
      <c r="L585" s="37"/>
      <c r="M585" s="37"/>
    </row>
    <row r="586" spans="1:13">
      <c r="A586" s="21"/>
      <c r="B586" s="21"/>
      <c r="C586" s="22"/>
      <c r="D586" s="21"/>
      <c r="E586" s="21"/>
      <c r="F586" s="21"/>
      <c r="G586" s="21"/>
      <c r="H586" s="21"/>
      <c r="I586" s="21"/>
      <c r="J586" s="21"/>
      <c r="K586" s="37"/>
      <c r="L586" s="37"/>
      <c r="M586" s="37"/>
    </row>
    <row r="587" spans="1:13">
      <c r="A587" s="21"/>
      <c r="B587" s="21"/>
      <c r="C587" s="22"/>
      <c r="D587" s="21"/>
      <c r="E587" s="21"/>
      <c r="F587" s="21"/>
      <c r="G587" s="21"/>
      <c r="H587" s="21"/>
      <c r="I587" s="21"/>
      <c r="J587" s="21"/>
      <c r="K587" s="37"/>
      <c r="L587" s="37"/>
      <c r="M587" s="37"/>
    </row>
    <row r="588" spans="1:13">
      <c r="A588" s="21"/>
      <c r="B588" s="21"/>
      <c r="C588" s="22"/>
      <c r="D588" s="21"/>
      <c r="E588" s="21"/>
      <c r="F588" s="21"/>
      <c r="G588" s="21"/>
      <c r="H588" s="21"/>
      <c r="I588" s="21"/>
      <c r="J588" s="21"/>
      <c r="K588" s="37"/>
      <c r="L588" s="37"/>
      <c r="M588" s="37"/>
    </row>
    <row r="589" spans="1:13">
      <c r="A589" s="21"/>
      <c r="B589" s="21"/>
      <c r="C589" s="22"/>
      <c r="D589" s="21"/>
      <c r="E589" s="21"/>
      <c r="F589" s="21"/>
      <c r="G589" s="21"/>
      <c r="H589" s="21"/>
      <c r="I589" s="21"/>
      <c r="J589" s="21"/>
      <c r="K589" s="37"/>
      <c r="L589" s="37"/>
      <c r="M589" s="37"/>
    </row>
    <row r="590" spans="1:13">
      <c r="A590" s="21"/>
      <c r="B590" s="21"/>
      <c r="C590" s="22"/>
      <c r="D590" s="21"/>
      <c r="E590" s="21"/>
      <c r="F590" s="21"/>
      <c r="G590" s="21"/>
      <c r="H590" s="21"/>
      <c r="I590" s="21"/>
      <c r="J590" s="21"/>
      <c r="K590" s="37"/>
      <c r="L590" s="37"/>
      <c r="M590" s="37"/>
    </row>
    <row r="591" spans="1:13">
      <c r="A591" s="21"/>
      <c r="B591" s="21"/>
      <c r="C591" s="22"/>
      <c r="D591" s="21"/>
      <c r="E591" s="21"/>
      <c r="F591" s="21"/>
      <c r="G591" s="21"/>
      <c r="H591" s="21"/>
      <c r="I591" s="21"/>
      <c r="J591" s="21"/>
      <c r="K591" s="37"/>
      <c r="L591" s="37"/>
      <c r="M591" s="37"/>
    </row>
    <row r="592" spans="1:13">
      <c r="A592" s="21"/>
      <c r="B592" s="21"/>
      <c r="C592" s="22"/>
      <c r="D592" s="21"/>
      <c r="E592" s="21"/>
      <c r="F592" s="21"/>
      <c r="G592" s="21"/>
      <c r="H592" s="21"/>
      <c r="I592" s="21"/>
      <c r="J592" s="21"/>
      <c r="K592" s="37"/>
      <c r="L592" s="37"/>
      <c r="M592" s="37"/>
    </row>
    <row r="593" spans="1:13">
      <c r="A593" s="21"/>
      <c r="B593" s="21"/>
      <c r="C593" s="22"/>
      <c r="D593" s="21"/>
      <c r="E593" s="21"/>
      <c r="F593" s="21"/>
      <c r="G593" s="21"/>
      <c r="H593" s="21"/>
      <c r="I593" s="21"/>
      <c r="J593" s="21"/>
      <c r="K593" s="37"/>
      <c r="L593" s="37"/>
      <c r="M593" s="37"/>
    </row>
    <row r="594" spans="1:13">
      <c r="A594" s="21"/>
      <c r="B594" s="21"/>
      <c r="C594" s="22"/>
      <c r="D594" s="21"/>
      <c r="E594" s="21"/>
      <c r="F594" s="21"/>
      <c r="G594" s="21"/>
      <c r="H594" s="21"/>
      <c r="I594" s="21"/>
      <c r="J594" s="21"/>
      <c r="K594" s="37"/>
      <c r="L594" s="37"/>
      <c r="M594" s="37"/>
    </row>
    <row r="595" spans="1:13">
      <c r="A595" s="21"/>
      <c r="B595" s="21"/>
      <c r="C595" s="22"/>
      <c r="D595" s="21"/>
      <c r="E595" s="21"/>
      <c r="F595" s="21"/>
      <c r="G595" s="21"/>
      <c r="H595" s="21"/>
      <c r="I595" s="21"/>
      <c r="J595" s="21"/>
      <c r="K595" s="37"/>
      <c r="L595" s="37"/>
      <c r="M595" s="37"/>
    </row>
    <row r="596" spans="1:13">
      <c r="A596" s="21"/>
      <c r="B596" s="21"/>
      <c r="C596" s="22"/>
      <c r="D596" s="21"/>
      <c r="E596" s="21"/>
      <c r="F596" s="21"/>
      <c r="G596" s="21"/>
      <c r="H596" s="21"/>
      <c r="I596" s="21"/>
      <c r="J596" s="21"/>
      <c r="K596" s="37"/>
      <c r="L596" s="37"/>
      <c r="M596" s="37"/>
    </row>
    <row r="597" spans="1:13">
      <c r="A597" s="21"/>
      <c r="B597" s="21"/>
      <c r="C597" s="22"/>
      <c r="D597" s="21"/>
      <c r="E597" s="21"/>
      <c r="F597" s="21"/>
      <c r="G597" s="21"/>
      <c r="H597" s="21"/>
      <c r="I597" s="21"/>
      <c r="J597" s="21"/>
      <c r="K597" s="37"/>
      <c r="L597" s="37"/>
      <c r="M597" s="37"/>
    </row>
    <row r="598" spans="1:13">
      <c r="A598" s="21"/>
      <c r="B598" s="21"/>
      <c r="C598" s="22"/>
      <c r="D598" s="21"/>
      <c r="E598" s="21"/>
      <c r="F598" s="21"/>
      <c r="G598" s="21"/>
      <c r="H598" s="21"/>
      <c r="I598" s="21"/>
      <c r="J598" s="21"/>
      <c r="K598" s="37"/>
      <c r="L598" s="37"/>
      <c r="M598" s="37"/>
    </row>
    <row r="599" spans="1:13">
      <c r="A599" s="21"/>
      <c r="B599" s="21"/>
      <c r="C599" s="22"/>
      <c r="D599" s="21"/>
      <c r="E599" s="21"/>
      <c r="F599" s="21"/>
      <c r="G599" s="21"/>
      <c r="H599" s="21"/>
      <c r="I599" s="21"/>
      <c r="J599" s="21"/>
      <c r="K599" s="37"/>
      <c r="L599" s="37"/>
      <c r="M599" s="37"/>
    </row>
    <row r="600" spans="1:13">
      <c r="A600" s="21"/>
      <c r="B600" s="21"/>
      <c r="C600" s="22"/>
      <c r="D600" s="21"/>
      <c r="E600" s="21"/>
      <c r="F600" s="21"/>
      <c r="G600" s="21"/>
      <c r="H600" s="21"/>
      <c r="I600" s="21"/>
      <c r="J600" s="21"/>
      <c r="K600" s="37"/>
      <c r="L600" s="37"/>
      <c r="M600" s="37"/>
    </row>
    <row r="601" spans="1:13">
      <c r="A601" s="21"/>
      <c r="B601" s="21"/>
      <c r="C601" s="22"/>
      <c r="D601" s="21"/>
      <c r="E601" s="21"/>
      <c r="F601" s="21"/>
      <c r="G601" s="21"/>
      <c r="H601" s="21"/>
      <c r="I601" s="21"/>
      <c r="J601" s="21"/>
      <c r="K601" s="37"/>
      <c r="L601" s="37"/>
      <c r="M601" s="37"/>
    </row>
    <row r="602" spans="1:13">
      <c r="A602" s="21"/>
      <c r="B602" s="21"/>
      <c r="C602" s="22"/>
      <c r="D602" s="21"/>
      <c r="E602" s="21"/>
      <c r="F602" s="21"/>
      <c r="G602" s="21"/>
      <c r="H602" s="21"/>
      <c r="I602" s="21"/>
      <c r="J602" s="21"/>
      <c r="K602" s="37"/>
      <c r="L602" s="37"/>
      <c r="M602" s="37"/>
    </row>
    <row r="603" spans="1:13">
      <c r="A603" s="21"/>
      <c r="B603" s="21"/>
      <c r="C603" s="22"/>
      <c r="D603" s="21"/>
      <c r="E603" s="21"/>
      <c r="F603" s="21"/>
      <c r="G603" s="21"/>
      <c r="H603" s="21"/>
      <c r="I603" s="21"/>
      <c r="J603" s="21"/>
      <c r="K603" s="37"/>
      <c r="L603" s="37"/>
      <c r="M603" s="37"/>
    </row>
    <row r="604" spans="1:13">
      <c r="A604" s="21"/>
      <c r="B604" s="21"/>
      <c r="C604" s="22"/>
      <c r="D604" s="21"/>
      <c r="E604" s="21"/>
      <c r="F604" s="21"/>
      <c r="G604" s="21"/>
      <c r="H604" s="21"/>
      <c r="I604" s="21"/>
      <c r="J604" s="21"/>
      <c r="K604" s="37"/>
      <c r="L604" s="37"/>
      <c r="M604" s="37"/>
    </row>
    <row r="605" spans="1:13">
      <c r="A605" s="21"/>
      <c r="B605" s="21"/>
      <c r="C605" s="22"/>
      <c r="D605" s="21"/>
      <c r="E605" s="21"/>
      <c r="F605" s="21"/>
      <c r="G605" s="21"/>
      <c r="H605" s="21"/>
      <c r="I605" s="21"/>
      <c r="J605" s="21"/>
      <c r="K605" s="37"/>
      <c r="L605" s="37"/>
      <c r="M605" s="37"/>
    </row>
    <row r="606" spans="1:13">
      <c r="A606" s="21"/>
      <c r="B606" s="21"/>
      <c r="C606" s="22"/>
      <c r="D606" s="21"/>
      <c r="E606" s="21"/>
      <c r="F606" s="21"/>
      <c r="G606" s="21"/>
      <c r="H606" s="21"/>
      <c r="I606" s="21"/>
      <c r="J606" s="21"/>
      <c r="K606" s="37"/>
      <c r="L606" s="37"/>
      <c r="M606" s="37"/>
    </row>
    <row r="607" spans="1:13">
      <c r="A607" s="21"/>
      <c r="B607" s="21"/>
      <c r="C607" s="22"/>
      <c r="D607" s="21"/>
      <c r="E607" s="21"/>
      <c r="F607" s="21"/>
      <c r="G607" s="21"/>
      <c r="H607" s="21"/>
      <c r="I607" s="21"/>
      <c r="J607" s="21"/>
      <c r="K607" s="37"/>
      <c r="L607" s="37"/>
      <c r="M607" s="37"/>
    </row>
    <row r="608" spans="1:13">
      <c r="A608" s="21"/>
      <c r="B608" s="21"/>
      <c r="C608" s="22"/>
      <c r="D608" s="21"/>
      <c r="E608" s="21"/>
      <c r="F608" s="21"/>
      <c r="G608" s="21"/>
      <c r="H608" s="21"/>
      <c r="I608" s="21"/>
      <c r="J608" s="21"/>
      <c r="K608" s="37"/>
      <c r="L608" s="37"/>
      <c r="M608" s="37"/>
    </row>
    <row r="609" spans="1:13">
      <c r="A609" s="21"/>
      <c r="B609" s="21"/>
      <c r="C609" s="22"/>
      <c r="D609" s="21"/>
      <c r="E609" s="21"/>
      <c r="F609" s="21"/>
      <c r="G609" s="21"/>
      <c r="H609" s="21"/>
      <c r="I609" s="21"/>
      <c r="J609" s="21"/>
      <c r="K609" s="37"/>
      <c r="L609" s="37"/>
      <c r="M609" s="37"/>
    </row>
    <row r="610" spans="1:13">
      <c r="A610" s="21"/>
      <c r="B610" s="21"/>
      <c r="C610" s="22"/>
      <c r="D610" s="21"/>
      <c r="E610" s="21"/>
      <c r="F610" s="21"/>
      <c r="G610" s="21"/>
      <c r="H610" s="21"/>
      <c r="I610" s="21"/>
      <c r="J610" s="21"/>
      <c r="K610" s="37"/>
      <c r="L610" s="37"/>
      <c r="M610" s="37"/>
    </row>
    <row r="611" spans="1:13">
      <c r="A611" s="21"/>
      <c r="B611" s="21"/>
      <c r="C611" s="22"/>
      <c r="D611" s="21"/>
      <c r="E611" s="21"/>
      <c r="F611" s="21"/>
      <c r="G611" s="21"/>
      <c r="H611" s="21"/>
      <c r="I611" s="21"/>
      <c r="J611" s="21"/>
      <c r="K611" s="37"/>
      <c r="L611" s="37"/>
      <c r="M611" s="37"/>
    </row>
    <row r="612" spans="1:13">
      <c r="A612" s="21"/>
      <c r="B612" s="21"/>
      <c r="C612" s="22"/>
      <c r="D612" s="21"/>
      <c r="E612" s="21"/>
      <c r="F612" s="21"/>
      <c r="G612" s="21"/>
      <c r="H612" s="21"/>
      <c r="I612" s="21"/>
      <c r="J612" s="21"/>
      <c r="K612" s="37"/>
      <c r="L612" s="37"/>
      <c r="M612" s="37"/>
    </row>
    <row r="613" spans="1:13">
      <c r="A613" s="21"/>
      <c r="B613" s="21"/>
      <c r="C613" s="22"/>
      <c r="D613" s="21"/>
      <c r="E613" s="21"/>
      <c r="F613" s="21"/>
      <c r="G613" s="21"/>
      <c r="H613" s="21"/>
      <c r="I613" s="21"/>
      <c r="J613" s="21"/>
      <c r="K613" s="37"/>
      <c r="L613" s="37"/>
      <c r="M613" s="37"/>
    </row>
    <row r="614" spans="1:13">
      <c r="A614" s="21"/>
      <c r="B614" s="21"/>
      <c r="C614" s="22"/>
      <c r="D614" s="21"/>
      <c r="E614" s="21"/>
      <c r="F614" s="21"/>
      <c r="G614" s="21"/>
      <c r="H614" s="21"/>
      <c r="I614" s="21"/>
      <c r="J614" s="21"/>
      <c r="K614" s="37"/>
      <c r="L614" s="37"/>
      <c r="M614" s="37"/>
    </row>
    <row r="615" spans="1:13">
      <c r="A615" s="21"/>
      <c r="B615" s="21"/>
      <c r="C615" s="22"/>
      <c r="D615" s="21"/>
      <c r="E615" s="21"/>
      <c r="F615" s="21"/>
      <c r="G615" s="21"/>
      <c r="H615" s="21"/>
      <c r="I615" s="21"/>
      <c r="J615" s="21"/>
      <c r="K615" s="37"/>
      <c r="L615" s="37"/>
      <c r="M615" s="37"/>
    </row>
    <row r="616" spans="1:13">
      <c r="A616" s="21"/>
      <c r="B616" s="21"/>
      <c r="C616" s="22"/>
      <c r="D616" s="21"/>
      <c r="E616" s="21"/>
      <c r="F616" s="21"/>
      <c r="G616" s="21"/>
      <c r="H616" s="21"/>
      <c r="I616" s="21"/>
      <c r="J616" s="21"/>
      <c r="K616" s="37"/>
      <c r="L616" s="37"/>
      <c r="M616" s="37"/>
    </row>
    <row r="617" spans="1:13">
      <c r="A617" s="21"/>
      <c r="B617" s="21"/>
      <c r="C617" s="22"/>
      <c r="D617" s="21"/>
      <c r="E617" s="21"/>
      <c r="F617" s="21"/>
      <c r="G617" s="21"/>
      <c r="H617" s="21"/>
      <c r="I617" s="21"/>
      <c r="J617" s="21"/>
      <c r="K617" s="37"/>
      <c r="L617" s="37"/>
      <c r="M617" s="37"/>
    </row>
    <row r="618" spans="1:13">
      <c r="A618" s="21"/>
      <c r="B618" s="21"/>
      <c r="C618" s="22"/>
      <c r="D618" s="21"/>
      <c r="E618" s="21"/>
      <c r="F618" s="21"/>
      <c r="G618" s="21"/>
      <c r="H618" s="21"/>
      <c r="I618" s="21"/>
      <c r="J618" s="21"/>
      <c r="K618" s="37"/>
      <c r="L618" s="37"/>
      <c r="M618" s="37"/>
    </row>
    <row r="619" spans="1:13">
      <c r="A619" s="21"/>
      <c r="B619" s="21"/>
      <c r="C619" s="22"/>
      <c r="D619" s="21"/>
      <c r="E619" s="21"/>
      <c r="F619" s="21"/>
      <c r="G619" s="21"/>
      <c r="H619" s="21"/>
      <c r="I619" s="21"/>
      <c r="J619" s="21"/>
      <c r="K619" s="37"/>
      <c r="L619" s="37"/>
      <c r="M619" s="37"/>
    </row>
    <row r="620" spans="1:13">
      <c r="A620" s="21"/>
      <c r="B620" s="21"/>
      <c r="C620" s="22"/>
      <c r="D620" s="21"/>
      <c r="E620" s="21"/>
      <c r="F620" s="21"/>
      <c r="G620" s="21"/>
      <c r="H620" s="21"/>
      <c r="I620" s="21"/>
      <c r="J620" s="21"/>
      <c r="K620" s="37"/>
      <c r="L620" s="37"/>
      <c r="M620" s="37"/>
    </row>
    <row r="621" spans="1:13">
      <c r="A621" s="21"/>
      <c r="B621" s="21"/>
      <c r="C621" s="22"/>
      <c r="D621" s="21"/>
      <c r="E621" s="21"/>
      <c r="F621" s="21"/>
      <c r="G621" s="21"/>
      <c r="H621" s="21"/>
      <c r="I621" s="21"/>
      <c r="J621" s="21"/>
      <c r="K621" s="37"/>
      <c r="L621" s="37"/>
      <c r="M621" s="37"/>
    </row>
    <row r="622" spans="1:13">
      <c r="A622" s="21"/>
      <c r="B622" s="21"/>
      <c r="C622" s="22"/>
      <c r="D622" s="21"/>
      <c r="E622" s="21"/>
      <c r="F622" s="21"/>
      <c r="G622" s="21"/>
      <c r="H622" s="21"/>
      <c r="I622" s="21"/>
      <c r="J622" s="21"/>
      <c r="K622" s="37"/>
      <c r="L622" s="37"/>
      <c r="M622" s="37"/>
    </row>
    <row r="623" spans="1:13">
      <c r="A623" s="21"/>
      <c r="B623" s="21"/>
      <c r="C623" s="22"/>
      <c r="D623" s="21"/>
      <c r="E623" s="21"/>
      <c r="F623" s="21"/>
      <c r="G623" s="21"/>
      <c r="H623" s="21"/>
      <c r="I623" s="21"/>
      <c r="J623" s="21"/>
      <c r="K623" s="37"/>
      <c r="L623" s="37"/>
      <c r="M623" s="37"/>
    </row>
    <row r="624" spans="1:13">
      <c r="A624" s="21"/>
      <c r="B624" s="21"/>
      <c r="C624" s="22"/>
      <c r="D624" s="21"/>
      <c r="E624" s="21"/>
      <c r="F624" s="21"/>
      <c r="G624" s="21"/>
      <c r="H624" s="21"/>
      <c r="I624" s="21"/>
      <c r="J624" s="21"/>
      <c r="K624" s="37"/>
      <c r="L624" s="37"/>
      <c r="M624" s="37"/>
    </row>
    <row r="625" spans="1:13">
      <c r="A625" s="21"/>
      <c r="B625" s="21"/>
      <c r="C625" s="22"/>
      <c r="D625" s="21"/>
      <c r="E625" s="21"/>
      <c r="F625" s="21"/>
      <c r="G625" s="21"/>
      <c r="H625" s="21"/>
      <c r="I625" s="21"/>
      <c r="J625" s="21"/>
      <c r="K625" s="37"/>
      <c r="L625" s="37"/>
      <c r="M625" s="37"/>
    </row>
    <row r="626" spans="1:13">
      <c r="A626" s="21"/>
      <c r="B626" s="21"/>
      <c r="C626" s="22"/>
      <c r="D626" s="21"/>
      <c r="E626" s="21"/>
      <c r="F626" s="21"/>
      <c r="G626" s="21"/>
      <c r="H626" s="21"/>
      <c r="I626" s="21"/>
      <c r="J626" s="21"/>
      <c r="K626" s="37"/>
      <c r="L626" s="37"/>
      <c r="M626" s="37"/>
    </row>
    <row r="627" spans="1:13">
      <c r="A627" s="21"/>
      <c r="B627" s="21"/>
      <c r="C627" s="22"/>
      <c r="D627" s="21"/>
      <c r="E627" s="21"/>
      <c r="F627" s="21"/>
      <c r="G627" s="21"/>
      <c r="H627" s="21"/>
      <c r="I627" s="21"/>
      <c r="J627" s="21"/>
      <c r="K627" s="37"/>
      <c r="L627" s="37"/>
      <c r="M627" s="37"/>
    </row>
    <row r="628" spans="1:13">
      <c r="A628" s="21"/>
      <c r="B628" s="21"/>
      <c r="C628" s="22"/>
      <c r="D628" s="21"/>
      <c r="E628" s="21"/>
      <c r="F628" s="21"/>
      <c r="G628" s="21"/>
      <c r="H628" s="21"/>
      <c r="I628" s="21"/>
      <c r="J628" s="21"/>
      <c r="K628" s="37"/>
      <c r="L628" s="37"/>
      <c r="M628" s="37"/>
    </row>
    <row r="629" spans="1:13">
      <c r="A629" s="21"/>
      <c r="B629" s="21"/>
      <c r="C629" s="22"/>
      <c r="D629" s="21"/>
      <c r="E629" s="21"/>
      <c r="F629" s="21"/>
      <c r="G629" s="21"/>
      <c r="H629" s="21"/>
      <c r="I629" s="21"/>
      <c r="J629" s="21"/>
      <c r="K629" s="37"/>
      <c r="L629" s="37"/>
      <c r="M629" s="37"/>
    </row>
    <row r="630" spans="1:13">
      <c r="A630" s="21"/>
      <c r="B630" s="21"/>
      <c r="C630" s="22"/>
      <c r="D630" s="21"/>
      <c r="E630" s="21"/>
      <c r="F630" s="21"/>
      <c r="G630" s="21"/>
      <c r="H630" s="21"/>
      <c r="I630" s="21"/>
      <c r="J630" s="21"/>
      <c r="K630" s="37"/>
      <c r="L630" s="37"/>
      <c r="M630" s="37"/>
    </row>
    <row r="631" spans="1:13">
      <c r="A631" s="21"/>
      <c r="B631" s="21"/>
      <c r="C631" s="22"/>
      <c r="D631" s="21"/>
      <c r="E631" s="21"/>
      <c r="F631" s="21"/>
      <c r="G631" s="21"/>
      <c r="H631" s="21"/>
      <c r="I631" s="21"/>
      <c r="J631" s="21"/>
      <c r="K631" s="37"/>
      <c r="L631" s="37"/>
      <c r="M631" s="37"/>
    </row>
    <row r="632" spans="1:13">
      <c r="A632" s="21"/>
      <c r="B632" s="21"/>
      <c r="C632" s="22"/>
      <c r="D632" s="21"/>
      <c r="E632" s="21"/>
      <c r="F632" s="21"/>
      <c r="G632" s="21"/>
      <c r="H632" s="21"/>
      <c r="I632" s="21"/>
      <c r="J632" s="21"/>
      <c r="K632" s="37"/>
      <c r="L632" s="37"/>
      <c r="M632" s="37"/>
    </row>
    <row r="633" spans="1:13">
      <c r="A633" s="21"/>
      <c r="B633" s="21"/>
      <c r="C633" s="22"/>
      <c r="D633" s="21"/>
      <c r="E633" s="21"/>
      <c r="F633" s="21"/>
      <c r="G633" s="21"/>
      <c r="H633" s="21"/>
      <c r="I633" s="21"/>
      <c r="J633" s="21"/>
      <c r="K633" s="37"/>
      <c r="L633" s="37"/>
      <c r="M633" s="37"/>
    </row>
    <row r="634" spans="1:13">
      <c r="A634" s="21"/>
      <c r="B634" s="21"/>
      <c r="C634" s="22"/>
      <c r="D634" s="21"/>
      <c r="E634" s="21"/>
      <c r="F634" s="21"/>
      <c r="G634" s="21"/>
      <c r="H634" s="21"/>
      <c r="I634" s="21"/>
      <c r="J634" s="21"/>
      <c r="K634" s="37"/>
      <c r="L634" s="37"/>
      <c r="M634" s="37"/>
    </row>
    <row r="635" spans="1:13">
      <c r="A635" s="21"/>
      <c r="B635" s="21"/>
      <c r="C635" s="22"/>
      <c r="D635" s="21"/>
      <c r="E635" s="21"/>
      <c r="F635" s="21"/>
      <c r="G635" s="21"/>
      <c r="H635" s="21"/>
      <c r="I635" s="21"/>
      <c r="J635" s="21"/>
      <c r="K635" s="37"/>
      <c r="L635" s="37"/>
      <c r="M635" s="37"/>
    </row>
    <row r="636" spans="1:13">
      <c r="A636" s="21"/>
      <c r="B636" s="21"/>
      <c r="C636" s="22"/>
      <c r="D636" s="21"/>
      <c r="E636" s="21"/>
      <c r="F636" s="21"/>
      <c r="G636" s="21"/>
      <c r="H636" s="21"/>
      <c r="I636" s="21"/>
      <c r="J636" s="21"/>
      <c r="K636" s="37"/>
      <c r="L636" s="37"/>
      <c r="M636" s="37"/>
    </row>
    <row r="637" spans="1:13">
      <c r="A637" s="21"/>
      <c r="B637" s="21"/>
      <c r="C637" s="22"/>
      <c r="D637" s="21"/>
      <c r="E637" s="21"/>
      <c r="F637" s="21"/>
      <c r="G637" s="21"/>
      <c r="H637" s="21"/>
      <c r="I637" s="21"/>
      <c r="J637" s="21"/>
      <c r="K637" s="37"/>
      <c r="L637" s="37"/>
      <c r="M637" s="37"/>
    </row>
    <row r="638" spans="1:13">
      <c r="A638" s="21"/>
      <c r="B638" s="21"/>
      <c r="C638" s="22"/>
      <c r="D638" s="21"/>
      <c r="E638" s="21"/>
      <c r="F638" s="21"/>
      <c r="G638" s="21"/>
      <c r="H638" s="21"/>
      <c r="I638" s="21"/>
      <c r="J638" s="21"/>
      <c r="K638" s="37"/>
      <c r="L638" s="37"/>
      <c r="M638" s="37"/>
    </row>
    <row r="639" spans="1:13">
      <c r="A639" s="21"/>
      <c r="B639" s="21"/>
      <c r="C639" s="22"/>
      <c r="D639" s="21"/>
      <c r="E639" s="21"/>
      <c r="F639" s="21"/>
      <c r="G639" s="21"/>
      <c r="H639" s="21"/>
      <c r="I639" s="21"/>
      <c r="J639" s="21"/>
      <c r="K639" s="37"/>
      <c r="L639" s="37"/>
      <c r="M639" s="37"/>
    </row>
    <row r="640" spans="1:13">
      <c r="A640" s="21"/>
      <c r="B640" s="21"/>
      <c r="C640" s="22"/>
      <c r="D640" s="21"/>
      <c r="E640" s="21"/>
      <c r="F640" s="21"/>
      <c r="G640" s="21"/>
      <c r="H640" s="21"/>
      <c r="I640" s="21"/>
      <c r="J640" s="21"/>
      <c r="K640" s="37"/>
      <c r="L640" s="37"/>
      <c r="M640" s="37"/>
    </row>
    <row r="641" spans="1:13">
      <c r="A641" s="21"/>
      <c r="B641" s="21"/>
      <c r="C641" s="22"/>
      <c r="D641" s="21"/>
      <c r="E641" s="21"/>
      <c r="F641" s="21"/>
      <c r="G641" s="21"/>
      <c r="H641" s="21"/>
      <c r="I641" s="21"/>
      <c r="J641" s="21"/>
      <c r="K641" s="37"/>
      <c r="L641" s="37"/>
      <c r="M641" s="37"/>
    </row>
    <row r="642" spans="1:13">
      <c r="A642" s="21"/>
      <c r="B642" s="21"/>
      <c r="C642" s="22"/>
      <c r="D642" s="21"/>
      <c r="E642" s="21"/>
      <c r="F642" s="21"/>
      <c r="G642" s="21"/>
      <c r="H642" s="21"/>
      <c r="I642" s="21"/>
      <c r="J642" s="21"/>
      <c r="K642" s="37"/>
      <c r="L642" s="37"/>
      <c r="M642" s="37"/>
    </row>
    <row r="643" spans="1:13">
      <c r="A643" s="21"/>
      <c r="B643" s="21"/>
      <c r="C643" s="22"/>
      <c r="D643" s="21"/>
      <c r="E643" s="21"/>
      <c r="F643" s="21"/>
      <c r="G643" s="21"/>
      <c r="H643" s="21"/>
      <c r="I643" s="21"/>
      <c r="J643" s="21"/>
      <c r="K643" s="37"/>
      <c r="L643" s="37"/>
      <c r="M643" s="37"/>
    </row>
    <row r="644" spans="1:13">
      <c r="A644" s="21"/>
      <c r="B644" s="21"/>
      <c r="C644" s="22"/>
      <c r="D644" s="21"/>
      <c r="E644" s="21"/>
      <c r="F644" s="21"/>
      <c r="G644" s="21"/>
      <c r="H644" s="21"/>
      <c r="I644" s="21"/>
      <c r="J644" s="21"/>
      <c r="K644" s="37"/>
      <c r="L644" s="37"/>
      <c r="M644" s="37"/>
    </row>
    <row r="645" spans="1:13">
      <c r="A645" s="21"/>
      <c r="B645" s="21"/>
      <c r="C645" s="22"/>
      <c r="D645" s="21"/>
      <c r="E645" s="21"/>
      <c r="F645" s="21"/>
      <c r="G645" s="21"/>
      <c r="H645" s="21"/>
      <c r="I645" s="21"/>
      <c r="J645" s="21"/>
      <c r="K645" s="37"/>
      <c r="L645" s="37"/>
      <c r="M645" s="37"/>
    </row>
    <row r="646" spans="1:13">
      <c r="A646" s="21"/>
      <c r="B646" s="21"/>
      <c r="C646" s="22"/>
      <c r="D646" s="21"/>
      <c r="E646" s="21"/>
      <c r="F646" s="21"/>
      <c r="G646" s="21"/>
      <c r="H646" s="21"/>
      <c r="I646" s="21"/>
      <c r="J646" s="21"/>
      <c r="K646" s="37"/>
      <c r="L646" s="37"/>
      <c r="M646" s="37"/>
    </row>
    <row r="647" spans="1:13">
      <c r="A647" s="21"/>
      <c r="B647" s="21"/>
      <c r="C647" s="22"/>
      <c r="D647" s="21"/>
      <c r="E647" s="21"/>
      <c r="F647" s="21"/>
      <c r="G647" s="21"/>
      <c r="H647" s="21"/>
      <c r="I647" s="21"/>
      <c r="J647" s="21"/>
      <c r="K647" s="37"/>
      <c r="L647" s="37"/>
      <c r="M647" s="37"/>
    </row>
    <row r="648" spans="1:13">
      <c r="A648" s="21"/>
      <c r="B648" s="21"/>
      <c r="C648" s="22"/>
      <c r="D648" s="21"/>
      <c r="E648" s="21"/>
      <c r="F648" s="21"/>
      <c r="G648" s="21"/>
      <c r="H648" s="21"/>
      <c r="I648" s="21"/>
      <c r="J648" s="21"/>
      <c r="K648" s="37"/>
      <c r="L648" s="37"/>
      <c r="M648" s="37"/>
    </row>
    <row r="649" spans="1:13">
      <c r="A649" s="21"/>
      <c r="B649" s="21"/>
      <c r="C649" s="22"/>
      <c r="D649" s="21"/>
      <c r="E649" s="21"/>
      <c r="F649" s="21"/>
      <c r="G649" s="21"/>
      <c r="H649" s="21"/>
      <c r="I649" s="21"/>
      <c r="J649" s="21"/>
      <c r="K649" s="37"/>
      <c r="L649" s="37"/>
      <c r="M649" s="37"/>
    </row>
    <row r="650" spans="1:13">
      <c r="A650" s="21"/>
      <c r="B650" s="21"/>
      <c r="C650" s="22"/>
      <c r="D650" s="21"/>
      <c r="E650" s="21"/>
      <c r="F650" s="21"/>
      <c r="G650" s="21"/>
      <c r="H650" s="21"/>
      <c r="I650" s="21"/>
      <c r="J650" s="21"/>
      <c r="K650" s="37"/>
      <c r="L650" s="37"/>
      <c r="M650" s="37"/>
    </row>
    <row r="651" spans="1:13">
      <c r="A651" s="21"/>
      <c r="B651" s="21"/>
      <c r="C651" s="22"/>
      <c r="D651" s="21"/>
      <c r="E651" s="21"/>
      <c r="F651" s="21"/>
      <c r="G651" s="21"/>
      <c r="H651" s="21"/>
      <c r="I651" s="21"/>
      <c r="J651" s="21"/>
      <c r="K651" s="37"/>
      <c r="L651" s="37"/>
      <c r="M651" s="37"/>
    </row>
    <row r="652" spans="1:13">
      <c r="A652" s="21"/>
      <c r="B652" s="21"/>
      <c r="C652" s="22"/>
      <c r="D652" s="21"/>
      <c r="E652" s="21"/>
      <c r="F652" s="21"/>
      <c r="G652" s="21"/>
      <c r="H652" s="21"/>
      <c r="I652" s="21"/>
      <c r="J652" s="21"/>
      <c r="K652" s="37"/>
      <c r="L652" s="37"/>
      <c r="M652" s="37"/>
    </row>
    <row r="653" spans="1:13">
      <c r="A653" s="21"/>
      <c r="B653" s="21"/>
      <c r="C653" s="22"/>
      <c r="D653" s="21"/>
      <c r="E653" s="21"/>
      <c r="F653" s="21"/>
      <c r="G653" s="21"/>
      <c r="H653" s="21"/>
      <c r="I653" s="21"/>
      <c r="J653" s="21"/>
      <c r="K653" s="37"/>
      <c r="L653" s="37"/>
      <c r="M653" s="37"/>
    </row>
    <row r="654" spans="1:13">
      <c r="A654" s="21"/>
      <c r="B654" s="21"/>
      <c r="C654" s="22"/>
      <c r="D654" s="21"/>
      <c r="E654" s="21"/>
      <c r="F654" s="21"/>
      <c r="G654" s="21"/>
      <c r="H654" s="21"/>
      <c r="I654" s="21"/>
      <c r="J654" s="21"/>
      <c r="K654" s="37"/>
      <c r="L654" s="37"/>
      <c r="M654" s="37"/>
    </row>
    <row r="655" spans="1:13">
      <c r="A655" s="21"/>
      <c r="B655" s="21"/>
      <c r="C655" s="22"/>
      <c r="D655" s="21"/>
      <c r="E655" s="21"/>
      <c r="F655" s="21"/>
      <c r="G655" s="21"/>
      <c r="H655" s="21"/>
      <c r="I655" s="21"/>
      <c r="J655" s="21"/>
      <c r="K655" s="37"/>
      <c r="L655" s="37"/>
      <c r="M655" s="37"/>
    </row>
    <row r="656" spans="1:13">
      <c r="A656" s="21"/>
      <c r="B656" s="21"/>
      <c r="C656" s="22"/>
      <c r="D656" s="21"/>
      <c r="E656" s="21"/>
      <c r="F656" s="21"/>
      <c r="G656" s="21"/>
      <c r="H656" s="21"/>
      <c r="I656" s="21"/>
      <c r="J656" s="21"/>
      <c r="K656" s="37"/>
      <c r="L656" s="37"/>
      <c r="M656" s="37"/>
    </row>
    <row r="657" spans="1:13">
      <c r="A657" s="21"/>
      <c r="B657" s="21"/>
      <c r="C657" s="22"/>
      <c r="D657" s="21"/>
      <c r="E657" s="21"/>
      <c r="F657" s="21"/>
      <c r="G657" s="21"/>
      <c r="H657" s="21"/>
      <c r="I657" s="21"/>
      <c r="J657" s="21"/>
      <c r="K657" s="37"/>
      <c r="L657" s="37"/>
      <c r="M657" s="37"/>
    </row>
    <row r="658" spans="1:13">
      <c r="A658" s="21"/>
      <c r="B658" s="21"/>
      <c r="C658" s="22"/>
      <c r="D658" s="21"/>
      <c r="E658" s="21"/>
      <c r="F658" s="21"/>
      <c r="G658" s="21"/>
      <c r="H658" s="21"/>
      <c r="I658" s="21"/>
      <c r="J658" s="21"/>
      <c r="K658" s="37"/>
      <c r="L658" s="37"/>
      <c r="M658" s="37"/>
    </row>
    <row r="659" spans="1:13">
      <c r="A659" s="21"/>
      <c r="B659" s="21"/>
      <c r="C659" s="22"/>
      <c r="D659" s="21"/>
      <c r="E659" s="21"/>
      <c r="F659" s="21"/>
      <c r="G659" s="21"/>
      <c r="H659" s="21"/>
      <c r="I659" s="21"/>
      <c r="J659" s="21"/>
      <c r="K659" s="37"/>
      <c r="L659" s="37"/>
      <c r="M659" s="37"/>
    </row>
    <row r="660" spans="1:13">
      <c r="A660" s="21"/>
      <c r="B660" s="21"/>
      <c r="C660" s="22"/>
      <c r="D660" s="21"/>
      <c r="E660" s="21"/>
      <c r="F660" s="21"/>
      <c r="G660" s="21"/>
      <c r="H660" s="21"/>
      <c r="I660" s="21"/>
      <c r="J660" s="21"/>
      <c r="K660" s="37"/>
      <c r="L660" s="37"/>
      <c r="M660" s="37"/>
    </row>
    <row r="661" spans="1:13">
      <c r="A661" s="21"/>
      <c r="B661" s="21"/>
      <c r="C661" s="22"/>
      <c r="D661" s="21"/>
      <c r="E661" s="21"/>
      <c r="F661" s="21"/>
      <c r="G661" s="21"/>
      <c r="H661" s="21"/>
      <c r="I661" s="21"/>
      <c r="J661" s="21"/>
      <c r="K661" s="37"/>
      <c r="L661" s="37"/>
      <c r="M661" s="37"/>
    </row>
    <row r="662" spans="1:13">
      <c r="A662" s="21"/>
      <c r="B662" s="21"/>
      <c r="C662" s="22"/>
      <c r="D662" s="21"/>
      <c r="E662" s="21"/>
      <c r="F662" s="21"/>
      <c r="G662" s="21"/>
      <c r="H662" s="21"/>
      <c r="I662" s="21"/>
      <c r="J662" s="21"/>
      <c r="K662" s="37"/>
      <c r="L662" s="37"/>
      <c r="M662" s="37"/>
    </row>
    <row r="663" spans="1:13">
      <c r="A663" s="21"/>
      <c r="B663" s="21"/>
      <c r="C663" s="22"/>
      <c r="D663" s="21"/>
      <c r="E663" s="21"/>
      <c r="F663" s="21"/>
      <c r="G663" s="21"/>
      <c r="H663" s="21"/>
      <c r="I663" s="21"/>
      <c r="J663" s="21"/>
      <c r="K663" s="37"/>
      <c r="L663" s="37"/>
      <c r="M663" s="37"/>
    </row>
    <row r="664" spans="1:13">
      <c r="A664" s="21"/>
      <c r="B664" s="21"/>
      <c r="C664" s="22"/>
      <c r="D664" s="21"/>
      <c r="E664" s="21"/>
      <c r="F664" s="21"/>
      <c r="G664" s="21"/>
      <c r="H664" s="21"/>
      <c r="I664" s="21"/>
      <c r="J664" s="21"/>
      <c r="K664" s="37"/>
      <c r="L664" s="37"/>
      <c r="M664" s="37"/>
    </row>
    <row r="665" spans="1:13">
      <c r="A665" s="21"/>
      <c r="B665" s="21"/>
      <c r="C665" s="22"/>
      <c r="D665" s="21"/>
      <c r="E665" s="21"/>
      <c r="F665" s="21"/>
      <c r="G665" s="21"/>
      <c r="H665" s="21"/>
      <c r="I665" s="21"/>
      <c r="J665" s="21"/>
      <c r="K665" s="37"/>
      <c r="L665" s="37"/>
      <c r="M665" s="37"/>
    </row>
    <row r="666" spans="1:13">
      <c r="A666" s="21"/>
      <c r="B666" s="21"/>
      <c r="C666" s="22"/>
      <c r="D666" s="21"/>
      <c r="E666" s="21"/>
      <c r="F666" s="21"/>
      <c r="G666" s="21"/>
      <c r="H666" s="21"/>
      <c r="I666" s="21"/>
      <c r="J666" s="21"/>
      <c r="K666" s="37"/>
      <c r="L666" s="37"/>
      <c r="M666" s="37"/>
    </row>
    <row r="667" spans="1:13">
      <c r="A667" s="21"/>
      <c r="B667" s="21"/>
      <c r="C667" s="22"/>
      <c r="D667" s="21"/>
      <c r="E667" s="21"/>
      <c r="F667" s="21"/>
      <c r="G667" s="21"/>
      <c r="H667" s="21"/>
      <c r="I667" s="21"/>
      <c r="J667" s="21"/>
      <c r="K667" s="37"/>
      <c r="L667" s="37"/>
      <c r="M667" s="37"/>
    </row>
    <row r="668" spans="1:13">
      <c r="A668" s="21"/>
      <c r="B668" s="21"/>
      <c r="C668" s="22"/>
      <c r="D668" s="21"/>
      <c r="E668" s="21"/>
      <c r="F668" s="21"/>
      <c r="G668" s="21"/>
      <c r="H668" s="21"/>
      <c r="I668" s="21"/>
      <c r="J668" s="21"/>
      <c r="K668" s="37"/>
      <c r="L668" s="37"/>
      <c r="M668" s="37"/>
    </row>
    <row r="669" spans="1:13">
      <c r="A669" s="21"/>
      <c r="B669" s="21"/>
      <c r="C669" s="22"/>
      <c r="D669" s="21"/>
      <c r="E669" s="21"/>
      <c r="F669" s="21"/>
      <c r="G669" s="21"/>
      <c r="H669" s="21"/>
      <c r="I669" s="21"/>
      <c r="J669" s="21"/>
      <c r="K669" s="37"/>
      <c r="L669" s="37"/>
      <c r="M669" s="37"/>
    </row>
    <row r="670" spans="1:13">
      <c r="A670" s="21"/>
      <c r="B670" s="21"/>
      <c r="C670" s="22"/>
      <c r="D670" s="21"/>
      <c r="E670" s="21"/>
      <c r="F670" s="21"/>
      <c r="G670" s="21"/>
      <c r="H670" s="21"/>
      <c r="I670" s="21"/>
      <c r="J670" s="21"/>
      <c r="K670" s="37"/>
      <c r="L670" s="37"/>
      <c r="M670" s="37"/>
    </row>
    <row r="671" spans="1:13">
      <c r="A671" s="21"/>
      <c r="B671" s="21"/>
      <c r="C671" s="22"/>
      <c r="D671" s="21"/>
      <c r="E671" s="21"/>
      <c r="F671" s="21"/>
      <c r="G671" s="21"/>
      <c r="H671" s="21"/>
      <c r="I671" s="21"/>
      <c r="J671" s="21"/>
      <c r="K671" s="37"/>
      <c r="L671" s="37"/>
      <c r="M671" s="37"/>
    </row>
    <row r="672" spans="1:13">
      <c r="A672" s="21"/>
      <c r="B672" s="21"/>
      <c r="C672" s="22"/>
      <c r="D672" s="21"/>
      <c r="E672" s="21"/>
      <c r="F672" s="21"/>
      <c r="G672" s="21"/>
      <c r="H672" s="21"/>
      <c r="I672" s="21"/>
      <c r="J672" s="21"/>
      <c r="K672" s="37"/>
      <c r="L672" s="37"/>
      <c r="M672" s="37"/>
    </row>
    <row r="673" spans="1:13">
      <c r="A673" s="21"/>
      <c r="B673" s="21"/>
      <c r="C673" s="22"/>
      <c r="D673" s="21"/>
      <c r="E673" s="21"/>
      <c r="F673" s="21"/>
      <c r="G673" s="21"/>
      <c r="H673" s="21"/>
      <c r="I673" s="21"/>
      <c r="J673" s="21"/>
      <c r="K673" s="37"/>
      <c r="L673" s="37"/>
      <c r="M673" s="37"/>
    </row>
    <row r="674" spans="1:13">
      <c r="A674" s="21"/>
      <c r="B674" s="21"/>
      <c r="C674" s="22"/>
      <c r="D674" s="21"/>
      <c r="E674" s="21"/>
      <c r="F674" s="21"/>
      <c r="G674" s="21"/>
      <c r="H674" s="21"/>
      <c r="I674" s="21"/>
      <c r="J674" s="21"/>
      <c r="K674" s="37"/>
      <c r="L674" s="37"/>
      <c r="M674" s="37"/>
    </row>
    <row r="675" spans="1:13">
      <c r="A675" s="21"/>
      <c r="B675" s="21"/>
      <c r="C675" s="22"/>
      <c r="D675" s="21"/>
      <c r="E675" s="21"/>
      <c r="F675" s="21"/>
      <c r="G675" s="21"/>
      <c r="H675" s="21"/>
      <c r="I675" s="21"/>
      <c r="J675" s="21"/>
      <c r="K675" s="37"/>
      <c r="L675" s="37"/>
      <c r="M675" s="37"/>
    </row>
    <row r="676" spans="1:13">
      <c r="A676" s="21"/>
      <c r="B676" s="21"/>
      <c r="C676" s="22"/>
      <c r="D676" s="21"/>
      <c r="E676" s="21"/>
      <c r="F676" s="21"/>
      <c r="G676" s="21"/>
      <c r="H676" s="21"/>
      <c r="I676" s="21"/>
      <c r="J676" s="21"/>
      <c r="K676" s="37"/>
      <c r="L676" s="37"/>
      <c r="M676" s="37"/>
    </row>
    <row r="677" spans="1:13">
      <c r="A677" s="21"/>
      <c r="B677" s="21"/>
      <c r="C677" s="22"/>
      <c r="D677" s="21"/>
      <c r="E677" s="21"/>
      <c r="F677" s="21"/>
      <c r="G677" s="21"/>
      <c r="H677" s="21"/>
      <c r="I677" s="21"/>
      <c r="J677" s="21"/>
      <c r="K677" s="37"/>
      <c r="L677" s="37"/>
      <c r="M677" s="37"/>
    </row>
    <row r="678" spans="1:13">
      <c r="A678" s="21"/>
      <c r="B678" s="21"/>
      <c r="C678" s="22"/>
      <c r="D678" s="21"/>
      <c r="E678" s="21"/>
      <c r="F678" s="21"/>
      <c r="G678" s="21"/>
      <c r="H678" s="21"/>
      <c r="I678" s="21"/>
      <c r="J678" s="21"/>
      <c r="K678" s="37"/>
      <c r="L678" s="37"/>
      <c r="M678" s="37"/>
    </row>
    <row r="679" spans="1:13">
      <c r="A679" s="21"/>
      <c r="B679" s="21"/>
      <c r="C679" s="22"/>
      <c r="D679" s="21"/>
      <c r="E679" s="21"/>
      <c r="F679" s="21"/>
      <c r="G679" s="21"/>
      <c r="H679" s="21"/>
      <c r="I679" s="21"/>
      <c r="J679" s="21"/>
      <c r="K679" s="37"/>
      <c r="L679" s="37"/>
      <c r="M679" s="37"/>
    </row>
    <row r="680" spans="1:13">
      <c r="A680" s="21"/>
      <c r="B680" s="21"/>
      <c r="C680" s="22"/>
      <c r="D680" s="21"/>
      <c r="E680" s="21"/>
      <c r="F680" s="21"/>
      <c r="G680" s="21"/>
      <c r="H680" s="21"/>
      <c r="I680" s="21"/>
      <c r="J680" s="21"/>
      <c r="K680" s="37"/>
      <c r="L680" s="37"/>
      <c r="M680" s="37"/>
    </row>
    <row r="681" spans="1:13">
      <c r="A681" s="21"/>
      <c r="B681" s="21"/>
      <c r="C681" s="22"/>
      <c r="D681" s="21"/>
      <c r="E681" s="21"/>
      <c r="F681" s="21"/>
      <c r="G681" s="21"/>
      <c r="H681" s="21"/>
      <c r="I681" s="21"/>
      <c r="J681" s="21"/>
      <c r="K681" s="37"/>
      <c r="L681" s="37"/>
      <c r="M681" s="37"/>
    </row>
    <row r="682" spans="1:13">
      <c r="A682" s="21"/>
      <c r="B682" s="21"/>
      <c r="C682" s="22"/>
      <c r="D682" s="21"/>
      <c r="E682" s="21"/>
      <c r="F682" s="21"/>
      <c r="G682" s="21"/>
      <c r="H682" s="21"/>
      <c r="I682" s="21"/>
      <c r="J682" s="21"/>
      <c r="K682" s="37"/>
      <c r="L682" s="37"/>
      <c r="M682" s="37"/>
    </row>
    <row r="683" spans="1:13">
      <c r="A683" s="21"/>
      <c r="B683" s="21"/>
      <c r="C683" s="22"/>
      <c r="D683" s="21"/>
      <c r="E683" s="21"/>
      <c r="F683" s="21"/>
      <c r="G683" s="21"/>
      <c r="H683" s="21"/>
      <c r="I683" s="21"/>
      <c r="J683" s="21"/>
      <c r="K683" s="37"/>
      <c r="L683" s="37"/>
      <c r="M683" s="37"/>
    </row>
    <row r="684" spans="1:13">
      <c r="A684" s="21"/>
      <c r="B684" s="21"/>
      <c r="C684" s="22"/>
      <c r="D684" s="21"/>
      <c r="E684" s="21"/>
      <c r="F684" s="21"/>
      <c r="G684" s="21"/>
      <c r="H684" s="21"/>
      <c r="I684" s="21"/>
      <c r="J684" s="21"/>
      <c r="K684" s="37"/>
      <c r="L684" s="37"/>
      <c r="M684" s="37"/>
    </row>
    <row r="685" spans="1:13">
      <c r="A685" s="21"/>
      <c r="B685" s="21"/>
      <c r="C685" s="22"/>
      <c r="D685" s="21"/>
      <c r="E685" s="21"/>
      <c r="F685" s="21"/>
      <c r="G685" s="21"/>
      <c r="H685" s="21"/>
      <c r="I685" s="21"/>
      <c r="J685" s="21"/>
      <c r="K685" s="37"/>
      <c r="L685" s="37"/>
      <c r="M685" s="37"/>
    </row>
    <row r="686" spans="1:13">
      <c r="A686" s="21"/>
      <c r="B686" s="21"/>
      <c r="C686" s="22"/>
      <c r="D686" s="21"/>
      <c r="E686" s="21"/>
      <c r="F686" s="21"/>
      <c r="G686" s="21"/>
      <c r="H686" s="21"/>
      <c r="I686" s="21"/>
      <c r="J686" s="21"/>
      <c r="K686" s="37"/>
      <c r="L686" s="37"/>
      <c r="M686" s="37"/>
    </row>
    <row r="687" spans="1:13">
      <c r="A687" s="21"/>
      <c r="B687" s="21"/>
      <c r="C687" s="22"/>
      <c r="D687" s="21"/>
      <c r="E687" s="21"/>
      <c r="F687" s="21"/>
      <c r="G687" s="21"/>
      <c r="H687" s="21"/>
      <c r="I687" s="21"/>
      <c r="J687" s="21"/>
      <c r="K687" s="37"/>
      <c r="L687" s="37"/>
      <c r="M687" s="37"/>
    </row>
    <row r="688" spans="1:13">
      <c r="A688" s="21"/>
      <c r="B688" s="21"/>
      <c r="C688" s="22"/>
      <c r="D688" s="21"/>
      <c r="E688" s="21"/>
      <c r="F688" s="21"/>
      <c r="G688" s="21"/>
      <c r="H688" s="21"/>
      <c r="I688" s="21"/>
      <c r="J688" s="21"/>
      <c r="K688" s="37"/>
      <c r="L688" s="37"/>
      <c r="M688" s="37"/>
    </row>
    <row r="689" spans="1:13">
      <c r="A689" s="21"/>
      <c r="B689" s="21"/>
      <c r="C689" s="22"/>
      <c r="D689" s="21"/>
      <c r="E689" s="21"/>
      <c r="F689" s="21"/>
      <c r="G689" s="21"/>
      <c r="H689" s="21"/>
      <c r="I689" s="21"/>
      <c r="J689" s="21"/>
      <c r="K689" s="37"/>
      <c r="L689" s="37"/>
      <c r="M689" s="37"/>
    </row>
    <row r="690" spans="1:13">
      <c r="A690" s="21"/>
      <c r="B690" s="21"/>
      <c r="C690" s="22"/>
      <c r="D690" s="21"/>
      <c r="E690" s="21"/>
      <c r="F690" s="21"/>
      <c r="G690" s="21"/>
      <c r="H690" s="21"/>
      <c r="I690" s="21"/>
      <c r="J690" s="21"/>
      <c r="K690" s="37"/>
      <c r="L690" s="37"/>
      <c r="M690" s="37"/>
    </row>
    <row r="691" spans="1:13">
      <c r="A691" s="21"/>
      <c r="B691" s="21"/>
      <c r="C691" s="22"/>
      <c r="D691" s="21"/>
      <c r="E691" s="21"/>
      <c r="F691" s="21"/>
      <c r="G691" s="21"/>
      <c r="H691" s="21"/>
      <c r="I691" s="21"/>
      <c r="J691" s="21"/>
      <c r="K691" s="37"/>
      <c r="L691" s="37"/>
      <c r="M691" s="37"/>
    </row>
    <row r="692" spans="1:13">
      <c r="A692" s="21"/>
      <c r="B692" s="21"/>
      <c r="C692" s="22"/>
      <c r="D692" s="21"/>
      <c r="E692" s="21"/>
      <c r="F692" s="21"/>
      <c r="G692" s="21"/>
      <c r="H692" s="21"/>
      <c r="I692" s="21"/>
      <c r="J692" s="21"/>
      <c r="K692" s="37"/>
      <c r="L692" s="37"/>
      <c r="M692" s="37"/>
    </row>
    <row r="693" spans="1:13">
      <c r="A693" s="21"/>
      <c r="B693" s="21"/>
      <c r="C693" s="22"/>
      <c r="D693" s="21"/>
      <c r="E693" s="21"/>
      <c r="F693" s="21"/>
      <c r="G693" s="21"/>
      <c r="H693" s="21"/>
      <c r="I693" s="21"/>
      <c r="J693" s="21"/>
      <c r="K693" s="37"/>
      <c r="L693" s="37"/>
      <c r="M693" s="37"/>
    </row>
    <row r="694" spans="1:13">
      <c r="A694" s="21"/>
      <c r="B694" s="21"/>
      <c r="C694" s="22"/>
      <c r="D694" s="21"/>
      <c r="E694" s="21"/>
      <c r="F694" s="21"/>
      <c r="G694" s="21"/>
      <c r="H694" s="21"/>
      <c r="I694" s="21"/>
      <c r="J694" s="21"/>
      <c r="K694" s="37"/>
      <c r="L694" s="37"/>
      <c r="M694" s="37"/>
    </row>
    <row r="695" spans="1:13">
      <c r="A695" s="21"/>
      <c r="B695" s="21"/>
      <c r="C695" s="22"/>
      <c r="D695" s="21"/>
      <c r="E695" s="21"/>
      <c r="F695" s="21"/>
      <c r="G695" s="21"/>
      <c r="H695" s="21"/>
      <c r="I695" s="21"/>
      <c r="J695" s="21"/>
      <c r="K695" s="37"/>
      <c r="L695" s="37"/>
      <c r="M695" s="37"/>
    </row>
    <row r="696" spans="1:13">
      <c r="A696" s="21"/>
      <c r="B696" s="21"/>
      <c r="C696" s="22"/>
      <c r="D696" s="21"/>
      <c r="E696" s="21"/>
      <c r="F696" s="21"/>
      <c r="G696" s="21"/>
      <c r="H696" s="21"/>
      <c r="I696" s="21"/>
      <c r="J696" s="21"/>
      <c r="K696" s="37"/>
      <c r="L696" s="37"/>
      <c r="M696" s="37"/>
    </row>
    <row r="697" spans="1:13">
      <c r="A697" s="21"/>
      <c r="B697" s="21"/>
      <c r="C697" s="22"/>
      <c r="D697" s="21"/>
      <c r="E697" s="21"/>
      <c r="F697" s="21"/>
      <c r="G697" s="21"/>
      <c r="H697" s="21"/>
      <c r="I697" s="21"/>
      <c r="J697" s="21"/>
      <c r="K697" s="37"/>
      <c r="L697" s="37"/>
      <c r="M697" s="37"/>
    </row>
    <row r="698" spans="1:13">
      <c r="A698" s="21"/>
      <c r="B698" s="21"/>
      <c r="C698" s="22"/>
      <c r="D698" s="21"/>
      <c r="E698" s="21"/>
      <c r="F698" s="21"/>
      <c r="G698" s="21"/>
      <c r="H698" s="21"/>
      <c r="I698" s="21"/>
      <c r="J698" s="21"/>
      <c r="K698" s="37"/>
      <c r="L698" s="37"/>
      <c r="M698" s="37"/>
    </row>
    <row r="699" spans="1:13">
      <c r="A699" s="21"/>
      <c r="B699" s="21"/>
      <c r="C699" s="22"/>
      <c r="D699" s="21"/>
      <c r="E699" s="21"/>
      <c r="F699" s="21"/>
      <c r="G699" s="21"/>
      <c r="H699" s="21"/>
      <c r="I699" s="21"/>
      <c r="J699" s="21"/>
      <c r="K699" s="37"/>
      <c r="L699" s="37"/>
      <c r="M699" s="37"/>
    </row>
    <row r="700" spans="1:13">
      <c r="A700" s="21"/>
      <c r="B700" s="21"/>
      <c r="C700" s="22"/>
      <c r="D700" s="21"/>
      <c r="E700" s="21"/>
      <c r="F700" s="21"/>
      <c r="G700" s="21"/>
      <c r="H700" s="21"/>
      <c r="I700" s="21"/>
      <c r="J700" s="21"/>
      <c r="K700" s="37"/>
      <c r="L700" s="37"/>
      <c r="M700" s="37"/>
    </row>
    <row r="701" spans="1:13">
      <c r="A701" s="21"/>
      <c r="B701" s="21"/>
      <c r="C701" s="22"/>
      <c r="D701" s="21"/>
      <c r="E701" s="21"/>
      <c r="F701" s="21"/>
      <c r="G701" s="21"/>
      <c r="H701" s="21"/>
      <c r="I701" s="21"/>
      <c r="J701" s="21"/>
      <c r="K701" s="37"/>
      <c r="L701" s="37"/>
      <c r="M701" s="37"/>
    </row>
    <row r="702" spans="1:13">
      <c r="A702" s="21"/>
      <c r="B702" s="21"/>
      <c r="C702" s="22"/>
      <c r="D702" s="21"/>
      <c r="E702" s="21"/>
      <c r="F702" s="21"/>
      <c r="G702" s="21"/>
      <c r="H702" s="21"/>
      <c r="I702" s="21"/>
      <c r="J702" s="21"/>
      <c r="K702" s="37"/>
      <c r="L702" s="37"/>
      <c r="M702" s="37"/>
    </row>
    <row r="703" spans="1:13">
      <c r="A703" s="21"/>
      <c r="B703" s="21"/>
      <c r="C703" s="22"/>
      <c r="D703" s="21"/>
      <c r="E703" s="21"/>
      <c r="F703" s="21"/>
      <c r="G703" s="21"/>
      <c r="H703" s="21"/>
      <c r="I703" s="21"/>
      <c r="J703" s="21"/>
      <c r="K703" s="37"/>
      <c r="L703" s="37"/>
      <c r="M703" s="37"/>
    </row>
    <row r="704" spans="1:13">
      <c r="A704" s="21"/>
      <c r="B704" s="21"/>
      <c r="C704" s="22"/>
      <c r="D704" s="21"/>
      <c r="E704" s="21"/>
      <c r="F704" s="21"/>
      <c r="G704" s="21"/>
      <c r="H704" s="21"/>
      <c r="I704" s="21"/>
      <c r="J704" s="21"/>
      <c r="K704" s="37"/>
      <c r="L704" s="37"/>
      <c r="M704" s="37"/>
    </row>
    <row r="705" spans="1:13">
      <c r="A705" s="21"/>
      <c r="B705" s="21"/>
      <c r="C705" s="22"/>
      <c r="D705" s="21"/>
      <c r="E705" s="21"/>
      <c r="F705" s="21"/>
      <c r="G705" s="21"/>
      <c r="H705" s="21"/>
      <c r="I705" s="21"/>
      <c r="J705" s="21"/>
      <c r="K705" s="37"/>
      <c r="L705" s="37"/>
      <c r="M705" s="37"/>
    </row>
    <row r="706" spans="1:13">
      <c r="A706" s="21"/>
      <c r="B706" s="21"/>
      <c r="C706" s="22"/>
      <c r="D706" s="21"/>
      <c r="E706" s="21"/>
      <c r="F706" s="21"/>
      <c r="G706" s="21"/>
      <c r="H706" s="21"/>
      <c r="I706" s="21"/>
      <c r="J706" s="21"/>
      <c r="K706" s="37"/>
      <c r="L706" s="37"/>
      <c r="M706" s="37"/>
    </row>
    <row r="707" spans="1:13">
      <c r="A707" s="21"/>
      <c r="B707" s="21"/>
      <c r="C707" s="22"/>
      <c r="D707" s="21"/>
      <c r="E707" s="21"/>
      <c r="F707" s="21"/>
      <c r="G707" s="21"/>
      <c r="H707" s="21"/>
      <c r="I707" s="21"/>
      <c r="J707" s="21"/>
      <c r="K707" s="37"/>
      <c r="L707" s="37"/>
      <c r="M707" s="37"/>
    </row>
    <row r="708" spans="1:13">
      <c r="A708" s="21"/>
      <c r="B708" s="21"/>
      <c r="C708" s="22"/>
      <c r="D708" s="21"/>
      <c r="E708" s="21"/>
      <c r="F708" s="21"/>
      <c r="G708" s="21"/>
      <c r="H708" s="21"/>
      <c r="I708" s="21"/>
      <c r="J708" s="21"/>
      <c r="K708" s="37"/>
      <c r="L708" s="37"/>
      <c r="M708" s="37"/>
    </row>
    <row r="709" spans="1:13">
      <c r="A709" s="21"/>
      <c r="B709" s="21"/>
      <c r="C709" s="22"/>
      <c r="D709" s="21"/>
      <c r="E709" s="21"/>
      <c r="F709" s="21"/>
      <c r="G709" s="21"/>
      <c r="H709" s="21"/>
      <c r="I709" s="21"/>
      <c r="J709" s="21"/>
      <c r="K709" s="37"/>
      <c r="L709" s="37"/>
      <c r="M709" s="37"/>
    </row>
    <row r="710" spans="1:13">
      <c r="A710" s="21"/>
      <c r="B710" s="21"/>
      <c r="C710" s="22"/>
      <c r="D710" s="21"/>
      <c r="E710" s="21"/>
      <c r="F710" s="21"/>
      <c r="G710" s="21"/>
      <c r="H710" s="21"/>
      <c r="I710" s="21"/>
      <c r="J710" s="21"/>
      <c r="K710" s="37"/>
      <c r="L710" s="37"/>
      <c r="M710" s="37"/>
    </row>
    <row r="711" spans="1:13">
      <c r="A711" s="21"/>
      <c r="B711" s="21"/>
      <c r="C711" s="22"/>
      <c r="D711" s="21"/>
      <c r="E711" s="21"/>
      <c r="F711" s="21"/>
      <c r="G711" s="21"/>
      <c r="H711" s="21"/>
      <c r="I711" s="21"/>
      <c r="J711" s="21"/>
      <c r="K711" s="37"/>
      <c r="L711" s="37"/>
      <c r="M711" s="37"/>
    </row>
    <row r="712" spans="1:13">
      <c r="A712" s="21"/>
      <c r="B712" s="21"/>
      <c r="C712" s="22"/>
      <c r="D712" s="21"/>
      <c r="E712" s="21"/>
      <c r="F712" s="21"/>
      <c r="G712" s="21"/>
      <c r="H712" s="21"/>
      <c r="I712" s="21"/>
      <c r="J712" s="21"/>
      <c r="K712" s="37"/>
      <c r="L712" s="37"/>
      <c r="M712" s="37"/>
    </row>
    <row r="713" spans="1:13">
      <c r="A713" s="21"/>
      <c r="B713" s="21"/>
      <c r="C713" s="22"/>
      <c r="D713" s="21"/>
      <c r="E713" s="21"/>
      <c r="F713" s="21"/>
      <c r="G713" s="21"/>
      <c r="H713" s="21"/>
      <c r="I713" s="21"/>
      <c r="J713" s="21"/>
      <c r="K713" s="37"/>
      <c r="L713" s="37"/>
      <c r="M713" s="37"/>
    </row>
    <row r="714" spans="1:13">
      <c r="A714" s="21"/>
      <c r="B714" s="21"/>
      <c r="C714" s="22"/>
      <c r="D714" s="21"/>
      <c r="E714" s="21"/>
      <c r="F714" s="21"/>
      <c r="G714" s="21"/>
      <c r="H714" s="21"/>
      <c r="I714" s="21"/>
      <c r="J714" s="21"/>
      <c r="K714" s="37"/>
      <c r="L714" s="37"/>
      <c r="M714" s="37"/>
    </row>
    <row r="715" spans="1:13">
      <c r="A715" s="21"/>
      <c r="B715" s="21"/>
      <c r="C715" s="22"/>
      <c r="D715" s="21"/>
      <c r="E715" s="21"/>
      <c r="F715" s="21"/>
      <c r="G715" s="21"/>
      <c r="H715" s="21"/>
      <c r="I715" s="21"/>
      <c r="J715" s="21"/>
      <c r="K715" s="37"/>
      <c r="L715" s="37"/>
      <c r="M715" s="37"/>
    </row>
    <row r="716" spans="1:13">
      <c r="A716" s="21"/>
      <c r="B716" s="21"/>
      <c r="C716" s="22"/>
      <c r="D716" s="21"/>
      <c r="E716" s="21"/>
      <c r="F716" s="21"/>
      <c r="G716" s="21"/>
      <c r="H716" s="21"/>
      <c r="I716" s="21"/>
      <c r="J716" s="21"/>
      <c r="K716" s="37"/>
      <c r="L716" s="37"/>
      <c r="M716" s="37"/>
    </row>
    <row r="717" spans="1:13">
      <c r="A717" s="21"/>
      <c r="B717" s="21"/>
      <c r="C717" s="22"/>
      <c r="D717" s="21"/>
      <c r="E717" s="21"/>
      <c r="F717" s="21"/>
      <c r="G717" s="21"/>
      <c r="H717" s="21"/>
      <c r="I717" s="21"/>
      <c r="J717" s="21"/>
      <c r="K717" s="37"/>
      <c r="L717" s="37"/>
      <c r="M717" s="37"/>
    </row>
    <row r="718" spans="1:13">
      <c r="A718" s="21"/>
      <c r="B718" s="21"/>
      <c r="C718" s="22"/>
      <c r="D718" s="21"/>
      <c r="E718" s="21"/>
      <c r="F718" s="21"/>
      <c r="G718" s="21"/>
      <c r="H718" s="21"/>
      <c r="I718" s="21"/>
      <c r="J718" s="21"/>
      <c r="K718" s="37"/>
      <c r="L718" s="37"/>
      <c r="M718" s="37"/>
    </row>
    <row r="719" spans="1:13">
      <c r="A719" s="21"/>
      <c r="B719" s="21"/>
      <c r="C719" s="22"/>
      <c r="D719" s="21"/>
      <c r="E719" s="21"/>
      <c r="F719" s="21"/>
      <c r="G719" s="21"/>
      <c r="H719" s="21"/>
      <c r="I719" s="21"/>
      <c r="J719" s="21"/>
      <c r="K719" s="37"/>
      <c r="L719" s="37"/>
      <c r="M719" s="37"/>
    </row>
    <row r="720" spans="1:13">
      <c r="A720" s="21"/>
      <c r="B720" s="21"/>
      <c r="C720" s="22"/>
      <c r="D720" s="21"/>
      <c r="E720" s="21"/>
      <c r="F720" s="21"/>
      <c r="G720" s="21"/>
      <c r="H720" s="21"/>
      <c r="I720" s="21"/>
      <c r="J720" s="21"/>
      <c r="K720" s="37"/>
      <c r="L720" s="37"/>
      <c r="M720" s="37"/>
    </row>
    <row r="721" spans="1:13">
      <c r="A721" s="21"/>
      <c r="B721" s="21"/>
      <c r="C721" s="22"/>
      <c r="D721" s="21"/>
      <c r="E721" s="21"/>
      <c r="F721" s="21"/>
      <c r="G721" s="21"/>
      <c r="H721" s="21"/>
      <c r="I721" s="21"/>
      <c r="J721" s="21"/>
      <c r="K721" s="37"/>
      <c r="L721" s="37"/>
      <c r="M721" s="37"/>
    </row>
    <row r="722" spans="1:13">
      <c r="A722" s="21"/>
      <c r="B722" s="21"/>
      <c r="C722" s="22"/>
      <c r="D722" s="21"/>
      <c r="E722" s="21"/>
      <c r="F722" s="21"/>
      <c r="G722" s="21"/>
      <c r="H722" s="21"/>
      <c r="I722" s="21"/>
      <c r="J722" s="21"/>
      <c r="K722" s="37"/>
      <c r="L722" s="37"/>
      <c r="M722" s="37"/>
    </row>
    <row r="723" spans="1:13">
      <c r="A723" s="21"/>
      <c r="B723" s="21"/>
      <c r="C723" s="22"/>
      <c r="D723" s="21"/>
      <c r="E723" s="21"/>
      <c r="F723" s="21"/>
      <c r="G723" s="21"/>
      <c r="H723" s="21"/>
      <c r="I723" s="21"/>
      <c r="J723" s="21"/>
      <c r="K723" s="37"/>
      <c r="L723" s="37"/>
      <c r="M723" s="37"/>
    </row>
    <row r="724" spans="1:13">
      <c r="A724" s="21"/>
      <c r="B724" s="21"/>
      <c r="C724" s="22"/>
      <c r="D724" s="21"/>
      <c r="E724" s="21"/>
      <c r="F724" s="21"/>
      <c r="G724" s="21"/>
      <c r="H724" s="21"/>
      <c r="I724" s="21"/>
      <c r="J724" s="21"/>
      <c r="K724" s="37"/>
      <c r="L724" s="37"/>
      <c r="M724" s="37"/>
    </row>
    <row r="725" spans="1:13">
      <c r="A725" s="21"/>
      <c r="B725" s="21"/>
      <c r="C725" s="22"/>
      <c r="D725" s="21"/>
      <c r="E725" s="21"/>
      <c r="F725" s="21"/>
      <c r="G725" s="21"/>
      <c r="H725" s="21"/>
      <c r="I725" s="21"/>
      <c r="J725" s="21"/>
      <c r="K725" s="37"/>
      <c r="L725" s="37"/>
      <c r="M725" s="37"/>
    </row>
    <row r="726" spans="1:13">
      <c r="A726" s="21"/>
      <c r="B726" s="21"/>
      <c r="C726" s="22"/>
      <c r="D726" s="21"/>
      <c r="E726" s="21"/>
      <c r="F726" s="21"/>
      <c r="G726" s="21"/>
      <c r="H726" s="21"/>
      <c r="I726" s="21"/>
      <c r="J726" s="21"/>
      <c r="K726" s="37"/>
      <c r="L726" s="37"/>
      <c r="M726" s="37"/>
    </row>
    <row r="727" spans="1:13">
      <c r="A727" s="21"/>
      <c r="B727" s="21"/>
      <c r="C727" s="22"/>
      <c r="D727" s="21"/>
      <c r="E727" s="21"/>
      <c r="F727" s="21"/>
      <c r="G727" s="21"/>
      <c r="H727" s="21"/>
      <c r="I727" s="21"/>
      <c r="J727" s="21"/>
      <c r="K727" s="37"/>
      <c r="L727" s="37"/>
      <c r="M727" s="37"/>
    </row>
    <row r="728" spans="1:13">
      <c r="A728" s="21"/>
      <c r="B728" s="21"/>
      <c r="C728" s="22"/>
      <c r="D728" s="21"/>
      <c r="E728" s="21"/>
      <c r="F728" s="21"/>
      <c r="G728" s="21"/>
      <c r="H728" s="21"/>
      <c r="I728" s="21"/>
      <c r="J728" s="21"/>
      <c r="K728" s="37"/>
      <c r="L728" s="37"/>
      <c r="M728" s="37"/>
    </row>
    <row r="729" spans="1:13">
      <c r="A729" s="21"/>
      <c r="B729" s="21"/>
      <c r="C729" s="22"/>
      <c r="D729" s="21"/>
      <c r="E729" s="21"/>
      <c r="F729" s="21"/>
      <c r="G729" s="21"/>
      <c r="H729" s="21"/>
      <c r="I729" s="21"/>
      <c r="J729" s="21"/>
      <c r="K729" s="37"/>
      <c r="L729" s="37"/>
      <c r="M729" s="37"/>
    </row>
    <row r="730" spans="1:13">
      <c r="A730" s="21"/>
      <c r="B730" s="21"/>
      <c r="C730" s="22"/>
      <c r="D730" s="21"/>
      <c r="E730" s="21"/>
      <c r="F730" s="21"/>
      <c r="G730" s="21"/>
      <c r="H730" s="21"/>
      <c r="I730" s="21"/>
      <c r="J730" s="21"/>
      <c r="K730" s="37"/>
      <c r="L730" s="37"/>
      <c r="M730" s="37"/>
    </row>
    <row r="731" spans="1:13">
      <c r="A731" s="21"/>
      <c r="B731" s="21"/>
      <c r="C731" s="22"/>
      <c r="D731" s="21"/>
      <c r="E731" s="21"/>
      <c r="F731" s="21"/>
      <c r="G731" s="21"/>
      <c r="H731" s="21"/>
      <c r="I731" s="21"/>
      <c r="J731" s="21"/>
      <c r="K731" s="37"/>
      <c r="L731" s="37"/>
      <c r="M731" s="37"/>
    </row>
    <row r="732" spans="1:13">
      <c r="A732" s="21"/>
      <c r="B732" s="21"/>
      <c r="C732" s="22"/>
      <c r="D732" s="21"/>
      <c r="E732" s="21"/>
      <c r="F732" s="21"/>
      <c r="G732" s="21"/>
      <c r="H732" s="21"/>
      <c r="I732" s="21"/>
      <c r="J732" s="21"/>
      <c r="K732" s="37"/>
      <c r="L732" s="37"/>
      <c r="M732" s="37"/>
    </row>
    <row r="733" spans="1:13">
      <c r="A733" s="21"/>
      <c r="B733" s="21"/>
      <c r="C733" s="22"/>
      <c r="D733" s="21"/>
      <c r="E733" s="21"/>
      <c r="F733" s="21"/>
      <c r="G733" s="21"/>
      <c r="H733" s="21"/>
      <c r="I733" s="21"/>
      <c r="J733" s="21"/>
      <c r="K733" s="37"/>
      <c r="L733" s="37"/>
      <c r="M733" s="37"/>
    </row>
    <row r="734" spans="1:13">
      <c r="A734" s="21"/>
      <c r="B734" s="21"/>
      <c r="C734" s="22"/>
      <c r="D734" s="21"/>
      <c r="E734" s="21"/>
      <c r="F734" s="21"/>
      <c r="G734" s="21"/>
      <c r="H734" s="21"/>
      <c r="I734" s="21"/>
      <c r="J734" s="21"/>
      <c r="K734" s="37"/>
      <c r="L734" s="37"/>
      <c r="M734" s="37"/>
    </row>
    <row r="735" spans="1:13">
      <c r="A735" s="21"/>
      <c r="B735" s="21"/>
      <c r="C735" s="22"/>
      <c r="D735" s="21"/>
      <c r="E735" s="21"/>
      <c r="F735" s="21"/>
      <c r="G735" s="21"/>
      <c r="H735" s="21"/>
      <c r="I735" s="21"/>
      <c r="J735" s="21"/>
      <c r="K735" s="37"/>
      <c r="L735" s="37"/>
      <c r="M735" s="37"/>
    </row>
    <row r="736" spans="1:13">
      <c r="A736" s="21"/>
      <c r="B736" s="21"/>
      <c r="C736" s="22"/>
      <c r="D736" s="21"/>
      <c r="E736" s="21"/>
      <c r="F736" s="21"/>
      <c r="G736" s="21"/>
      <c r="H736" s="21"/>
      <c r="I736" s="21"/>
      <c r="J736" s="21"/>
      <c r="K736" s="37"/>
      <c r="L736" s="37"/>
      <c r="M736" s="37"/>
    </row>
    <row r="737" spans="1:13">
      <c r="A737" s="21"/>
      <c r="B737" s="21"/>
      <c r="C737" s="22"/>
      <c r="D737" s="21"/>
      <c r="E737" s="21"/>
      <c r="F737" s="21"/>
      <c r="G737" s="21"/>
      <c r="H737" s="21"/>
      <c r="I737" s="21"/>
      <c r="J737" s="21"/>
      <c r="K737" s="37"/>
      <c r="L737" s="37"/>
      <c r="M737" s="37"/>
    </row>
    <row r="738" spans="1:13">
      <c r="A738" s="21"/>
      <c r="B738" s="21"/>
      <c r="C738" s="22"/>
      <c r="D738" s="21"/>
      <c r="E738" s="21"/>
      <c r="F738" s="21"/>
      <c r="G738" s="21"/>
      <c r="H738" s="21"/>
      <c r="I738" s="21"/>
      <c r="J738" s="21"/>
      <c r="K738" s="37"/>
      <c r="L738" s="37"/>
      <c r="M738" s="37"/>
    </row>
    <row r="739" spans="1:13">
      <c r="A739" s="21"/>
      <c r="B739" s="21"/>
      <c r="C739" s="22"/>
      <c r="D739" s="21"/>
      <c r="E739" s="21"/>
      <c r="F739" s="21"/>
      <c r="G739" s="21"/>
      <c r="H739" s="21"/>
      <c r="I739" s="21"/>
      <c r="J739" s="21"/>
      <c r="K739" s="37"/>
      <c r="L739" s="37"/>
      <c r="M739" s="37"/>
    </row>
    <row r="740" spans="1:13">
      <c r="A740" s="21"/>
      <c r="B740" s="21"/>
      <c r="C740" s="22"/>
      <c r="D740" s="21"/>
      <c r="E740" s="21"/>
      <c r="F740" s="21"/>
      <c r="G740" s="21"/>
      <c r="H740" s="21"/>
      <c r="I740" s="21"/>
      <c r="J740" s="21"/>
      <c r="K740" s="37"/>
      <c r="L740" s="37"/>
      <c r="M740" s="37"/>
    </row>
    <row r="741" spans="1:13">
      <c r="A741" s="21"/>
      <c r="B741" s="21"/>
      <c r="C741" s="22"/>
      <c r="D741" s="21"/>
      <c r="E741" s="21"/>
      <c r="F741" s="21"/>
      <c r="G741" s="21"/>
      <c r="H741" s="21"/>
      <c r="I741" s="21"/>
      <c r="J741" s="21"/>
      <c r="K741" s="37"/>
      <c r="L741" s="37"/>
      <c r="M741" s="37"/>
    </row>
    <row r="742" spans="1:13">
      <c r="A742" s="21"/>
      <c r="B742" s="21"/>
      <c r="C742" s="22"/>
      <c r="D742" s="21"/>
      <c r="E742" s="21"/>
      <c r="F742" s="21"/>
      <c r="G742" s="21"/>
      <c r="H742" s="21"/>
      <c r="I742" s="21"/>
      <c r="J742" s="21"/>
      <c r="K742" s="37"/>
      <c r="L742" s="37"/>
      <c r="M742" s="37"/>
    </row>
    <row r="743" spans="1:13">
      <c r="A743" s="21"/>
      <c r="B743" s="21"/>
      <c r="C743" s="22"/>
      <c r="D743" s="21"/>
      <c r="E743" s="21"/>
      <c r="F743" s="21"/>
      <c r="G743" s="21"/>
      <c r="H743" s="21"/>
      <c r="I743" s="21"/>
      <c r="J743" s="21"/>
      <c r="K743" s="37"/>
      <c r="L743" s="37"/>
      <c r="M743" s="37"/>
    </row>
    <row r="744" spans="1:13">
      <c r="A744" s="21"/>
      <c r="B744" s="21"/>
      <c r="C744" s="22"/>
      <c r="D744" s="21"/>
      <c r="E744" s="21"/>
      <c r="F744" s="21"/>
      <c r="G744" s="21"/>
      <c r="H744" s="21"/>
      <c r="I744" s="21"/>
      <c r="J744" s="21"/>
      <c r="K744" s="37"/>
      <c r="L744" s="37"/>
      <c r="M744" s="37"/>
    </row>
    <row r="745" spans="1:13">
      <c r="A745" s="21"/>
      <c r="B745" s="21"/>
      <c r="C745" s="22"/>
      <c r="D745" s="21"/>
      <c r="E745" s="21"/>
      <c r="F745" s="21"/>
      <c r="G745" s="21"/>
      <c r="H745" s="21"/>
      <c r="I745" s="21"/>
      <c r="J745" s="21"/>
      <c r="K745" s="37"/>
      <c r="L745" s="37"/>
      <c r="M745" s="37"/>
    </row>
    <row r="746" spans="1:13">
      <c r="A746" s="21"/>
      <c r="B746" s="21"/>
      <c r="C746" s="22"/>
      <c r="D746" s="21"/>
      <c r="E746" s="21"/>
      <c r="F746" s="21"/>
      <c r="G746" s="21"/>
      <c r="H746" s="21"/>
      <c r="I746" s="21"/>
      <c r="J746" s="21"/>
      <c r="K746" s="37"/>
      <c r="L746" s="37"/>
      <c r="M746" s="37"/>
    </row>
    <row r="747" spans="1:13">
      <c r="A747" s="21"/>
      <c r="B747" s="21"/>
      <c r="C747" s="22"/>
      <c r="D747" s="21"/>
      <c r="E747" s="21"/>
      <c r="F747" s="21"/>
      <c r="G747" s="21"/>
      <c r="H747" s="21"/>
      <c r="I747" s="21"/>
      <c r="J747" s="21"/>
      <c r="K747" s="37"/>
      <c r="L747" s="37"/>
      <c r="M747" s="37"/>
    </row>
    <row r="748" spans="1:13">
      <c r="A748" s="21"/>
      <c r="B748" s="21"/>
      <c r="C748" s="22"/>
      <c r="D748" s="21"/>
      <c r="E748" s="21"/>
      <c r="F748" s="21"/>
      <c r="G748" s="21"/>
      <c r="H748" s="21"/>
      <c r="I748" s="21"/>
      <c r="J748" s="21"/>
      <c r="K748" s="37"/>
      <c r="L748" s="37"/>
      <c r="M748" s="37"/>
    </row>
    <row r="749" spans="1:13">
      <c r="A749" s="21"/>
      <c r="B749" s="21"/>
      <c r="C749" s="22"/>
      <c r="D749" s="21"/>
      <c r="E749" s="21"/>
      <c r="F749" s="21"/>
      <c r="G749" s="21"/>
      <c r="H749" s="21"/>
      <c r="I749" s="21"/>
      <c r="J749" s="21"/>
      <c r="K749" s="37"/>
      <c r="L749" s="37"/>
      <c r="M749" s="37"/>
    </row>
    <row r="750" spans="1:13">
      <c r="A750" s="21"/>
      <c r="B750" s="21"/>
      <c r="C750" s="22"/>
      <c r="D750" s="21"/>
      <c r="E750" s="21"/>
      <c r="F750" s="21"/>
      <c r="G750" s="21"/>
      <c r="H750" s="21"/>
      <c r="I750" s="21"/>
      <c r="J750" s="21"/>
      <c r="K750" s="37"/>
      <c r="L750" s="37"/>
      <c r="M750" s="37"/>
    </row>
    <row r="751" spans="1:13">
      <c r="A751" s="21"/>
      <c r="B751" s="21"/>
      <c r="C751" s="22"/>
      <c r="D751" s="21"/>
      <c r="E751" s="21"/>
      <c r="F751" s="21"/>
      <c r="G751" s="21"/>
      <c r="H751" s="21"/>
      <c r="I751" s="21"/>
      <c r="J751" s="21"/>
      <c r="K751" s="37"/>
      <c r="L751" s="37"/>
      <c r="M751" s="37"/>
    </row>
    <row r="752" spans="1:13">
      <c r="A752" s="21"/>
      <c r="B752" s="21"/>
      <c r="C752" s="22"/>
      <c r="D752" s="21"/>
      <c r="E752" s="21"/>
      <c r="F752" s="21"/>
      <c r="G752" s="21"/>
      <c r="H752" s="21"/>
      <c r="I752" s="21"/>
      <c r="J752" s="21"/>
      <c r="K752" s="37"/>
      <c r="L752" s="37"/>
      <c r="M752" s="37"/>
    </row>
    <row r="753" spans="1:13">
      <c r="A753" s="21"/>
      <c r="B753" s="21"/>
      <c r="C753" s="22"/>
      <c r="D753" s="21"/>
      <c r="E753" s="21"/>
      <c r="F753" s="21"/>
      <c r="G753" s="21"/>
      <c r="H753" s="21"/>
      <c r="I753" s="21"/>
      <c r="J753" s="21"/>
      <c r="K753" s="37"/>
      <c r="L753" s="37"/>
      <c r="M753" s="37"/>
    </row>
    <row r="754" spans="1:13">
      <c r="A754" s="21"/>
      <c r="B754" s="21"/>
      <c r="C754" s="22"/>
      <c r="D754" s="21"/>
      <c r="E754" s="21"/>
      <c r="F754" s="21"/>
      <c r="G754" s="21"/>
      <c r="H754" s="21"/>
      <c r="I754" s="21"/>
      <c r="J754" s="21"/>
      <c r="K754" s="37"/>
      <c r="L754" s="37"/>
      <c r="M754" s="37"/>
    </row>
    <row r="755" spans="1:13">
      <c r="A755" s="21"/>
      <c r="B755" s="21"/>
      <c r="C755" s="22"/>
      <c r="D755" s="21"/>
      <c r="E755" s="21"/>
      <c r="F755" s="21"/>
      <c r="G755" s="21"/>
      <c r="H755" s="21"/>
      <c r="I755" s="21"/>
      <c r="J755" s="21"/>
      <c r="K755" s="37"/>
      <c r="L755" s="37"/>
      <c r="M755" s="37"/>
    </row>
    <row r="756" spans="1:13">
      <c r="A756" s="21"/>
      <c r="B756" s="21"/>
      <c r="C756" s="22"/>
      <c r="D756" s="21"/>
      <c r="E756" s="21"/>
      <c r="F756" s="21"/>
      <c r="G756" s="21"/>
      <c r="H756" s="21"/>
      <c r="I756" s="21"/>
      <c r="J756" s="21"/>
      <c r="K756" s="37"/>
      <c r="L756" s="37"/>
      <c r="M756" s="37"/>
    </row>
    <row r="757" spans="1:13">
      <c r="A757" s="21"/>
      <c r="B757" s="21"/>
      <c r="C757" s="22"/>
      <c r="D757" s="21"/>
      <c r="E757" s="21"/>
      <c r="F757" s="21"/>
      <c r="G757" s="21"/>
      <c r="H757" s="21"/>
      <c r="I757" s="21"/>
      <c r="J757" s="21"/>
      <c r="K757" s="37"/>
      <c r="L757" s="37"/>
      <c r="M757" s="37"/>
    </row>
    <row r="758" spans="1:13">
      <c r="A758" s="21"/>
      <c r="B758" s="21"/>
      <c r="C758" s="22"/>
      <c r="D758" s="21"/>
      <c r="E758" s="21"/>
      <c r="F758" s="21"/>
      <c r="G758" s="21"/>
      <c r="H758" s="21"/>
      <c r="I758" s="21"/>
      <c r="J758" s="21"/>
      <c r="K758" s="37"/>
      <c r="L758" s="37"/>
      <c r="M758" s="37"/>
    </row>
    <row r="759" spans="1:13">
      <c r="A759" s="21"/>
      <c r="B759" s="21"/>
      <c r="C759" s="22"/>
      <c r="D759" s="21"/>
      <c r="E759" s="21"/>
      <c r="F759" s="21"/>
      <c r="G759" s="21"/>
      <c r="H759" s="21"/>
      <c r="I759" s="21"/>
      <c r="J759" s="21"/>
      <c r="K759" s="37"/>
      <c r="L759" s="37"/>
      <c r="M759" s="37"/>
    </row>
    <row r="760" spans="1:13">
      <c r="A760" s="21"/>
      <c r="B760" s="21"/>
      <c r="C760" s="22"/>
      <c r="D760" s="21"/>
      <c r="E760" s="21"/>
      <c r="F760" s="21"/>
      <c r="G760" s="21"/>
      <c r="H760" s="21"/>
      <c r="I760" s="21"/>
      <c r="J760" s="21"/>
      <c r="K760" s="37"/>
      <c r="L760" s="37"/>
      <c r="M760" s="37"/>
    </row>
    <row r="761" spans="1:13">
      <c r="A761" s="21"/>
      <c r="B761" s="21"/>
      <c r="C761" s="22"/>
      <c r="D761" s="21"/>
      <c r="E761" s="21"/>
      <c r="F761" s="21"/>
      <c r="G761" s="21"/>
      <c r="H761" s="21"/>
      <c r="I761" s="21"/>
      <c r="J761" s="21"/>
      <c r="K761" s="37"/>
      <c r="L761" s="37"/>
      <c r="M761" s="37"/>
    </row>
    <row r="762" spans="1:13">
      <c r="A762" s="21"/>
      <c r="B762" s="21"/>
      <c r="C762" s="22"/>
      <c r="D762" s="21"/>
      <c r="E762" s="21"/>
      <c r="F762" s="21"/>
      <c r="G762" s="21"/>
      <c r="H762" s="21"/>
      <c r="I762" s="21"/>
      <c r="J762" s="21"/>
      <c r="K762" s="37"/>
      <c r="L762" s="37"/>
      <c r="M762" s="37"/>
    </row>
    <row r="763" spans="1:13">
      <c r="A763" s="21"/>
      <c r="B763" s="21"/>
      <c r="C763" s="22"/>
      <c r="D763" s="21"/>
      <c r="E763" s="21"/>
      <c r="F763" s="21"/>
      <c r="G763" s="21"/>
      <c r="H763" s="21"/>
      <c r="I763" s="21"/>
      <c r="J763" s="21"/>
      <c r="K763" s="37"/>
      <c r="L763" s="37"/>
      <c r="M763" s="37"/>
    </row>
    <row r="764" spans="1:13">
      <c r="A764" s="21"/>
      <c r="B764" s="21"/>
      <c r="C764" s="22"/>
      <c r="D764" s="21"/>
      <c r="E764" s="21"/>
      <c r="F764" s="21"/>
      <c r="G764" s="21"/>
      <c r="H764" s="21"/>
      <c r="I764" s="21"/>
      <c r="J764" s="21"/>
      <c r="K764" s="37"/>
      <c r="L764" s="37"/>
      <c r="M764" s="37"/>
    </row>
    <row r="765" spans="1:13">
      <c r="A765" s="21"/>
      <c r="B765" s="21"/>
      <c r="C765" s="22"/>
      <c r="D765" s="21"/>
      <c r="E765" s="21"/>
      <c r="F765" s="21"/>
      <c r="G765" s="21"/>
      <c r="H765" s="21"/>
      <c r="I765" s="21"/>
      <c r="J765" s="21"/>
      <c r="K765" s="37"/>
      <c r="L765" s="37"/>
      <c r="M765" s="37"/>
    </row>
    <row r="766" spans="1:13">
      <c r="A766" s="21"/>
      <c r="B766" s="21"/>
      <c r="C766" s="22"/>
      <c r="D766" s="21"/>
      <c r="E766" s="21"/>
      <c r="F766" s="21"/>
      <c r="G766" s="21"/>
      <c r="H766" s="21"/>
      <c r="I766" s="21"/>
      <c r="J766" s="21"/>
      <c r="K766" s="37"/>
      <c r="L766" s="37"/>
      <c r="M766" s="37"/>
    </row>
    <row r="767" spans="1:13">
      <c r="A767" s="21"/>
      <c r="B767" s="21"/>
      <c r="C767" s="22"/>
      <c r="D767" s="21"/>
      <c r="E767" s="21"/>
      <c r="F767" s="21"/>
      <c r="G767" s="21"/>
      <c r="H767" s="21"/>
      <c r="I767" s="21"/>
      <c r="J767" s="21"/>
      <c r="K767" s="37"/>
      <c r="L767" s="37"/>
      <c r="M767" s="37"/>
    </row>
    <row r="768" spans="1:13">
      <c r="A768" s="21"/>
      <c r="B768" s="21"/>
      <c r="C768" s="22"/>
      <c r="D768" s="21"/>
      <c r="E768" s="21"/>
      <c r="F768" s="21"/>
      <c r="G768" s="21"/>
      <c r="H768" s="21"/>
      <c r="I768" s="21"/>
      <c r="J768" s="21"/>
      <c r="K768" s="37"/>
      <c r="L768" s="37"/>
      <c r="M768" s="37"/>
    </row>
    <row r="769" spans="1:13">
      <c r="A769" s="21"/>
      <c r="B769" s="21"/>
      <c r="C769" s="22"/>
      <c r="D769" s="21"/>
      <c r="E769" s="21"/>
      <c r="F769" s="21"/>
      <c r="G769" s="21"/>
      <c r="H769" s="21"/>
      <c r="I769" s="21"/>
      <c r="J769" s="21"/>
      <c r="K769" s="37"/>
      <c r="L769" s="37"/>
      <c r="M769" s="37"/>
    </row>
    <row r="770" spans="1:13">
      <c r="A770" s="21"/>
      <c r="B770" s="21"/>
      <c r="C770" s="22"/>
      <c r="D770" s="21"/>
      <c r="E770" s="21"/>
      <c r="F770" s="21"/>
      <c r="G770" s="21"/>
      <c r="H770" s="21"/>
      <c r="I770" s="21"/>
      <c r="J770" s="21"/>
      <c r="K770" s="37"/>
      <c r="L770" s="37"/>
      <c r="M770" s="37"/>
    </row>
    <row r="771" spans="1:13">
      <c r="A771" s="21"/>
      <c r="B771" s="21"/>
      <c r="C771" s="22"/>
      <c r="D771" s="21"/>
      <c r="E771" s="21"/>
      <c r="F771" s="21"/>
      <c r="G771" s="21"/>
      <c r="H771" s="21"/>
      <c r="I771" s="21"/>
      <c r="J771" s="21"/>
      <c r="K771" s="37"/>
      <c r="L771" s="37"/>
      <c r="M771" s="37"/>
    </row>
    <row r="772" spans="1:13">
      <c r="A772" s="21"/>
      <c r="B772" s="21"/>
      <c r="C772" s="22"/>
      <c r="D772" s="21"/>
      <c r="E772" s="21"/>
      <c r="F772" s="21"/>
      <c r="G772" s="21"/>
      <c r="H772" s="21"/>
      <c r="I772" s="21"/>
      <c r="J772" s="21"/>
      <c r="K772" s="37"/>
      <c r="L772" s="37"/>
      <c r="M772" s="37"/>
    </row>
    <row r="773" spans="1:13">
      <c r="A773" s="21"/>
      <c r="B773" s="21"/>
      <c r="C773" s="22"/>
      <c r="D773" s="21"/>
      <c r="E773" s="21"/>
      <c r="F773" s="21"/>
      <c r="G773" s="21"/>
      <c r="H773" s="21"/>
      <c r="I773" s="21"/>
      <c r="J773" s="21"/>
      <c r="K773" s="37"/>
      <c r="L773" s="37"/>
      <c r="M773" s="37"/>
    </row>
    <row r="774" spans="1:13">
      <c r="A774" s="21"/>
      <c r="B774" s="21"/>
      <c r="C774" s="22"/>
      <c r="D774" s="21"/>
      <c r="E774" s="21"/>
      <c r="F774" s="21"/>
      <c r="G774" s="21"/>
      <c r="H774" s="21"/>
      <c r="I774" s="21"/>
      <c r="J774" s="21"/>
      <c r="K774" s="37"/>
      <c r="L774" s="37"/>
      <c r="M774" s="37"/>
    </row>
    <row r="775" spans="1:13">
      <c r="A775" s="21"/>
      <c r="B775" s="21"/>
      <c r="C775" s="22"/>
      <c r="D775" s="21"/>
      <c r="E775" s="21"/>
      <c r="F775" s="21"/>
      <c r="G775" s="21"/>
      <c r="H775" s="21"/>
      <c r="I775" s="21"/>
      <c r="J775" s="21"/>
      <c r="K775" s="37"/>
      <c r="L775" s="37"/>
      <c r="M775" s="37"/>
    </row>
    <row r="776" spans="1:13">
      <c r="A776" s="21"/>
      <c r="B776" s="21"/>
      <c r="C776" s="22"/>
      <c r="D776" s="21"/>
      <c r="E776" s="21"/>
      <c r="F776" s="21"/>
      <c r="G776" s="21"/>
      <c r="H776" s="21"/>
      <c r="I776" s="21"/>
      <c r="J776" s="21"/>
      <c r="K776" s="37"/>
      <c r="L776" s="37"/>
      <c r="M776" s="37"/>
    </row>
    <row r="777" spans="1:13">
      <c r="A777" s="21"/>
      <c r="B777" s="21"/>
      <c r="C777" s="22"/>
      <c r="D777" s="21"/>
      <c r="E777" s="21"/>
      <c r="F777" s="21"/>
      <c r="G777" s="21"/>
      <c r="H777" s="21"/>
      <c r="I777" s="21"/>
      <c r="J777" s="21"/>
      <c r="K777" s="37"/>
      <c r="L777" s="37"/>
      <c r="M777" s="37"/>
    </row>
    <row r="778" spans="1:13">
      <c r="A778" s="21"/>
      <c r="B778" s="21"/>
      <c r="C778" s="22"/>
      <c r="D778" s="21"/>
      <c r="E778" s="21"/>
      <c r="F778" s="21"/>
      <c r="G778" s="21"/>
      <c r="H778" s="21"/>
      <c r="I778" s="21"/>
      <c r="J778" s="21"/>
      <c r="K778" s="37"/>
      <c r="L778" s="37"/>
      <c r="M778" s="37"/>
    </row>
    <row r="779" spans="1:13">
      <c r="A779" s="21"/>
      <c r="B779" s="21"/>
      <c r="C779" s="22"/>
      <c r="D779" s="21"/>
      <c r="E779" s="21"/>
      <c r="F779" s="21"/>
      <c r="G779" s="21"/>
      <c r="H779" s="21"/>
      <c r="I779" s="21"/>
      <c r="J779" s="21"/>
      <c r="K779" s="37"/>
      <c r="L779" s="37"/>
      <c r="M779" s="37"/>
    </row>
    <row r="780" spans="1:13">
      <c r="A780" s="21"/>
      <c r="B780" s="21"/>
      <c r="C780" s="22"/>
      <c r="D780" s="21"/>
      <c r="E780" s="21"/>
      <c r="F780" s="21"/>
      <c r="G780" s="21"/>
      <c r="H780" s="21"/>
      <c r="I780" s="21"/>
      <c r="J780" s="21"/>
      <c r="K780" s="37"/>
      <c r="L780" s="37"/>
      <c r="M780" s="37"/>
    </row>
    <row r="781" spans="1:13">
      <c r="A781" s="21"/>
      <c r="B781" s="21"/>
      <c r="C781" s="22"/>
      <c r="D781" s="21"/>
      <c r="E781" s="21"/>
      <c r="F781" s="21"/>
      <c r="G781" s="21"/>
      <c r="H781" s="21"/>
      <c r="I781" s="21"/>
      <c r="J781" s="21"/>
      <c r="K781" s="37"/>
      <c r="L781" s="37"/>
      <c r="M781" s="37"/>
    </row>
    <row r="782" spans="1:13">
      <c r="A782" s="21"/>
      <c r="B782" s="21"/>
      <c r="C782" s="22"/>
      <c r="D782" s="21"/>
      <c r="E782" s="21"/>
      <c r="F782" s="21"/>
      <c r="G782" s="21"/>
      <c r="H782" s="21"/>
      <c r="I782" s="21"/>
      <c r="J782" s="21"/>
      <c r="K782" s="37"/>
      <c r="L782" s="37"/>
      <c r="M782" s="37"/>
    </row>
    <row r="783" spans="1:13">
      <c r="A783" s="21"/>
      <c r="B783" s="21"/>
      <c r="C783" s="22"/>
      <c r="D783" s="21"/>
      <c r="E783" s="21"/>
      <c r="F783" s="21"/>
      <c r="G783" s="21"/>
      <c r="H783" s="21"/>
      <c r="I783" s="21"/>
      <c r="J783" s="21"/>
      <c r="K783" s="37"/>
      <c r="L783" s="37"/>
      <c r="M783" s="37"/>
    </row>
    <row r="784" spans="1:13">
      <c r="A784" s="21"/>
      <c r="B784" s="21"/>
      <c r="C784" s="22"/>
      <c r="D784" s="21"/>
      <c r="E784" s="21"/>
      <c r="F784" s="21"/>
      <c r="G784" s="21"/>
      <c r="H784" s="21"/>
      <c r="I784" s="21"/>
      <c r="J784" s="21"/>
      <c r="K784" s="37"/>
      <c r="L784" s="37"/>
      <c r="M784" s="37"/>
    </row>
    <row r="785" spans="1:13">
      <c r="A785" s="21"/>
      <c r="B785" s="21"/>
      <c r="C785" s="22"/>
      <c r="D785" s="21"/>
      <c r="E785" s="21"/>
      <c r="F785" s="21"/>
      <c r="G785" s="21"/>
      <c r="H785" s="21"/>
      <c r="I785" s="21"/>
      <c r="J785" s="21"/>
      <c r="K785" s="37"/>
      <c r="L785" s="37"/>
      <c r="M785" s="37"/>
    </row>
    <row r="786" spans="1:13">
      <c r="A786" s="21"/>
      <c r="B786" s="21"/>
      <c r="C786" s="22"/>
      <c r="D786" s="21"/>
      <c r="E786" s="21"/>
      <c r="F786" s="21"/>
      <c r="G786" s="21"/>
      <c r="H786" s="21"/>
      <c r="I786" s="21"/>
      <c r="J786" s="21"/>
      <c r="K786" s="37"/>
      <c r="L786" s="37"/>
      <c r="M786" s="37"/>
    </row>
    <row r="787" spans="1:13">
      <c r="A787" s="21"/>
      <c r="B787" s="21"/>
      <c r="C787" s="22"/>
      <c r="D787" s="21"/>
      <c r="E787" s="21"/>
      <c r="F787" s="21"/>
      <c r="G787" s="21"/>
      <c r="H787" s="21"/>
      <c r="I787" s="21"/>
      <c r="J787" s="21"/>
      <c r="K787" s="37"/>
      <c r="L787" s="37"/>
      <c r="M787" s="37"/>
    </row>
    <row r="788" spans="1:13">
      <c r="A788" s="21"/>
      <c r="B788" s="21"/>
      <c r="C788" s="22"/>
      <c r="D788" s="21"/>
      <c r="E788" s="21"/>
      <c r="F788" s="21"/>
      <c r="G788" s="21"/>
      <c r="H788" s="21"/>
      <c r="I788" s="21"/>
      <c r="J788" s="21"/>
      <c r="K788" s="37"/>
      <c r="L788" s="37"/>
      <c r="M788" s="37"/>
    </row>
    <row r="789" spans="1:13">
      <c r="A789" s="21"/>
      <c r="B789" s="21"/>
      <c r="C789" s="22"/>
      <c r="D789" s="21"/>
      <c r="E789" s="21"/>
      <c r="F789" s="21"/>
      <c r="G789" s="21"/>
      <c r="H789" s="21"/>
      <c r="I789" s="21"/>
      <c r="J789" s="21"/>
      <c r="K789" s="37"/>
      <c r="L789" s="37"/>
      <c r="M789" s="37"/>
    </row>
    <row r="790" spans="1:13">
      <c r="A790" s="21"/>
      <c r="B790" s="21"/>
      <c r="C790" s="22"/>
      <c r="D790" s="21"/>
      <c r="E790" s="21"/>
      <c r="F790" s="21"/>
      <c r="G790" s="21"/>
      <c r="H790" s="21"/>
      <c r="I790" s="21"/>
      <c r="J790" s="21"/>
      <c r="K790" s="37"/>
      <c r="L790" s="37"/>
      <c r="M790" s="37"/>
    </row>
    <row r="791" spans="1:13">
      <c r="A791" s="21"/>
      <c r="B791" s="21"/>
      <c r="C791" s="22"/>
      <c r="D791" s="21"/>
      <c r="E791" s="21"/>
      <c r="F791" s="21"/>
      <c r="G791" s="21"/>
      <c r="H791" s="21"/>
      <c r="I791" s="21"/>
      <c r="J791" s="21"/>
      <c r="K791" s="37"/>
      <c r="L791" s="37"/>
      <c r="M791" s="37"/>
    </row>
    <row r="792" spans="1:13">
      <c r="A792" s="21"/>
      <c r="B792" s="21"/>
      <c r="C792" s="22"/>
      <c r="D792" s="21"/>
      <c r="E792" s="21"/>
      <c r="F792" s="21"/>
      <c r="G792" s="21"/>
      <c r="H792" s="21"/>
      <c r="I792" s="21"/>
      <c r="J792" s="21"/>
      <c r="K792" s="37"/>
      <c r="L792" s="37"/>
      <c r="M792" s="37"/>
    </row>
    <row r="793" spans="1:13">
      <c r="A793" s="21"/>
      <c r="B793" s="21"/>
      <c r="C793" s="22"/>
      <c r="D793" s="21"/>
      <c r="E793" s="21"/>
      <c r="F793" s="21"/>
      <c r="G793" s="21"/>
      <c r="H793" s="21"/>
      <c r="I793" s="21"/>
      <c r="J793" s="21"/>
      <c r="K793" s="37"/>
      <c r="L793" s="37"/>
      <c r="M793" s="37"/>
    </row>
    <row r="794" spans="1:13">
      <c r="A794" s="21"/>
      <c r="B794" s="21"/>
      <c r="C794" s="22"/>
      <c r="D794" s="21"/>
      <c r="E794" s="21"/>
      <c r="F794" s="21"/>
      <c r="G794" s="21"/>
      <c r="H794" s="21"/>
      <c r="I794" s="21"/>
      <c r="J794" s="21"/>
      <c r="K794" s="37"/>
      <c r="L794" s="37"/>
      <c r="M794" s="37"/>
    </row>
    <row r="795" spans="1:13">
      <c r="A795" s="21"/>
      <c r="B795" s="21"/>
      <c r="C795" s="22"/>
      <c r="D795" s="21"/>
      <c r="E795" s="21"/>
      <c r="F795" s="21"/>
      <c r="G795" s="21"/>
      <c r="H795" s="21"/>
      <c r="I795" s="21"/>
      <c r="J795" s="21"/>
      <c r="K795" s="37"/>
      <c r="L795" s="37"/>
      <c r="M795" s="37"/>
    </row>
    <row r="796" spans="1:13">
      <c r="A796" s="21"/>
      <c r="B796" s="21"/>
      <c r="C796" s="22"/>
      <c r="D796" s="21"/>
      <c r="E796" s="21"/>
      <c r="F796" s="21"/>
      <c r="G796" s="21"/>
      <c r="H796" s="21"/>
      <c r="I796" s="21"/>
      <c r="J796" s="21"/>
      <c r="K796" s="37"/>
      <c r="L796" s="37"/>
      <c r="M796" s="37"/>
    </row>
    <row r="797" spans="1:13">
      <c r="A797" s="21"/>
      <c r="B797" s="21"/>
      <c r="C797" s="22"/>
      <c r="D797" s="21"/>
      <c r="E797" s="21"/>
      <c r="F797" s="21"/>
      <c r="G797" s="21"/>
      <c r="H797" s="21"/>
      <c r="I797" s="21"/>
      <c r="J797" s="21"/>
      <c r="K797" s="37"/>
      <c r="L797" s="37"/>
      <c r="M797" s="37"/>
    </row>
    <row r="798" spans="1:13">
      <c r="A798" s="21"/>
      <c r="B798" s="21"/>
      <c r="C798" s="22"/>
      <c r="D798" s="21"/>
      <c r="E798" s="21"/>
      <c r="F798" s="21"/>
      <c r="G798" s="21"/>
      <c r="H798" s="21"/>
      <c r="I798" s="21"/>
      <c r="J798" s="21"/>
      <c r="K798" s="37"/>
      <c r="L798" s="37"/>
      <c r="M798" s="37"/>
    </row>
    <row r="799" spans="1:13">
      <c r="A799" s="21"/>
      <c r="B799" s="21"/>
      <c r="C799" s="22"/>
      <c r="D799" s="21"/>
      <c r="E799" s="21"/>
      <c r="F799" s="21"/>
      <c r="G799" s="21"/>
      <c r="H799" s="21"/>
      <c r="I799" s="21"/>
      <c r="J799" s="21"/>
      <c r="K799" s="37"/>
      <c r="L799" s="37"/>
      <c r="M799" s="37"/>
    </row>
    <row r="800" spans="1:13">
      <c r="A800" s="21"/>
      <c r="B800" s="21"/>
      <c r="C800" s="22"/>
      <c r="D800" s="21"/>
      <c r="E800" s="21"/>
      <c r="F800" s="21"/>
      <c r="G800" s="21"/>
      <c r="H800" s="21"/>
      <c r="I800" s="21"/>
      <c r="J800" s="21"/>
      <c r="K800" s="37"/>
      <c r="L800" s="37"/>
      <c r="M800" s="37"/>
    </row>
    <row r="801" spans="1:13">
      <c r="A801" s="21"/>
      <c r="B801" s="21"/>
      <c r="C801" s="22"/>
      <c r="D801" s="21"/>
      <c r="E801" s="21"/>
      <c r="F801" s="21"/>
      <c r="G801" s="21"/>
      <c r="H801" s="21"/>
      <c r="I801" s="21"/>
      <c r="J801" s="21"/>
      <c r="K801" s="37"/>
      <c r="L801" s="37"/>
      <c r="M801" s="37"/>
    </row>
    <row r="802" spans="1:13">
      <c r="A802" s="21"/>
      <c r="B802" s="21"/>
      <c r="C802" s="22"/>
      <c r="D802" s="21"/>
      <c r="E802" s="21"/>
      <c r="F802" s="21"/>
      <c r="G802" s="21"/>
      <c r="H802" s="21"/>
      <c r="I802" s="21"/>
      <c r="J802" s="21"/>
      <c r="K802" s="37"/>
      <c r="L802" s="37"/>
      <c r="M802" s="37"/>
    </row>
    <row r="803" spans="1:13">
      <c r="A803" s="21"/>
      <c r="B803" s="21"/>
      <c r="C803" s="22"/>
      <c r="D803" s="21"/>
      <c r="E803" s="21"/>
      <c r="F803" s="21"/>
      <c r="G803" s="21"/>
      <c r="H803" s="21"/>
      <c r="I803" s="21"/>
      <c r="J803" s="21"/>
      <c r="K803" s="37"/>
      <c r="L803" s="37"/>
      <c r="M803" s="37"/>
    </row>
    <row r="804" spans="1:13">
      <c r="A804" s="21"/>
      <c r="B804" s="21"/>
      <c r="C804" s="22"/>
      <c r="D804" s="21"/>
      <c r="E804" s="21"/>
      <c r="F804" s="21"/>
      <c r="G804" s="21"/>
      <c r="H804" s="21"/>
      <c r="I804" s="21"/>
      <c r="J804" s="21"/>
      <c r="K804" s="37"/>
      <c r="L804" s="37"/>
      <c r="M804" s="37"/>
    </row>
    <row r="805" spans="1:13">
      <c r="A805" s="21"/>
      <c r="B805" s="21"/>
      <c r="C805" s="22"/>
      <c r="D805" s="21"/>
      <c r="E805" s="21"/>
      <c r="F805" s="21"/>
      <c r="G805" s="21"/>
      <c r="H805" s="21"/>
      <c r="I805" s="21"/>
      <c r="J805" s="21"/>
      <c r="K805" s="37"/>
      <c r="L805" s="37"/>
      <c r="M805" s="37"/>
    </row>
    <row r="806" spans="1:13">
      <c r="A806" s="21"/>
      <c r="B806" s="21"/>
      <c r="C806" s="22"/>
      <c r="D806" s="21"/>
      <c r="E806" s="21"/>
      <c r="F806" s="21"/>
      <c r="G806" s="21"/>
      <c r="H806" s="21"/>
      <c r="I806" s="21"/>
      <c r="J806" s="21"/>
      <c r="K806" s="37"/>
      <c r="L806" s="37"/>
      <c r="M806" s="37"/>
    </row>
    <row r="807" spans="1:13">
      <c r="A807" s="21"/>
      <c r="B807" s="21"/>
      <c r="C807" s="22"/>
      <c r="D807" s="21"/>
      <c r="E807" s="21"/>
      <c r="F807" s="21"/>
      <c r="G807" s="21"/>
      <c r="H807" s="21"/>
      <c r="I807" s="21"/>
      <c r="J807" s="21"/>
      <c r="K807" s="37"/>
      <c r="L807" s="37"/>
      <c r="M807" s="37"/>
    </row>
    <row r="808" spans="1:13">
      <c r="A808" s="21"/>
      <c r="B808" s="21"/>
      <c r="C808" s="22"/>
      <c r="D808" s="21"/>
      <c r="E808" s="21"/>
      <c r="F808" s="21"/>
      <c r="G808" s="21"/>
      <c r="H808" s="21"/>
      <c r="I808" s="21"/>
      <c r="J808" s="21"/>
      <c r="K808" s="37"/>
      <c r="L808" s="37"/>
      <c r="M808" s="37"/>
    </row>
    <row r="809" spans="1:13">
      <c r="A809" s="21"/>
      <c r="B809" s="21"/>
      <c r="C809" s="22"/>
      <c r="D809" s="21"/>
      <c r="E809" s="21"/>
      <c r="F809" s="21"/>
      <c r="G809" s="21"/>
      <c r="H809" s="21"/>
      <c r="I809" s="21"/>
      <c r="J809" s="21"/>
      <c r="K809" s="37"/>
      <c r="L809" s="37"/>
      <c r="M809" s="37"/>
    </row>
    <row r="810" spans="1:13">
      <c r="A810" s="21"/>
      <c r="B810" s="21"/>
      <c r="C810" s="22"/>
      <c r="D810" s="21"/>
      <c r="E810" s="21"/>
      <c r="F810" s="21"/>
      <c r="G810" s="21"/>
      <c r="H810" s="21"/>
      <c r="I810" s="21"/>
      <c r="J810" s="21"/>
      <c r="K810" s="37"/>
      <c r="L810" s="37"/>
      <c r="M810" s="37"/>
    </row>
    <row r="811" spans="1:13">
      <c r="A811" s="21"/>
      <c r="B811" s="21"/>
      <c r="C811" s="22"/>
      <c r="D811" s="21"/>
      <c r="E811" s="21"/>
      <c r="F811" s="21"/>
      <c r="G811" s="21"/>
      <c r="H811" s="21"/>
      <c r="I811" s="21"/>
      <c r="J811" s="21"/>
      <c r="K811" s="37"/>
      <c r="L811" s="37"/>
      <c r="M811" s="37"/>
    </row>
    <row r="812" spans="1:13">
      <c r="A812" s="21"/>
      <c r="B812" s="21"/>
      <c r="C812" s="22"/>
      <c r="D812" s="21"/>
      <c r="E812" s="21"/>
      <c r="F812" s="21"/>
      <c r="G812" s="21"/>
      <c r="H812" s="21"/>
      <c r="I812" s="21"/>
      <c r="J812" s="21"/>
      <c r="K812" s="37"/>
      <c r="L812" s="37"/>
      <c r="M812" s="37"/>
    </row>
    <row r="813" spans="1:13">
      <c r="A813" s="21"/>
      <c r="B813" s="21"/>
      <c r="C813" s="22"/>
      <c r="D813" s="21"/>
      <c r="E813" s="21"/>
      <c r="F813" s="21"/>
      <c r="G813" s="21"/>
      <c r="H813" s="21"/>
      <c r="I813" s="21"/>
      <c r="J813" s="21"/>
      <c r="K813" s="37"/>
      <c r="L813" s="37"/>
      <c r="M813" s="37"/>
    </row>
    <row r="814" spans="1:13">
      <c r="A814" s="21"/>
      <c r="B814" s="21"/>
      <c r="C814" s="22"/>
      <c r="D814" s="21"/>
      <c r="E814" s="21"/>
      <c r="F814" s="21"/>
      <c r="G814" s="21"/>
      <c r="H814" s="21"/>
      <c r="I814" s="21"/>
      <c r="J814" s="21"/>
      <c r="K814" s="37"/>
      <c r="L814" s="37"/>
      <c r="M814" s="37"/>
    </row>
    <row r="815" spans="1:13">
      <c r="A815" s="21"/>
      <c r="B815" s="21"/>
      <c r="C815" s="22"/>
      <c r="D815" s="21"/>
      <c r="E815" s="21"/>
      <c r="F815" s="21"/>
      <c r="G815" s="21"/>
      <c r="H815" s="21"/>
      <c r="I815" s="21"/>
      <c r="J815" s="21"/>
      <c r="K815" s="37"/>
      <c r="L815" s="37"/>
      <c r="M815" s="37"/>
    </row>
    <row r="816" spans="1:13">
      <c r="A816" s="21"/>
      <c r="B816" s="21"/>
      <c r="C816" s="22"/>
      <c r="D816" s="21"/>
      <c r="E816" s="21"/>
      <c r="F816" s="21"/>
      <c r="G816" s="21"/>
      <c r="H816" s="21"/>
      <c r="I816" s="21"/>
      <c r="J816" s="21"/>
      <c r="K816" s="37"/>
      <c r="L816" s="37"/>
      <c r="M816" s="37"/>
    </row>
    <row r="817" spans="1:13">
      <c r="A817" s="21"/>
      <c r="B817" s="21"/>
      <c r="C817" s="22"/>
      <c r="D817" s="21"/>
      <c r="E817" s="21"/>
      <c r="F817" s="21"/>
      <c r="G817" s="21"/>
      <c r="H817" s="21"/>
      <c r="I817" s="21"/>
      <c r="J817" s="21"/>
      <c r="K817" s="37"/>
      <c r="L817" s="37"/>
      <c r="M817" s="37"/>
    </row>
    <row r="818" spans="1:13">
      <c r="A818" s="21"/>
      <c r="B818" s="21"/>
      <c r="C818" s="22"/>
      <c r="D818" s="21"/>
      <c r="E818" s="21"/>
      <c r="F818" s="21"/>
      <c r="G818" s="21"/>
      <c r="H818" s="21"/>
      <c r="I818" s="21"/>
      <c r="J818" s="21"/>
      <c r="K818" s="37"/>
      <c r="L818" s="37"/>
      <c r="M818" s="37"/>
    </row>
    <row r="819" spans="1:13">
      <c r="A819" s="21"/>
      <c r="B819" s="21"/>
      <c r="C819" s="22"/>
      <c r="D819" s="21"/>
      <c r="E819" s="21"/>
      <c r="F819" s="21"/>
      <c r="G819" s="21"/>
      <c r="H819" s="21"/>
      <c r="I819" s="21"/>
      <c r="J819" s="21"/>
      <c r="K819" s="37"/>
      <c r="L819" s="37"/>
      <c r="M819" s="37"/>
    </row>
    <row r="820" spans="1:13">
      <c r="A820" s="21"/>
      <c r="B820" s="21"/>
      <c r="C820" s="22"/>
      <c r="D820" s="21"/>
      <c r="E820" s="21"/>
      <c r="F820" s="21"/>
      <c r="G820" s="21"/>
      <c r="H820" s="21"/>
      <c r="I820" s="21"/>
      <c r="J820" s="21"/>
      <c r="K820" s="37"/>
      <c r="L820" s="37"/>
      <c r="M820" s="37"/>
    </row>
    <row r="821" spans="1:13">
      <c r="A821" s="21"/>
      <c r="B821" s="21"/>
      <c r="C821" s="22"/>
      <c r="D821" s="21"/>
      <c r="E821" s="21"/>
      <c r="F821" s="21"/>
      <c r="G821" s="21"/>
      <c r="H821" s="21"/>
      <c r="I821" s="21"/>
      <c r="J821" s="21"/>
      <c r="K821" s="37"/>
      <c r="L821" s="37"/>
      <c r="M821" s="37"/>
    </row>
    <row r="822" spans="1:13">
      <c r="A822" s="21"/>
      <c r="B822" s="21"/>
      <c r="C822" s="22"/>
      <c r="D822" s="21"/>
      <c r="E822" s="21"/>
      <c r="F822" s="21"/>
      <c r="G822" s="21"/>
      <c r="H822" s="21"/>
      <c r="I822" s="21"/>
      <c r="J822" s="21"/>
      <c r="K822" s="37"/>
      <c r="L822" s="37"/>
      <c r="M822" s="37"/>
    </row>
    <row r="823" spans="1:13">
      <c r="A823" s="21"/>
      <c r="B823" s="21"/>
      <c r="C823" s="22"/>
      <c r="D823" s="21"/>
      <c r="E823" s="21"/>
      <c r="F823" s="21"/>
      <c r="G823" s="21"/>
      <c r="H823" s="21"/>
      <c r="I823" s="21"/>
      <c r="J823" s="21"/>
      <c r="K823" s="37"/>
      <c r="L823" s="37"/>
      <c r="M823" s="37"/>
    </row>
    <row r="824" spans="1:13">
      <c r="A824" s="21"/>
      <c r="B824" s="21"/>
      <c r="C824" s="22"/>
      <c r="D824" s="21"/>
      <c r="E824" s="21"/>
      <c r="F824" s="21"/>
      <c r="G824" s="21"/>
      <c r="H824" s="21"/>
      <c r="I824" s="21"/>
      <c r="J824" s="21"/>
      <c r="K824" s="37"/>
      <c r="L824" s="37"/>
      <c r="M824" s="37"/>
    </row>
    <row r="825" spans="1:13">
      <c r="A825" s="21"/>
      <c r="B825" s="21"/>
      <c r="C825" s="22"/>
      <c r="D825" s="21"/>
      <c r="E825" s="21"/>
      <c r="F825" s="21"/>
      <c r="G825" s="21"/>
      <c r="H825" s="21"/>
      <c r="I825" s="21"/>
      <c r="J825" s="21"/>
      <c r="K825" s="37"/>
      <c r="L825" s="37"/>
      <c r="M825" s="37"/>
    </row>
    <row r="826" spans="1:13">
      <c r="A826" s="21"/>
      <c r="B826" s="21"/>
      <c r="C826" s="22"/>
      <c r="D826" s="21"/>
      <c r="E826" s="21"/>
      <c r="F826" s="21"/>
      <c r="G826" s="21"/>
      <c r="H826" s="21"/>
      <c r="I826" s="21"/>
      <c r="J826" s="21"/>
      <c r="K826" s="37"/>
      <c r="L826" s="37"/>
      <c r="M826" s="37"/>
    </row>
    <row r="827" spans="1:13">
      <c r="A827" s="21"/>
      <c r="B827" s="21"/>
      <c r="C827" s="22"/>
      <c r="D827" s="21"/>
      <c r="E827" s="21"/>
      <c r="F827" s="21"/>
      <c r="G827" s="21"/>
      <c r="H827" s="21"/>
      <c r="I827" s="21"/>
      <c r="J827" s="21"/>
      <c r="K827" s="37"/>
      <c r="L827" s="37"/>
      <c r="M827" s="37"/>
    </row>
    <row r="828" spans="1:13">
      <c r="A828" s="21"/>
      <c r="B828" s="21"/>
      <c r="C828" s="22"/>
      <c r="D828" s="21"/>
      <c r="E828" s="21"/>
      <c r="F828" s="21"/>
      <c r="G828" s="21"/>
      <c r="H828" s="21"/>
      <c r="I828" s="21"/>
      <c r="J828" s="21"/>
      <c r="K828" s="37"/>
      <c r="L828" s="37"/>
      <c r="M828" s="37"/>
    </row>
    <row r="829" spans="1:13">
      <c r="A829" s="21"/>
      <c r="B829" s="21"/>
      <c r="C829" s="22"/>
      <c r="D829" s="21"/>
      <c r="E829" s="21"/>
      <c r="F829" s="21"/>
      <c r="G829" s="21"/>
      <c r="H829" s="21"/>
      <c r="I829" s="21"/>
      <c r="J829" s="21"/>
      <c r="K829" s="37"/>
      <c r="L829" s="37"/>
      <c r="M829" s="37"/>
    </row>
    <row r="830" spans="1:13">
      <c r="A830" s="21"/>
      <c r="B830" s="21"/>
      <c r="C830" s="22"/>
      <c r="D830" s="21"/>
      <c r="E830" s="21"/>
      <c r="F830" s="21"/>
      <c r="G830" s="21"/>
      <c r="H830" s="21"/>
      <c r="I830" s="21"/>
      <c r="J830" s="21"/>
      <c r="K830" s="37"/>
      <c r="L830" s="37"/>
      <c r="M830" s="37"/>
    </row>
    <row r="831" spans="1:13">
      <c r="A831" s="21"/>
      <c r="B831" s="21"/>
      <c r="C831" s="22"/>
      <c r="D831" s="21"/>
      <c r="E831" s="21"/>
      <c r="F831" s="21"/>
      <c r="G831" s="21"/>
      <c r="H831" s="21"/>
      <c r="I831" s="21"/>
      <c r="J831" s="21"/>
      <c r="K831" s="37"/>
      <c r="L831" s="37"/>
      <c r="M831" s="37"/>
    </row>
    <row r="832" spans="1:13">
      <c r="A832" s="21"/>
      <c r="B832" s="21"/>
      <c r="C832" s="22"/>
      <c r="D832" s="21"/>
      <c r="E832" s="21"/>
      <c r="F832" s="21"/>
      <c r="G832" s="21"/>
      <c r="H832" s="21"/>
      <c r="I832" s="21"/>
      <c r="J832" s="21"/>
      <c r="K832" s="37"/>
      <c r="L832" s="37"/>
      <c r="M832" s="37"/>
    </row>
    <row r="833" spans="1:13">
      <c r="A833" s="21"/>
      <c r="B833" s="21"/>
      <c r="C833" s="22"/>
      <c r="D833" s="21"/>
      <c r="E833" s="21"/>
      <c r="F833" s="21"/>
      <c r="G833" s="21"/>
      <c r="H833" s="21"/>
      <c r="I833" s="21"/>
      <c r="J833" s="21"/>
      <c r="K833" s="37"/>
      <c r="L833" s="37"/>
      <c r="M833" s="37"/>
    </row>
    <row r="834" spans="1:13">
      <c r="A834" s="21"/>
      <c r="B834" s="21"/>
      <c r="C834" s="22"/>
      <c r="D834" s="21"/>
      <c r="E834" s="21"/>
      <c r="F834" s="21"/>
      <c r="G834" s="21"/>
      <c r="H834" s="21"/>
      <c r="I834" s="21"/>
      <c r="J834" s="21"/>
      <c r="K834" s="37"/>
      <c r="L834" s="37"/>
      <c r="M834" s="37"/>
    </row>
    <row r="835" spans="1:13">
      <c r="A835" s="21"/>
      <c r="B835" s="21"/>
      <c r="C835" s="22"/>
      <c r="D835" s="21"/>
      <c r="E835" s="21"/>
      <c r="F835" s="21"/>
      <c r="G835" s="21"/>
      <c r="H835" s="21"/>
      <c r="I835" s="21"/>
      <c r="J835" s="21"/>
      <c r="K835" s="37"/>
      <c r="L835" s="37"/>
      <c r="M835" s="37"/>
    </row>
    <row r="836" spans="1:13">
      <c r="A836" s="21"/>
      <c r="B836" s="21"/>
      <c r="C836" s="22"/>
      <c r="D836" s="21"/>
      <c r="E836" s="21"/>
      <c r="F836" s="21"/>
      <c r="G836" s="21"/>
      <c r="H836" s="21"/>
      <c r="I836" s="21"/>
      <c r="J836" s="21"/>
      <c r="K836" s="37"/>
      <c r="L836" s="37"/>
      <c r="M836" s="37"/>
    </row>
    <row r="837" spans="1:13">
      <c r="A837" s="21"/>
      <c r="B837" s="21"/>
      <c r="C837" s="22"/>
      <c r="D837" s="21"/>
      <c r="E837" s="21"/>
      <c r="F837" s="21"/>
      <c r="G837" s="21"/>
      <c r="H837" s="21"/>
      <c r="I837" s="21"/>
      <c r="J837" s="21"/>
      <c r="K837" s="37"/>
      <c r="L837" s="37"/>
      <c r="M837" s="37"/>
    </row>
    <row r="838" spans="1:13">
      <c r="A838" s="21"/>
      <c r="B838" s="21"/>
      <c r="C838" s="22"/>
      <c r="D838" s="21"/>
      <c r="E838" s="21"/>
      <c r="F838" s="21"/>
      <c r="G838" s="21"/>
      <c r="H838" s="21"/>
      <c r="I838" s="21"/>
      <c r="J838" s="21"/>
      <c r="K838" s="37"/>
      <c r="L838" s="37"/>
      <c r="M838" s="37"/>
    </row>
    <row r="839" spans="1:13">
      <c r="A839" s="21"/>
      <c r="B839" s="21"/>
      <c r="C839" s="22"/>
      <c r="D839" s="21"/>
      <c r="E839" s="21"/>
      <c r="F839" s="21"/>
      <c r="G839" s="21"/>
      <c r="H839" s="21"/>
      <c r="I839" s="21"/>
      <c r="J839" s="21"/>
      <c r="K839" s="37"/>
      <c r="L839" s="37"/>
      <c r="M839" s="37"/>
    </row>
    <row r="840" spans="1:13">
      <c r="A840" s="21"/>
      <c r="B840" s="21"/>
      <c r="C840" s="22"/>
      <c r="D840" s="21"/>
      <c r="E840" s="21"/>
      <c r="F840" s="21"/>
      <c r="G840" s="21"/>
      <c r="H840" s="21"/>
      <c r="I840" s="21"/>
      <c r="J840" s="21"/>
      <c r="K840" s="37"/>
      <c r="L840" s="37"/>
      <c r="M840" s="37"/>
    </row>
    <row r="841" spans="1:13">
      <c r="A841" s="21"/>
      <c r="B841" s="21"/>
      <c r="C841" s="22"/>
      <c r="D841" s="21"/>
      <c r="E841" s="21"/>
      <c r="F841" s="21"/>
      <c r="G841" s="21"/>
      <c r="H841" s="21"/>
      <c r="I841" s="21"/>
      <c r="J841" s="21"/>
      <c r="K841" s="37"/>
      <c r="L841" s="37"/>
      <c r="M841" s="37"/>
    </row>
    <row r="842" spans="1:13">
      <c r="A842" s="21"/>
      <c r="B842" s="21"/>
      <c r="C842" s="22"/>
      <c r="D842" s="21"/>
      <c r="E842" s="21"/>
      <c r="F842" s="21"/>
      <c r="G842" s="21"/>
      <c r="H842" s="21"/>
      <c r="I842" s="21"/>
      <c r="J842" s="21"/>
      <c r="K842" s="37"/>
      <c r="L842" s="37"/>
      <c r="M842" s="37"/>
    </row>
    <row r="843" spans="1:13">
      <c r="A843" s="21"/>
      <c r="B843" s="21"/>
      <c r="C843" s="22"/>
      <c r="D843" s="21"/>
      <c r="E843" s="21"/>
      <c r="F843" s="21"/>
      <c r="G843" s="21"/>
      <c r="H843" s="21"/>
      <c r="I843" s="21"/>
      <c r="J843" s="21"/>
      <c r="K843" s="37"/>
      <c r="L843" s="37"/>
      <c r="M843" s="37"/>
    </row>
    <row r="844" spans="1:13">
      <c r="A844" s="21"/>
      <c r="B844" s="21"/>
      <c r="C844" s="22"/>
      <c r="D844" s="21"/>
      <c r="E844" s="21"/>
      <c r="F844" s="21"/>
      <c r="G844" s="21"/>
      <c r="H844" s="21"/>
      <c r="I844" s="21"/>
      <c r="J844" s="21"/>
      <c r="K844" s="37"/>
      <c r="L844" s="37"/>
      <c r="M844" s="37"/>
    </row>
    <row r="845" spans="1:13">
      <c r="A845" s="21"/>
      <c r="B845" s="21"/>
      <c r="C845" s="22"/>
      <c r="D845" s="21"/>
      <c r="E845" s="21"/>
      <c r="F845" s="21"/>
      <c r="G845" s="21"/>
      <c r="H845" s="21"/>
      <c r="I845" s="21"/>
      <c r="J845" s="21"/>
      <c r="K845" s="37"/>
      <c r="L845" s="37"/>
      <c r="M845" s="37"/>
    </row>
    <row r="846" spans="1:13">
      <c r="A846" s="21"/>
      <c r="B846" s="21"/>
      <c r="C846" s="22"/>
      <c r="D846" s="21"/>
      <c r="E846" s="21"/>
      <c r="F846" s="21"/>
      <c r="G846" s="21"/>
      <c r="H846" s="21"/>
      <c r="I846" s="21"/>
      <c r="J846" s="21"/>
      <c r="K846" s="37"/>
      <c r="L846" s="37"/>
      <c r="M846" s="37"/>
    </row>
    <row r="847" spans="1:13">
      <c r="A847" s="21"/>
      <c r="B847" s="21"/>
      <c r="C847" s="22"/>
      <c r="D847" s="21"/>
      <c r="E847" s="21"/>
      <c r="F847" s="21"/>
      <c r="G847" s="21"/>
      <c r="H847" s="21"/>
      <c r="I847" s="21"/>
      <c r="J847" s="21"/>
      <c r="K847" s="37"/>
      <c r="L847" s="37"/>
      <c r="M847" s="37"/>
    </row>
    <row r="848" spans="1:13">
      <c r="A848" s="21"/>
      <c r="B848" s="21"/>
      <c r="C848" s="22"/>
      <c r="D848" s="21"/>
      <c r="E848" s="21"/>
      <c r="F848" s="21"/>
      <c r="G848" s="21"/>
      <c r="H848" s="21"/>
      <c r="I848" s="21"/>
      <c r="J848" s="21"/>
      <c r="K848" s="37"/>
      <c r="L848" s="37"/>
      <c r="M848" s="37"/>
    </row>
    <row r="849" spans="1:13">
      <c r="A849" s="21"/>
      <c r="B849" s="21"/>
      <c r="C849" s="22"/>
      <c r="D849" s="21"/>
      <c r="E849" s="21"/>
      <c r="F849" s="21"/>
      <c r="G849" s="21"/>
      <c r="H849" s="21"/>
      <c r="I849" s="21"/>
      <c r="J849" s="21"/>
      <c r="K849" s="37"/>
      <c r="L849" s="37"/>
      <c r="M849" s="37"/>
    </row>
    <row r="850" spans="1:13">
      <c r="A850" s="21"/>
      <c r="B850" s="21"/>
      <c r="C850" s="22"/>
      <c r="D850" s="21"/>
      <c r="E850" s="21"/>
      <c r="F850" s="21"/>
      <c r="G850" s="21"/>
      <c r="H850" s="21"/>
      <c r="I850" s="21"/>
      <c r="J850" s="21"/>
      <c r="K850" s="37"/>
      <c r="L850" s="37"/>
      <c r="M850" s="37"/>
    </row>
    <row r="851" spans="1:13">
      <c r="A851" s="21"/>
      <c r="B851" s="21"/>
      <c r="C851" s="22"/>
      <c r="D851" s="21"/>
      <c r="E851" s="21"/>
      <c r="F851" s="21"/>
      <c r="G851" s="21"/>
      <c r="H851" s="21"/>
      <c r="I851" s="21"/>
      <c r="J851" s="21"/>
      <c r="K851" s="37"/>
      <c r="L851" s="37"/>
      <c r="M851" s="37"/>
    </row>
    <row r="852" spans="1:13">
      <c r="A852" s="21"/>
      <c r="B852" s="21"/>
      <c r="C852" s="22"/>
      <c r="D852" s="21"/>
      <c r="E852" s="21"/>
      <c r="F852" s="21"/>
      <c r="G852" s="21"/>
      <c r="H852" s="21"/>
      <c r="I852" s="21"/>
      <c r="J852" s="21"/>
      <c r="K852" s="37"/>
      <c r="L852" s="37"/>
      <c r="M852" s="37"/>
    </row>
    <row r="853" spans="1:13">
      <c r="A853" s="21"/>
      <c r="B853" s="21"/>
      <c r="C853" s="22"/>
      <c r="D853" s="21"/>
      <c r="E853" s="21"/>
      <c r="F853" s="21"/>
      <c r="G853" s="21"/>
      <c r="H853" s="21"/>
      <c r="I853" s="21"/>
      <c r="J853" s="21"/>
      <c r="K853" s="37"/>
      <c r="L853" s="37"/>
      <c r="M853" s="37"/>
    </row>
    <row r="854" spans="1:13">
      <c r="A854" s="21"/>
      <c r="B854" s="21"/>
      <c r="C854" s="22"/>
      <c r="D854" s="21"/>
      <c r="E854" s="21"/>
      <c r="F854" s="21"/>
      <c r="G854" s="21"/>
      <c r="H854" s="21"/>
      <c r="I854" s="21"/>
      <c r="J854" s="21"/>
      <c r="K854" s="37"/>
      <c r="L854" s="37"/>
      <c r="M854" s="37"/>
    </row>
    <row r="855" spans="1:13">
      <c r="A855" s="21"/>
      <c r="B855" s="21"/>
      <c r="C855" s="22"/>
      <c r="D855" s="21"/>
      <c r="E855" s="21"/>
      <c r="F855" s="21"/>
      <c r="G855" s="21"/>
      <c r="H855" s="21"/>
      <c r="I855" s="21"/>
      <c r="J855" s="21"/>
      <c r="K855" s="37"/>
      <c r="L855" s="37"/>
      <c r="M855" s="37"/>
    </row>
    <row r="856" spans="1:13">
      <c r="A856" s="21"/>
      <c r="B856" s="21"/>
      <c r="C856" s="22"/>
      <c r="D856" s="21"/>
      <c r="E856" s="21"/>
      <c r="F856" s="21"/>
      <c r="G856" s="21"/>
      <c r="H856" s="21"/>
      <c r="I856" s="21"/>
      <c r="J856" s="21"/>
      <c r="K856" s="37"/>
      <c r="L856" s="37"/>
      <c r="M856" s="37"/>
    </row>
    <row r="857" spans="1:13">
      <c r="A857" s="21"/>
      <c r="B857" s="21"/>
      <c r="C857" s="22"/>
      <c r="D857" s="21"/>
      <c r="E857" s="21"/>
      <c r="F857" s="21"/>
      <c r="G857" s="21"/>
      <c r="H857" s="21"/>
      <c r="I857" s="21"/>
      <c r="J857" s="21"/>
      <c r="K857" s="37"/>
      <c r="L857" s="37"/>
      <c r="M857" s="37"/>
    </row>
    <row r="858" spans="1:13">
      <c r="A858" s="21"/>
      <c r="B858" s="21"/>
      <c r="C858" s="22"/>
      <c r="D858" s="21"/>
      <c r="E858" s="21"/>
      <c r="F858" s="21"/>
      <c r="G858" s="21"/>
      <c r="H858" s="21"/>
      <c r="I858" s="21"/>
      <c r="J858" s="21"/>
      <c r="K858" s="37"/>
      <c r="L858" s="37"/>
      <c r="M858" s="37"/>
    </row>
    <row r="859" spans="1:13">
      <c r="A859" s="21"/>
      <c r="B859" s="21"/>
      <c r="C859" s="22"/>
      <c r="D859" s="21"/>
      <c r="E859" s="21"/>
      <c r="F859" s="21"/>
      <c r="G859" s="21"/>
      <c r="H859" s="21"/>
      <c r="I859" s="21"/>
      <c r="J859" s="21"/>
      <c r="K859" s="37"/>
      <c r="L859" s="37"/>
      <c r="M859" s="37"/>
    </row>
    <row r="860" spans="1:13">
      <c r="A860" s="21"/>
      <c r="B860" s="21"/>
      <c r="C860" s="22"/>
      <c r="D860" s="21"/>
      <c r="E860" s="21"/>
      <c r="F860" s="21"/>
      <c r="G860" s="21"/>
      <c r="H860" s="21"/>
      <c r="I860" s="21"/>
      <c r="J860" s="21"/>
      <c r="K860" s="37"/>
      <c r="L860" s="37"/>
      <c r="M860" s="37"/>
    </row>
    <row r="861" spans="1:13">
      <c r="A861" s="21"/>
      <c r="B861" s="21"/>
      <c r="C861" s="22"/>
      <c r="D861" s="21"/>
      <c r="E861" s="21"/>
      <c r="F861" s="21"/>
      <c r="G861" s="21"/>
      <c r="H861" s="21"/>
      <c r="I861" s="21"/>
      <c r="J861" s="21"/>
      <c r="K861" s="37"/>
      <c r="L861" s="37"/>
      <c r="M861" s="37"/>
    </row>
    <row r="862" spans="1:13">
      <c r="A862" s="21"/>
      <c r="B862" s="21"/>
      <c r="C862" s="22"/>
      <c r="D862" s="21"/>
      <c r="E862" s="21"/>
      <c r="F862" s="21"/>
      <c r="G862" s="21"/>
      <c r="H862" s="21"/>
      <c r="I862" s="21"/>
      <c r="J862" s="21"/>
      <c r="K862" s="37"/>
      <c r="L862" s="37"/>
      <c r="M862" s="37"/>
    </row>
    <row r="863" spans="1:13">
      <c r="A863" s="21"/>
      <c r="B863" s="21"/>
      <c r="C863" s="22"/>
      <c r="D863" s="21"/>
      <c r="E863" s="21"/>
      <c r="F863" s="21"/>
      <c r="G863" s="21"/>
      <c r="H863" s="21"/>
      <c r="I863" s="21"/>
      <c r="J863" s="21"/>
      <c r="K863" s="37"/>
      <c r="L863" s="37"/>
      <c r="M863" s="37"/>
    </row>
    <row r="864" spans="1:13">
      <c r="A864" s="21"/>
      <c r="B864" s="21"/>
      <c r="C864" s="22"/>
      <c r="D864" s="21"/>
      <c r="E864" s="21"/>
      <c r="F864" s="21"/>
      <c r="G864" s="21"/>
      <c r="H864" s="21"/>
      <c r="I864" s="21"/>
      <c r="J864" s="21"/>
      <c r="K864" s="37"/>
      <c r="L864" s="37"/>
      <c r="M864" s="37"/>
    </row>
    <row r="865" spans="1:13">
      <c r="A865" s="21"/>
      <c r="B865" s="21"/>
      <c r="C865" s="22"/>
      <c r="D865" s="21"/>
      <c r="E865" s="21"/>
      <c r="F865" s="21"/>
      <c r="G865" s="21"/>
      <c r="H865" s="21"/>
      <c r="I865" s="21"/>
      <c r="J865" s="21"/>
      <c r="K865" s="37"/>
      <c r="L865" s="37"/>
      <c r="M865" s="37"/>
    </row>
    <row r="866" spans="1:13">
      <c r="A866" s="21"/>
      <c r="B866" s="21"/>
      <c r="C866" s="22"/>
      <c r="D866" s="21"/>
      <c r="E866" s="21"/>
      <c r="F866" s="21"/>
      <c r="G866" s="21"/>
      <c r="H866" s="21"/>
      <c r="I866" s="21"/>
      <c r="J866" s="21"/>
      <c r="K866" s="37"/>
      <c r="L866" s="37"/>
      <c r="M866" s="37"/>
    </row>
    <row r="867" spans="1:13">
      <c r="A867" s="21"/>
      <c r="B867" s="21"/>
      <c r="C867" s="22"/>
      <c r="D867" s="21"/>
      <c r="E867" s="21"/>
      <c r="F867" s="21"/>
      <c r="G867" s="21"/>
      <c r="H867" s="21"/>
      <c r="I867" s="21"/>
      <c r="J867" s="21"/>
      <c r="K867" s="37"/>
      <c r="L867" s="37"/>
      <c r="M867" s="37"/>
    </row>
    <row r="868" spans="1:13">
      <c r="A868" s="21"/>
      <c r="B868" s="21"/>
      <c r="C868" s="22"/>
      <c r="D868" s="21"/>
      <c r="E868" s="21"/>
      <c r="F868" s="21"/>
      <c r="G868" s="21"/>
      <c r="H868" s="21"/>
      <c r="I868" s="21"/>
      <c r="J868" s="21"/>
      <c r="K868" s="37"/>
      <c r="L868" s="37"/>
      <c r="M868" s="37"/>
    </row>
    <row r="869" spans="1:13">
      <c r="A869" s="21"/>
      <c r="B869" s="21"/>
      <c r="C869" s="22"/>
      <c r="D869" s="21"/>
      <c r="E869" s="21"/>
      <c r="F869" s="21"/>
      <c r="G869" s="21"/>
      <c r="H869" s="21"/>
      <c r="I869" s="21"/>
      <c r="J869" s="21"/>
      <c r="K869" s="37"/>
      <c r="L869" s="37"/>
      <c r="M869" s="37"/>
    </row>
    <row r="870" spans="1:13">
      <c r="A870" s="21"/>
      <c r="B870" s="21"/>
      <c r="C870" s="22"/>
      <c r="D870" s="21"/>
      <c r="E870" s="21"/>
      <c r="F870" s="21"/>
      <c r="G870" s="21"/>
      <c r="H870" s="21"/>
      <c r="I870" s="21"/>
      <c r="J870" s="21"/>
      <c r="K870" s="37"/>
      <c r="L870" s="37"/>
      <c r="M870" s="37"/>
    </row>
    <row r="871" spans="1:13">
      <c r="A871" s="21"/>
      <c r="B871" s="21"/>
      <c r="C871" s="22"/>
      <c r="D871" s="21"/>
      <c r="E871" s="21"/>
      <c r="F871" s="21"/>
      <c r="G871" s="21"/>
      <c r="H871" s="21"/>
      <c r="I871" s="21"/>
      <c r="J871" s="21"/>
      <c r="K871" s="37"/>
      <c r="L871" s="37"/>
      <c r="M871" s="37"/>
    </row>
    <row r="872" spans="1:13">
      <c r="A872" s="21"/>
      <c r="B872" s="21"/>
      <c r="C872" s="22"/>
      <c r="D872" s="21"/>
      <c r="E872" s="21"/>
      <c r="F872" s="21"/>
      <c r="G872" s="21"/>
      <c r="H872" s="21"/>
      <c r="I872" s="21"/>
      <c r="J872" s="21"/>
      <c r="K872" s="37"/>
      <c r="L872" s="37"/>
      <c r="M872" s="37"/>
    </row>
    <row r="873" spans="1:13">
      <c r="A873" s="21"/>
      <c r="B873" s="21"/>
      <c r="C873" s="22"/>
      <c r="D873" s="21"/>
      <c r="E873" s="21"/>
      <c r="F873" s="21"/>
      <c r="G873" s="21"/>
      <c r="H873" s="21"/>
      <c r="I873" s="21"/>
      <c r="J873" s="21"/>
      <c r="K873" s="37"/>
      <c r="L873" s="37"/>
      <c r="M873" s="37"/>
    </row>
    <row r="874" spans="1:13">
      <c r="A874" s="21"/>
      <c r="B874" s="21"/>
      <c r="C874" s="22"/>
      <c r="D874" s="21"/>
      <c r="E874" s="21"/>
      <c r="F874" s="21"/>
      <c r="G874" s="21"/>
      <c r="H874" s="21"/>
      <c r="I874" s="21"/>
      <c r="J874" s="21"/>
      <c r="K874" s="37"/>
      <c r="L874" s="37"/>
      <c r="M874" s="37"/>
    </row>
    <row r="875" spans="1:13">
      <c r="A875" s="21"/>
      <c r="B875" s="21"/>
      <c r="C875" s="22"/>
      <c r="D875" s="21"/>
      <c r="E875" s="21"/>
      <c r="F875" s="21"/>
      <c r="G875" s="21"/>
      <c r="H875" s="21"/>
      <c r="I875" s="21"/>
      <c r="J875" s="21"/>
      <c r="K875" s="37"/>
      <c r="L875" s="37"/>
      <c r="M875" s="37"/>
    </row>
    <row r="876" spans="1:13">
      <c r="A876" s="21"/>
      <c r="B876" s="21"/>
      <c r="C876" s="22"/>
      <c r="D876" s="21"/>
      <c r="E876" s="21"/>
      <c r="F876" s="21"/>
      <c r="G876" s="21"/>
      <c r="H876" s="21"/>
      <c r="I876" s="21"/>
      <c r="J876" s="21"/>
      <c r="K876" s="37"/>
      <c r="L876" s="37"/>
      <c r="M876" s="37"/>
    </row>
    <row r="877" spans="1:13">
      <c r="A877" s="21"/>
      <c r="B877" s="21"/>
      <c r="C877" s="22"/>
      <c r="D877" s="21"/>
      <c r="E877" s="21"/>
      <c r="F877" s="21"/>
      <c r="G877" s="21"/>
      <c r="H877" s="21"/>
      <c r="I877" s="21"/>
      <c r="J877" s="21"/>
      <c r="K877" s="37"/>
      <c r="L877" s="37"/>
      <c r="M877" s="37"/>
    </row>
    <row r="878" spans="1:13">
      <c r="A878" s="21"/>
      <c r="B878" s="21"/>
      <c r="C878" s="22"/>
      <c r="D878" s="21"/>
      <c r="E878" s="21"/>
      <c r="F878" s="21"/>
      <c r="G878" s="21"/>
      <c r="H878" s="21"/>
      <c r="I878" s="21"/>
      <c r="J878" s="21"/>
      <c r="K878" s="37"/>
      <c r="L878" s="37"/>
      <c r="M878" s="37"/>
    </row>
    <row r="879" spans="1:13">
      <c r="A879" s="21"/>
      <c r="B879" s="21"/>
      <c r="C879" s="22"/>
      <c r="D879" s="21"/>
      <c r="E879" s="21"/>
      <c r="F879" s="21"/>
      <c r="G879" s="21"/>
      <c r="H879" s="21"/>
      <c r="I879" s="21"/>
      <c r="J879" s="21"/>
      <c r="K879" s="37"/>
      <c r="L879" s="37"/>
      <c r="M879" s="37"/>
    </row>
    <row r="880" spans="1:13">
      <c r="A880" s="21"/>
      <c r="B880" s="21"/>
      <c r="C880" s="22"/>
      <c r="D880" s="21"/>
      <c r="E880" s="21"/>
      <c r="F880" s="21"/>
      <c r="G880" s="21"/>
      <c r="H880" s="21"/>
      <c r="I880" s="21"/>
      <c r="J880" s="21"/>
      <c r="K880" s="37"/>
      <c r="L880" s="37"/>
      <c r="M880" s="37"/>
    </row>
    <row r="881" spans="1:13">
      <c r="A881" s="21"/>
      <c r="B881" s="21"/>
      <c r="C881" s="22"/>
      <c r="D881" s="21"/>
      <c r="E881" s="21"/>
      <c r="F881" s="21"/>
      <c r="G881" s="21"/>
      <c r="H881" s="21"/>
      <c r="I881" s="21"/>
      <c r="J881" s="21"/>
      <c r="K881" s="37"/>
      <c r="L881" s="37"/>
      <c r="M881" s="37"/>
    </row>
    <row r="882" spans="1:13">
      <c r="A882" s="21"/>
      <c r="B882" s="21"/>
      <c r="C882" s="22"/>
      <c r="D882" s="21"/>
      <c r="E882" s="21"/>
      <c r="F882" s="21"/>
      <c r="G882" s="21"/>
      <c r="H882" s="21"/>
      <c r="I882" s="21"/>
      <c r="J882" s="21"/>
      <c r="K882" s="37"/>
      <c r="L882" s="37"/>
      <c r="M882" s="37"/>
    </row>
    <row r="883" spans="1:13">
      <c r="A883" s="21"/>
      <c r="B883" s="21"/>
      <c r="C883" s="22"/>
      <c r="D883" s="21"/>
      <c r="E883" s="21"/>
      <c r="F883" s="21"/>
      <c r="G883" s="21"/>
      <c r="H883" s="21"/>
      <c r="I883" s="21"/>
      <c r="J883" s="21"/>
      <c r="K883" s="37"/>
      <c r="L883" s="37"/>
      <c r="M883" s="37"/>
    </row>
    <row r="884" spans="1:13">
      <c r="A884" s="21"/>
      <c r="B884" s="21"/>
      <c r="C884" s="22"/>
      <c r="D884" s="21"/>
      <c r="E884" s="21"/>
      <c r="F884" s="21"/>
      <c r="G884" s="21"/>
      <c r="H884" s="21"/>
      <c r="I884" s="21"/>
      <c r="J884" s="21"/>
      <c r="K884" s="37"/>
      <c r="L884" s="37"/>
      <c r="M884" s="37"/>
    </row>
    <row r="885" spans="1:13">
      <c r="A885" s="21"/>
      <c r="B885" s="21"/>
      <c r="C885" s="22"/>
      <c r="D885" s="21"/>
      <c r="E885" s="21"/>
      <c r="F885" s="21"/>
      <c r="G885" s="21"/>
      <c r="H885" s="21"/>
      <c r="I885" s="21"/>
      <c r="J885" s="21"/>
      <c r="K885" s="37"/>
      <c r="L885" s="37"/>
      <c r="M885" s="37"/>
    </row>
    <row r="886" spans="1:13">
      <c r="A886" s="21"/>
      <c r="B886" s="21"/>
      <c r="C886" s="22"/>
      <c r="D886" s="21"/>
      <c r="E886" s="21"/>
      <c r="F886" s="21"/>
      <c r="G886" s="21"/>
      <c r="H886" s="21"/>
      <c r="I886" s="21"/>
      <c r="J886" s="21"/>
      <c r="K886" s="37"/>
      <c r="L886" s="37"/>
      <c r="M886" s="37"/>
    </row>
    <row r="887" spans="1:13">
      <c r="A887" s="21"/>
      <c r="B887" s="21"/>
      <c r="C887" s="22"/>
      <c r="D887" s="21"/>
      <c r="E887" s="21"/>
      <c r="F887" s="21"/>
      <c r="G887" s="21"/>
      <c r="H887" s="21"/>
      <c r="I887" s="21"/>
      <c r="J887" s="21"/>
      <c r="K887" s="37"/>
      <c r="L887" s="37"/>
      <c r="M887" s="37"/>
    </row>
    <row r="888" spans="1:13">
      <c r="A888" s="21"/>
      <c r="B888" s="21"/>
      <c r="C888" s="22"/>
      <c r="D888" s="21"/>
      <c r="E888" s="21"/>
      <c r="F888" s="21"/>
      <c r="G888" s="21"/>
      <c r="H888" s="21"/>
      <c r="I888" s="21"/>
      <c r="J888" s="21"/>
      <c r="K888" s="37"/>
      <c r="L888" s="37"/>
      <c r="M888" s="37"/>
    </row>
    <row r="889" spans="1:13">
      <c r="A889" s="21"/>
      <c r="B889" s="21"/>
      <c r="C889" s="22"/>
      <c r="D889" s="21"/>
      <c r="E889" s="21"/>
      <c r="F889" s="21"/>
      <c r="G889" s="21"/>
      <c r="H889" s="21"/>
      <c r="I889" s="21"/>
      <c r="J889" s="21"/>
      <c r="K889" s="37"/>
      <c r="L889" s="37"/>
      <c r="M889" s="37"/>
    </row>
    <row r="890" spans="1:13">
      <c r="A890" s="21"/>
      <c r="B890" s="21"/>
      <c r="C890" s="22"/>
      <c r="D890" s="21"/>
      <c r="E890" s="21"/>
      <c r="F890" s="21"/>
      <c r="G890" s="21"/>
      <c r="H890" s="21"/>
      <c r="I890" s="21"/>
      <c r="J890" s="21"/>
      <c r="K890" s="37"/>
      <c r="L890" s="37"/>
      <c r="M890" s="37"/>
    </row>
    <row r="891" spans="1:13">
      <c r="A891" s="21"/>
      <c r="B891" s="21"/>
      <c r="C891" s="22"/>
      <c r="D891" s="21"/>
      <c r="E891" s="21"/>
      <c r="F891" s="21"/>
      <c r="G891" s="21"/>
      <c r="H891" s="21"/>
      <c r="I891" s="21"/>
      <c r="J891" s="21"/>
      <c r="K891" s="37"/>
      <c r="L891" s="37"/>
      <c r="M891" s="37"/>
    </row>
    <row r="892" spans="1:13">
      <c r="A892" s="21"/>
      <c r="B892" s="21"/>
      <c r="C892" s="22"/>
      <c r="D892" s="21"/>
      <c r="E892" s="21"/>
      <c r="F892" s="21"/>
      <c r="G892" s="21"/>
      <c r="H892" s="21"/>
      <c r="I892" s="21"/>
      <c r="J892" s="21"/>
      <c r="K892" s="37"/>
      <c r="L892" s="37"/>
      <c r="M892" s="37"/>
    </row>
    <row r="893" spans="1:13">
      <c r="A893" s="21"/>
      <c r="B893" s="21"/>
      <c r="C893" s="22"/>
      <c r="D893" s="21"/>
      <c r="E893" s="21"/>
      <c r="F893" s="21"/>
      <c r="G893" s="21"/>
      <c r="H893" s="21"/>
      <c r="I893" s="21"/>
      <c r="J893" s="21"/>
      <c r="K893" s="37"/>
      <c r="L893" s="37"/>
      <c r="M893" s="37"/>
    </row>
    <row r="894" spans="1:13">
      <c r="A894" s="21"/>
      <c r="B894" s="21"/>
      <c r="C894" s="22"/>
      <c r="D894" s="21"/>
      <c r="E894" s="21"/>
      <c r="F894" s="21"/>
      <c r="G894" s="21"/>
      <c r="H894" s="21"/>
      <c r="I894" s="21"/>
      <c r="J894" s="21"/>
      <c r="K894" s="37"/>
      <c r="L894" s="37"/>
      <c r="M894" s="37"/>
    </row>
    <row r="895" spans="1:13">
      <c r="A895" s="21"/>
      <c r="B895" s="21"/>
      <c r="C895" s="22"/>
      <c r="D895" s="21"/>
      <c r="E895" s="21"/>
      <c r="F895" s="21"/>
      <c r="G895" s="21"/>
      <c r="H895" s="21"/>
      <c r="I895" s="21"/>
      <c r="J895" s="21"/>
      <c r="K895" s="37"/>
      <c r="L895" s="37"/>
      <c r="M895" s="37"/>
    </row>
    <row r="896" spans="1:13">
      <c r="A896" s="21"/>
      <c r="B896" s="21"/>
      <c r="C896" s="22"/>
      <c r="D896" s="21"/>
      <c r="E896" s="21"/>
      <c r="F896" s="21"/>
      <c r="G896" s="21"/>
      <c r="H896" s="21"/>
      <c r="I896" s="21"/>
      <c r="J896" s="21"/>
      <c r="K896" s="37"/>
      <c r="L896" s="37"/>
      <c r="M896" s="37"/>
    </row>
    <row r="897" spans="1:13">
      <c r="A897" s="21"/>
      <c r="B897" s="21"/>
      <c r="C897" s="22"/>
      <c r="D897" s="21"/>
      <c r="E897" s="21"/>
      <c r="F897" s="21"/>
      <c r="G897" s="21"/>
      <c r="H897" s="21"/>
      <c r="I897" s="21"/>
      <c r="J897" s="21"/>
      <c r="K897" s="37"/>
      <c r="L897" s="37"/>
      <c r="M897" s="37"/>
    </row>
    <row r="898" spans="1:13">
      <c r="A898" s="21"/>
      <c r="B898" s="21"/>
      <c r="C898" s="22"/>
      <c r="D898" s="21"/>
      <c r="E898" s="21"/>
      <c r="F898" s="21"/>
      <c r="G898" s="21"/>
      <c r="H898" s="21"/>
      <c r="I898" s="21"/>
      <c r="J898" s="21"/>
      <c r="K898" s="37"/>
      <c r="L898" s="37"/>
      <c r="M898" s="37"/>
    </row>
    <row r="899" spans="1:13">
      <c r="A899" s="21"/>
      <c r="B899" s="21"/>
      <c r="C899" s="22"/>
      <c r="D899" s="21"/>
      <c r="E899" s="21"/>
      <c r="F899" s="21"/>
      <c r="G899" s="21"/>
      <c r="H899" s="21"/>
      <c r="I899" s="21"/>
      <c r="J899" s="21"/>
      <c r="K899" s="37"/>
      <c r="L899" s="37"/>
      <c r="M899" s="37"/>
    </row>
    <row r="900" spans="1:13">
      <c r="A900" s="21"/>
      <c r="B900" s="21"/>
      <c r="C900" s="22"/>
      <c r="D900" s="21"/>
      <c r="E900" s="21"/>
      <c r="F900" s="21"/>
      <c r="G900" s="21"/>
      <c r="H900" s="21"/>
      <c r="I900" s="21"/>
      <c r="J900" s="21"/>
      <c r="K900" s="37"/>
      <c r="L900" s="37"/>
      <c r="M900" s="37"/>
    </row>
    <row r="901" spans="1:13">
      <c r="A901" s="21"/>
      <c r="B901" s="21"/>
      <c r="C901" s="22"/>
      <c r="D901" s="21"/>
      <c r="E901" s="21"/>
      <c r="F901" s="21"/>
      <c r="G901" s="21"/>
      <c r="H901" s="21"/>
      <c r="I901" s="21"/>
      <c r="J901" s="21"/>
      <c r="K901" s="37"/>
      <c r="L901" s="37"/>
      <c r="M901" s="37"/>
    </row>
    <row r="902" spans="1:13">
      <c r="A902" s="21"/>
      <c r="B902" s="21"/>
      <c r="C902" s="22"/>
      <c r="D902" s="21"/>
      <c r="E902" s="21"/>
      <c r="F902" s="21"/>
      <c r="G902" s="21"/>
      <c r="H902" s="21"/>
      <c r="I902" s="21"/>
      <c r="J902" s="21"/>
      <c r="K902" s="37"/>
      <c r="L902" s="37"/>
      <c r="M902" s="37"/>
    </row>
    <row r="903" spans="1:13">
      <c r="A903" s="21"/>
      <c r="B903" s="21"/>
      <c r="C903" s="22"/>
      <c r="D903" s="21"/>
      <c r="E903" s="21"/>
      <c r="F903" s="21"/>
      <c r="G903" s="21"/>
      <c r="H903" s="21"/>
      <c r="I903" s="21"/>
      <c r="J903" s="21"/>
      <c r="K903" s="37"/>
      <c r="L903" s="37"/>
      <c r="M903" s="37"/>
    </row>
    <row r="904" spans="1:13">
      <c r="A904" s="21"/>
      <c r="B904" s="21"/>
      <c r="C904" s="22"/>
      <c r="D904" s="21"/>
      <c r="E904" s="21"/>
      <c r="F904" s="21"/>
      <c r="G904" s="21"/>
      <c r="H904" s="21"/>
      <c r="I904" s="21"/>
      <c r="J904" s="21"/>
      <c r="K904" s="37"/>
      <c r="L904" s="37"/>
      <c r="M904" s="37"/>
    </row>
    <row r="905" spans="1:13">
      <c r="A905" s="21"/>
      <c r="B905" s="21"/>
      <c r="C905" s="22"/>
      <c r="D905" s="21"/>
      <c r="E905" s="21"/>
      <c r="F905" s="21"/>
      <c r="G905" s="21"/>
      <c r="H905" s="21"/>
      <c r="I905" s="21"/>
      <c r="J905" s="21"/>
      <c r="K905" s="37"/>
      <c r="L905" s="37"/>
      <c r="M905" s="37"/>
    </row>
    <row r="906" spans="1:13">
      <c r="A906" s="21"/>
      <c r="B906" s="21"/>
      <c r="C906" s="22"/>
      <c r="D906" s="21"/>
      <c r="E906" s="21"/>
      <c r="F906" s="21"/>
      <c r="G906" s="21"/>
      <c r="H906" s="21"/>
      <c r="I906" s="21"/>
      <c r="J906" s="21"/>
      <c r="K906" s="37"/>
      <c r="L906" s="37"/>
      <c r="M906" s="37"/>
    </row>
    <row r="907" spans="1:13">
      <c r="A907" s="21"/>
      <c r="B907" s="21"/>
      <c r="C907" s="22"/>
      <c r="D907" s="21"/>
      <c r="E907" s="21"/>
      <c r="F907" s="21"/>
      <c r="G907" s="21"/>
      <c r="H907" s="21"/>
      <c r="I907" s="21"/>
      <c r="J907" s="21"/>
      <c r="K907" s="37"/>
      <c r="L907" s="37"/>
      <c r="M907" s="37"/>
    </row>
    <row r="908" spans="1:13">
      <c r="A908" s="21"/>
      <c r="B908" s="21"/>
      <c r="C908" s="22"/>
      <c r="D908" s="21"/>
      <c r="E908" s="21"/>
      <c r="F908" s="21"/>
      <c r="G908" s="21"/>
      <c r="H908" s="21"/>
      <c r="I908" s="21"/>
      <c r="J908" s="21"/>
      <c r="K908" s="37"/>
      <c r="L908" s="37"/>
      <c r="M908" s="37"/>
    </row>
    <row r="909" spans="1:13">
      <c r="A909" s="21"/>
      <c r="B909" s="21"/>
      <c r="C909" s="22"/>
      <c r="D909" s="21"/>
      <c r="E909" s="21"/>
      <c r="F909" s="21"/>
      <c r="G909" s="21"/>
      <c r="H909" s="21"/>
      <c r="I909" s="21"/>
      <c r="J909" s="21"/>
      <c r="K909" s="37"/>
      <c r="L909" s="37"/>
      <c r="M909" s="37"/>
    </row>
    <row r="910" spans="1:13">
      <c r="A910" s="21"/>
      <c r="B910" s="21"/>
      <c r="C910" s="22"/>
      <c r="D910" s="21"/>
      <c r="E910" s="21"/>
      <c r="F910" s="21"/>
      <c r="G910" s="21"/>
      <c r="H910" s="21"/>
      <c r="I910" s="21"/>
      <c r="J910" s="21"/>
      <c r="K910" s="37"/>
      <c r="L910" s="37"/>
      <c r="M910" s="37"/>
    </row>
    <row r="911" spans="1:13">
      <c r="A911" s="21"/>
      <c r="B911" s="21"/>
      <c r="C911" s="22"/>
      <c r="D911" s="21"/>
      <c r="E911" s="21"/>
      <c r="F911" s="21"/>
      <c r="G911" s="21"/>
      <c r="H911" s="21"/>
      <c r="I911" s="21"/>
      <c r="J911" s="21"/>
      <c r="K911" s="37"/>
      <c r="L911" s="37"/>
      <c r="M911" s="37"/>
    </row>
    <row r="912" spans="1:13">
      <c r="A912" s="21"/>
      <c r="B912" s="21"/>
      <c r="C912" s="22"/>
      <c r="D912" s="21"/>
      <c r="E912" s="21"/>
      <c r="F912" s="21"/>
      <c r="G912" s="21"/>
      <c r="H912" s="21"/>
      <c r="I912" s="21"/>
      <c r="J912" s="21"/>
      <c r="K912" s="37"/>
      <c r="L912" s="37"/>
      <c r="M912" s="37"/>
    </row>
    <row r="913" spans="1:13">
      <c r="A913" s="21"/>
      <c r="B913" s="21"/>
      <c r="C913" s="22"/>
      <c r="D913" s="21"/>
      <c r="E913" s="21"/>
      <c r="F913" s="21"/>
      <c r="G913" s="21"/>
      <c r="H913" s="21"/>
      <c r="I913" s="21"/>
      <c r="J913" s="21"/>
      <c r="K913" s="37"/>
      <c r="L913" s="37"/>
      <c r="M913" s="37"/>
    </row>
    <row r="914" spans="1:13">
      <c r="A914" s="21"/>
      <c r="B914" s="21"/>
      <c r="C914" s="22"/>
      <c r="D914" s="21"/>
      <c r="E914" s="21"/>
      <c r="F914" s="21"/>
      <c r="G914" s="21"/>
      <c r="H914" s="21"/>
      <c r="I914" s="21"/>
      <c r="J914" s="21"/>
      <c r="K914" s="37"/>
      <c r="L914" s="37"/>
      <c r="M914" s="37"/>
    </row>
    <row r="915" spans="1:13">
      <c r="A915" s="21"/>
      <c r="B915" s="21"/>
      <c r="C915" s="22"/>
      <c r="D915" s="21"/>
      <c r="E915" s="21"/>
      <c r="F915" s="21"/>
      <c r="G915" s="21"/>
      <c r="H915" s="21"/>
      <c r="I915" s="21"/>
      <c r="J915" s="21"/>
      <c r="K915" s="37"/>
      <c r="L915" s="37"/>
      <c r="M915" s="37"/>
    </row>
    <row r="916" spans="1:13">
      <c r="A916" s="21"/>
      <c r="B916" s="21"/>
      <c r="C916" s="22"/>
      <c r="D916" s="21"/>
      <c r="E916" s="21"/>
      <c r="F916" s="21"/>
      <c r="G916" s="21"/>
      <c r="H916" s="21"/>
      <c r="I916" s="21"/>
      <c r="J916" s="21"/>
      <c r="K916" s="37"/>
      <c r="L916" s="37"/>
      <c r="M916" s="37"/>
    </row>
    <row r="917" spans="1:13">
      <c r="A917" s="21"/>
      <c r="B917" s="21"/>
      <c r="C917" s="22"/>
      <c r="D917" s="21"/>
      <c r="E917" s="21"/>
      <c r="F917" s="21"/>
      <c r="G917" s="21"/>
      <c r="H917" s="21"/>
      <c r="I917" s="21"/>
      <c r="J917" s="21"/>
      <c r="K917" s="37"/>
      <c r="L917" s="37"/>
      <c r="M917" s="37"/>
    </row>
    <row r="918" spans="1:13">
      <c r="A918" s="21"/>
      <c r="B918" s="21"/>
      <c r="C918" s="22"/>
      <c r="D918" s="21"/>
      <c r="E918" s="21"/>
      <c r="F918" s="21"/>
      <c r="G918" s="21"/>
      <c r="H918" s="21"/>
      <c r="I918" s="21"/>
      <c r="J918" s="21"/>
      <c r="K918" s="37"/>
      <c r="L918" s="37"/>
      <c r="M918" s="37"/>
    </row>
    <row r="919" spans="1:13">
      <c r="A919" s="21"/>
      <c r="B919" s="21"/>
      <c r="C919" s="22"/>
      <c r="D919" s="21"/>
      <c r="E919" s="21"/>
      <c r="F919" s="21"/>
      <c r="G919" s="21"/>
      <c r="H919" s="21"/>
      <c r="I919" s="21"/>
      <c r="J919" s="21"/>
      <c r="K919" s="37"/>
      <c r="L919" s="37"/>
      <c r="M919" s="37"/>
    </row>
    <row r="920" spans="1:13">
      <c r="A920" s="21"/>
      <c r="B920" s="21"/>
      <c r="C920" s="22"/>
      <c r="D920" s="21"/>
      <c r="E920" s="21"/>
      <c r="F920" s="21"/>
      <c r="G920" s="21"/>
      <c r="H920" s="21"/>
      <c r="I920" s="21"/>
      <c r="J920" s="21"/>
      <c r="K920" s="37"/>
      <c r="L920" s="37"/>
      <c r="M920" s="37"/>
    </row>
    <row r="921" spans="1:13">
      <c r="A921" s="21"/>
      <c r="B921" s="21"/>
      <c r="C921" s="22"/>
      <c r="D921" s="21"/>
      <c r="E921" s="21"/>
      <c r="F921" s="21"/>
      <c r="G921" s="21"/>
      <c r="H921" s="21"/>
      <c r="I921" s="21"/>
      <c r="J921" s="21"/>
      <c r="K921" s="37"/>
      <c r="L921" s="37"/>
      <c r="M921" s="37"/>
    </row>
    <row r="922" spans="1:13">
      <c r="A922" s="21"/>
      <c r="B922" s="21"/>
      <c r="C922" s="22"/>
      <c r="D922" s="21"/>
      <c r="E922" s="21"/>
      <c r="F922" s="21"/>
      <c r="G922" s="21"/>
      <c r="H922" s="21"/>
      <c r="I922" s="21"/>
      <c r="J922" s="21"/>
      <c r="K922" s="37"/>
      <c r="L922" s="37"/>
      <c r="M922" s="37"/>
    </row>
    <row r="923" spans="1:13">
      <c r="A923" s="21"/>
      <c r="B923" s="21"/>
      <c r="C923" s="22"/>
      <c r="D923" s="21"/>
      <c r="E923" s="21"/>
      <c r="F923" s="21"/>
      <c r="G923" s="21"/>
      <c r="H923" s="21"/>
      <c r="I923" s="21"/>
      <c r="J923" s="21"/>
      <c r="K923" s="37"/>
      <c r="L923" s="37"/>
      <c r="M923" s="37"/>
    </row>
    <row r="924" spans="1:13">
      <c r="A924" s="21"/>
      <c r="B924" s="21"/>
      <c r="C924" s="22"/>
      <c r="D924" s="21"/>
      <c r="E924" s="21"/>
      <c r="F924" s="21"/>
      <c r="G924" s="21"/>
      <c r="H924" s="21"/>
      <c r="I924" s="21"/>
      <c r="J924" s="21"/>
      <c r="K924" s="37"/>
      <c r="L924" s="37"/>
      <c r="M924" s="37"/>
    </row>
    <row r="925" spans="1:13">
      <c r="A925" s="21"/>
      <c r="B925" s="21"/>
      <c r="C925" s="22"/>
      <c r="D925" s="21"/>
      <c r="E925" s="21"/>
      <c r="F925" s="21"/>
      <c r="G925" s="21"/>
      <c r="H925" s="21"/>
      <c r="I925" s="21"/>
      <c r="J925" s="21"/>
      <c r="K925" s="37"/>
      <c r="L925" s="37"/>
      <c r="M925" s="37"/>
    </row>
    <row r="926" spans="1:13">
      <c r="A926" s="21"/>
      <c r="B926" s="21"/>
      <c r="C926" s="22"/>
      <c r="D926" s="21"/>
      <c r="E926" s="21"/>
      <c r="F926" s="21"/>
      <c r="G926" s="21"/>
      <c r="H926" s="21"/>
      <c r="I926" s="21"/>
      <c r="J926" s="21"/>
      <c r="K926" s="37"/>
      <c r="L926" s="37"/>
      <c r="M926" s="37"/>
    </row>
    <row r="927" spans="1:13">
      <c r="A927" s="21"/>
      <c r="B927" s="21"/>
      <c r="C927" s="22"/>
      <c r="D927" s="21"/>
      <c r="E927" s="21"/>
      <c r="F927" s="21"/>
      <c r="G927" s="21"/>
      <c r="H927" s="21"/>
      <c r="I927" s="21"/>
      <c r="J927" s="21"/>
      <c r="K927" s="37"/>
      <c r="L927" s="37"/>
      <c r="M927" s="37"/>
    </row>
    <row r="928" spans="1:13">
      <c r="A928" s="21"/>
      <c r="B928" s="21"/>
      <c r="C928" s="22"/>
      <c r="D928" s="21"/>
      <c r="E928" s="21"/>
      <c r="F928" s="21"/>
      <c r="G928" s="21"/>
      <c r="H928" s="21"/>
      <c r="I928" s="21"/>
      <c r="J928" s="21"/>
      <c r="K928" s="37"/>
      <c r="L928" s="37"/>
      <c r="M928" s="37"/>
    </row>
    <row r="929" spans="1:13">
      <c r="A929" s="21"/>
      <c r="B929" s="21"/>
      <c r="C929" s="22"/>
      <c r="D929" s="21"/>
      <c r="E929" s="21"/>
      <c r="F929" s="21"/>
      <c r="G929" s="21"/>
      <c r="H929" s="21"/>
      <c r="I929" s="21"/>
      <c r="J929" s="21"/>
      <c r="K929" s="37"/>
      <c r="L929" s="37"/>
      <c r="M929" s="37"/>
    </row>
    <row r="930" spans="1:13">
      <c r="A930" s="21"/>
      <c r="B930" s="21"/>
      <c r="C930" s="22"/>
      <c r="D930" s="21"/>
      <c r="E930" s="21"/>
      <c r="F930" s="21"/>
      <c r="G930" s="21"/>
      <c r="H930" s="21"/>
      <c r="I930" s="21"/>
      <c r="J930" s="21"/>
      <c r="K930" s="37"/>
      <c r="L930" s="37"/>
      <c r="M930" s="37"/>
    </row>
    <row r="931" spans="1:13">
      <c r="A931" s="21"/>
      <c r="B931" s="21"/>
      <c r="C931" s="22"/>
      <c r="D931" s="21"/>
      <c r="E931" s="21"/>
      <c r="F931" s="21"/>
      <c r="G931" s="21"/>
      <c r="H931" s="21"/>
      <c r="I931" s="21"/>
      <c r="J931" s="21"/>
      <c r="K931" s="37"/>
      <c r="L931" s="37"/>
      <c r="M931" s="37"/>
    </row>
    <row r="932" spans="1:13">
      <c r="A932" s="21"/>
      <c r="B932" s="21"/>
      <c r="C932" s="22"/>
      <c r="D932" s="21"/>
      <c r="E932" s="21"/>
      <c r="F932" s="21"/>
      <c r="G932" s="21"/>
      <c r="H932" s="21"/>
      <c r="I932" s="21"/>
      <c r="J932" s="21"/>
      <c r="K932" s="37"/>
      <c r="L932" s="37"/>
      <c r="M932" s="37"/>
    </row>
    <row r="933" spans="1:13">
      <c r="A933" s="21"/>
      <c r="B933" s="21"/>
      <c r="C933" s="22"/>
      <c r="D933" s="21"/>
      <c r="E933" s="21"/>
      <c r="F933" s="21"/>
      <c r="G933" s="21"/>
      <c r="H933" s="21"/>
      <c r="I933" s="21"/>
      <c r="J933" s="21"/>
      <c r="K933" s="37"/>
      <c r="L933" s="37"/>
      <c r="M933" s="37"/>
    </row>
    <row r="934" spans="1:13">
      <c r="A934" s="21"/>
      <c r="B934" s="21"/>
      <c r="C934" s="22"/>
      <c r="D934" s="21"/>
      <c r="E934" s="21"/>
      <c r="F934" s="21"/>
      <c r="G934" s="21"/>
      <c r="H934" s="21"/>
      <c r="I934" s="21"/>
      <c r="J934" s="21"/>
      <c r="K934" s="37"/>
      <c r="L934" s="37"/>
      <c r="M934" s="37"/>
    </row>
    <row r="935" spans="1:13">
      <c r="A935" s="21"/>
      <c r="B935" s="21"/>
      <c r="C935" s="22"/>
      <c r="D935" s="21"/>
      <c r="E935" s="21"/>
      <c r="F935" s="21"/>
      <c r="G935" s="21"/>
      <c r="H935" s="21"/>
      <c r="I935" s="21"/>
      <c r="J935" s="21"/>
      <c r="K935" s="37"/>
      <c r="L935" s="37"/>
      <c r="M935" s="37"/>
    </row>
    <row r="936" spans="1:13">
      <c r="A936" s="21"/>
      <c r="B936" s="21"/>
      <c r="C936" s="22"/>
      <c r="D936" s="21"/>
      <c r="E936" s="21"/>
      <c r="F936" s="21"/>
      <c r="G936" s="21"/>
      <c r="H936" s="21"/>
      <c r="I936" s="21"/>
      <c r="J936" s="21"/>
      <c r="K936" s="37"/>
      <c r="L936" s="37"/>
      <c r="M936" s="37"/>
    </row>
    <row r="937" spans="1:13">
      <c r="A937" s="21"/>
      <c r="B937" s="21"/>
      <c r="C937" s="22"/>
      <c r="D937" s="21"/>
      <c r="E937" s="21"/>
      <c r="F937" s="21"/>
      <c r="G937" s="21"/>
      <c r="H937" s="21"/>
      <c r="I937" s="21"/>
      <c r="J937" s="21"/>
      <c r="K937" s="37"/>
      <c r="L937" s="37"/>
      <c r="M937" s="37"/>
    </row>
    <row r="938" spans="1:13">
      <c r="A938" s="21"/>
      <c r="B938" s="21"/>
      <c r="C938" s="22"/>
      <c r="D938" s="21"/>
      <c r="E938" s="21"/>
      <c r="F938" s="21"/>
      <c r="G938" s="21"/>
      <c r="H938" s="21"/>
      <c r="I938" s="21"/>
      <c r="J938" s="21"/>
      <c r="K938" s="37"/>
      <c r="L938" s="37"/>
      <c r="M938" s="37"/>
    </row>
    <row r="939" spans="1:13">
      <c r="A939" s="21"/>
      <c r="B939" s="21"/>
      <c r="C939" s="22"/>
      <c r="D939" s="21"/>
      <c r="E939" s="21"/>
      <c r="F939" s="21"/>
      <c r="G939" s="21"/>
      <c r="H939" s="21"/>
      <c r="I939" s="21"/>
      <c r="J939" s="21"/>
      <c r="K939" s="37"/>
      <c r="L939" s="37"/>
      <c r="M939" s="37"/>
    </row>
    <row r="940" spans="1:13">
      <c r="A940" s="21"/>
      <c r="B940" s="21"/>
      <c r="C940" s="22"/>
      <c r="D940" s="21"/>
      <c r="E940" s="21"/>
      <c r="F940" s="21"/>
      <c r="G940" s="21"/>
      <c r="H940" s="21"/>
      <c r="I940" s="21"/>
      <c r="J940" s="21"/>
      <c r="K940" s="37"/>
      <c r="L940" s="37"/>
      <c r="M940" s="37"/>
    </row>
    <row r="941" spans="1:13">
      <c r="A941" s="21"/>
      <c r="B941" s="21"/>
      <c r="C941" s="22"/>
      <c r="D941" s="21"/>
      <c r="E941" s="21"/>
      <c r="F941" s="21"/>
      <c r="G941" s="21"/>
      <c r="H941" s="21"/>
      <c r="I941" s="21"/>
      <c r="J941" s="21"/>
      <c r="K941" s="37"/>
      <c r="L941" s="37"/>
      <c r="M941" s="37"/>
    </row>
    <row r="942" spans="1:13">
      <c r="A942" s="21"/>
      <c r="B942" s="21"/>
      <c r="C942" s="22"/>
      <c r="D942" s="21"/>
      <c r="E942" s="21"/>
      <c r="F942" s="21"/>
      <c r="G942" s="21"/>
      <c r="H942" s="21"/>
      <c r="I942" s="21"/>
      <c r="J942" s="21"/>
      <c r="K942" s="37"/>
      <c r="L942" s="37"/>
      <c r="M942" s="37"/>
    </row>
    <row r="943" spans="1:13">
      <c r="A943" s="21"/>
      <c r="B943" s="21"/>
      <c r="C943" s="22"/>
      <c r="D943" s="21"/>
      <c r="E943" s="21"/>
      <c r="F943" s="21"/>
      <c r="G943" s="21"/>
      <c r="H943" s="21"/>
      <c r="I943" s="21"/>
      <c r="J943" s="21"/>
      <c r="K943" s="37"/>
      <c r="L943" s="37"/>
      <c r="M943" s="37"/>
    </row>
    <row r="944" spans="1:13">
      <c r="A944" s="21"/>
      <c r="B944" s="21"/>
      <c r="C944" s="22"/>
      <c r="D944" s="21"/>
      <c r="E944" s="21"/>
      <c r="F944" s="21"/>
      <c r="G944" s="21"/>
      <c r="H944" s="21"/>
      <c r="I944" s="21"/>
      <c r="J944" s="21"/>
      <c r="K944" s="37"/>
      <c r="L944" s="37"/>
      <c r="M944" s="37"/>
    </row>
    <row r="945" spans="1:13">
      <c r="A945" s="21"/>
      <c r="B945" s="21"/>
      <c r="C945" s="22"/>
      <c r="D945" s="21"/>
      <c r="E945" s="21"/>
      <c r="F945" s="21"/>
      <c r="G945" s="21"/>
      <c r="H945" s="21"/>
      <c r="I945" s="21"/>
      <c r="J945" s="21"/>
      <c r="K945" s="37"/>
      <c r="L945" s="37"/>
      <c r="M945" s="37"/>
    </row>
    <row r="946" spans="1:13">
      <c r="A946" s="21"/>
      <c r="B946" s="21"/>
      <c r="C946" s="22"/>
      <c r="D946" s="21"/>
      <c r="E946" s="21"/>
      <c r="F946" s="21"/>
      <c r="G946" s="21"/>
      <c r="H946" s="21"/>
      <c r="I946" s="21"/>
      <c r="J946" s="21"/>
      <c r="K946" s="37"/>
      <c r="L946" s="37"/>
      <c r="M946" s="37"/>
    </row>
    <row r="947" spans="1:13">
      <c r="A947" s="21"/>
      <c r="B947" s="21"/>
      <c r="C947" s="22"/>
      <c r="D947" s="21"/>
      <c r="E947" s="21"/>
      <c r="F947" s="21"/>
      <c r="G947" s="21"/>
      <c r="H947" s="21"/>
      <c r="I947" s="21"/>
      <c r="J947" s="21"/>
      <c r="K947" s="37"/>
      <c r="L947" s="37"/>
      <c r="M947" s="37"/>
    </row>
    <row r="948" spans="1:13">
      <c r="A948" s="21"/>
      <c r="B948" s="21"/>
      <c r="C948" s="22"/>
      <c r="D948" s="21"/>
      <c r="E948" s="21"/>
      <c r="F948" s="21"/>
      <c r="G948" s="21"/>
      <c r="H948" s="21"/>
      <c r="I948" s="21"/>
      <c r="J948" s="21"/>
      <c r="K948" s="37"/>
      <c r="L948" s="37"/>
      <c r="M948" s="37"/>
    </row>
    <row r="949" spans="1:13">
      <c r="A949" s="21"/>
      <c r="B949" s="21"/>
      <c r="C949" s="22"/>
      <c r="D949" s="21"/>
      <c r="E949" s="21"/>
      <c r="F949" s="21"/>
      <c r="G949" s="21"/>
      <c r="H949" s="21"/>
      <c r="I949" s="21"/>
      <c r="J949" s="21"/>
      <c r="K949" s="37"/>
      <c r="L949" s="37"/>
      <c r="M949" s="37"/>
    </row>
    <row r="950" spans="1:13">
      <c r="A950" s="21"/>
      <c r="B950" s="21"/>
      <c r="C950" s="22"/>
      <c r="D950" s="21"/>
      <c r="E950" s="21"/>
      <c r="F950" s="21"/>
      <c r="G950" s="21"/>
      <c r="H950" s="21"/>
      <c r="I950" s="21"/>
      <c r="J950" s="21"/>
      <c r="K950" s="37"/>
      <c r="L950" s="37"/>
      <c r="M950" s="37"/>
    </row>
    <row r="951" spans="1:13">
      <c r="A951" s="21"/>
      <c r="B951" s="21"/>
      <c r="C951" s="22"/>
      <c r="D951" s="21"/>
      <c r="E951" s="21"/>
      <c r="F951" s="21"/>
      <c r="G951" s="21"/>
      <c r="H951" s="21"/>
      <c r="I951" s="21"/>
      <c r="J951" s="21"/>
      <c r="K951" s="37"/>
      <c r="L951" s="37"/>
      <c r="M951" s="37"/>
    </row>
    <row r="952" spans="1:13">
      <c r="A952" s="21"/>
      <c r="B952" s="21"/>
      <c r="C952" s="22"/>
      <c r="D952" s="21"/>
      <c r="E952" s="21"/>
      <c r="F952" s="21"/>
      <c r="G952" s="21"/>
      <c r="H952" s="21"/>
      <c r="I952" s="21"/>
      <c r="J952" s="21"/>
      <c r="K952" s="37"/>
      <c r="L952" s="37"/>
      <c r="M952" s="37"/>
    </row>
    <row r="953" spans="1:13">
      <c r="A953" s="21"/>
      <c r="B953" s="21"/>
      <c r="C953" s="22"/>
      <c r="D953" s="21"/>
      <c r="E953" s="21"/>
      <c r="F953" s="21"/>
      <c r="G953" s="21"/>
      <c r="H953" s="21"/>
      <c r="I953" s="21"/>
      <c r="J953" s="21"/>
      <c r="K953" s="37"/>
      <c r="L953" s="37"/>
      <c r="M953" s="37"/>
    </row>
    <row r="954" spans="1:13">
      <c r="A954" s="21"/>
      <c r="B954" s="21"/>
      <c r="C954" s="22"/>
      <c r="D954" s="21"/>
      <c r="E954" s="21"/>
      <c r="F954" s="21"/>
      <c r="G954" s="21"/>
      <c r="H954" s="21"/>
      <c r="I954" s="21"/>
      <c r="J954" s="21"/>
      <c r="K954" s="37"/>
      <c r="L954" s="37"/>
      <c r="M954" s="37"/>
    </row>
    <row r="955" spans="1:13">
      <c r="A955" s="21"/>
      <c r="B955" s="21"/>
      <c r="C955" s="22"/>
      <c r="D955" s="21"/>
      <c r="E955" s="21"/>
      <c r="F955" s="21"/>
      <c r="G955" s="21"/>
      <c r="H955" s="21"/>
      <c r="I955" s="21"/>
      <c r="J955" s="21"/>
      <c r="K955" s="37"/>
      <c r="L955" s="37"/>
      <c r="M955" s="37"/>
    </row>
    <row r="956" spans="1:13">
      <c r="A956" s="21"/>
      <c r="B956" s="21"/>
      <c r="C956" s="22"/>
      <c r="D956" s="21"/>
      <c r="E956" s="21"/>
      <c r="F956" s="21"/>
      <c r="G956" s="21"/>
      <c r="H956" s="21"/>
      <c r="I956" s="21"/>
      <c r="J956" s="21"/>
      <c r="K956" s="37"/>
      <c r="L956" s="37"/>
      <c r="M956" s="37"/>
    </row>
    <row r="957" spans="1:13">
      <c r="A957" s="21"/>
      <c r="B957" s="21"/>
      <c r="C957" s="22"/>
      <c r="D957" s="21"/>
      <c r="E957" s="21"/>
      <c r="F957" s="21"/>
      <c r="G957" s="21"/>
      <c r="H957" s="21"/>
      <c r="I957" s="21"/>
      <c r="J957" s="21"/>
      <c r="K957" s="37"/>
      <c r="L957" s="37"/>
      <c r="M957" s="37"/>
    </row>
    <row r="958" spans="1:13">
      <c r="A958" s="21"/>
      <c r="B958" s="21"/>
      <c r="C958" s="22"/>
      <c r="D958" s="21"/>
      <c r="E958" s="21"/>
      <c r="F958" s="21"/>
      <c r="G958" s="21"/>
      <c r="H958" s="21"/>
      <c r="I958" s="21"/>
      <c r="J958" s="21"/>
      <c r="K958" s="37"/>
      <c r="L958" s="37"/>
      <c r="M958" s="37"/>
    </row>
    <row r="959" spans="1:13">
      <c r="A959" s="21"/>
      <c r="B959" s="21"/>
      <c r="C959" s="22"/>
      <c r="D959" s="21"/>
      <c r="E959" s="21"/>
      <c r="F959" s="21"/>
      <c r="G959" s="21"/>
      <c r="H959" s="21"/>
      <c r="I959" s="21"/>
      <c r="J959" s="21"/>
      <c r="K959" s="37"/>
      <c r="L959" s="37"/>
      <c r="M959" s="37"/>
    </row>
    <row r="960" spans="1:13">
      <c r="A960" s="21"/>
      <c r="B960" s="21"/>
      <c r="C960" s="22"/>
      <c r="D960" s="21"/>
      <c r="E960" s="21"/>
      <c r="F960" s="21"/>
      <c r="G960" s="21"/>
      <c r="H960" s="21"/>
      <c r="I960" s="21"/>
      <c r="J960" s="21"/>
      <c r="K960" s="37"/>
      <c r="L960" s="37"/>
      <c r="M960" s="37"/>
    </row>
    <row r="961" spans="1:13">
      <c r="A961" s="21"/>
      <c r="B961" s="21"/>
      <c r="C961" s="22"/>
      <c r="D961" s="21"/>
      <c r="E961" s="21"/>
      <c r="F961" s="21"/>
      <c r="G961" s="21"/>
      <c r="H961" s="21"/>
      <c r="I961" s="21"/>
      <c r="J961" s="21"/>
      <c r="K961" s="37"/>
      <c r="L961" s="37"/>
      <c r="M961" s="37"/>
    </row>
    <row r="962" spans="1:13">
      <c r="A962" s="21"/>
      <c r="B962" s="21"/>
      <c r="C962" s="22"/>
      <c r="D962" s="21"/>
      <c r="E962" s="21"/>
      <c r="F962" s="21"/>
      <c r="G962" s="21"/>
      <c r="H962" s="21"/>
      <c r="I962" s="21"/>
      <c r="J962" s="21"/>
      <c r="K962" s="37"/>
      <c r="L962" s="37"/>
      <c r="M962" s="37"/>
    </row>
    <row r="963" spans="1:13">
      <c r="A963" s="21"/>
      <c r="B963" s="21"/>
      <c r="C963" s="22"/>
      <c r="D963" s="21"/>
      <c r="E963" s="21"/>
      <c r="F963" s="21"/>
      <c r="G963" s="21"/>
      <c r="H963" s="21"/>
      <c r="I963" s="21"/>
      <c r="J963" s="21"/>
      <c r="K963" s="37"/>
      <c r="L963" s="37"/>
      <c r="M963" s="37"/>
    </row>
    <row r="964" spans="1:13">
      <c r="A964" s="21"/>
      <c r="B964" s="21"/>
      <c r="C964" s="22"/>
      <c r="D964" s="21"/>
      <c r="E964" s="21"/>
      <c r="F964" s="21"/>
      <c r="G964" s="21"/>
      <c r="H964" s="21"/>
      <c r="I964" s="21"/>
      <c r="J964" s="21"/>
      <c r="K964" s="37"/>
      <c r="L964" s="37"/>
      <c r="M964" s="37"/>
    </row>
    <row r="965" spans="1:13">
      <c r="A965" s="21"/>
      <c r="B965" s="21"/>
      <c r="C965" s="22"/>
      <c r="D965" s="21"/>
      <c r="E965" s="21"/>
      <c r="F965" s="21"/>
      <c r="G965" s="21"/>
      <c r="H965" s="21"/>
      <c r="I965" s="21"/>
      <c r="J965" s="21"/>
      <c r="K965" s="37"/>
      <c r="L965" s="37"/>
      <c r="M965" s="37"/>
    </row>
    <row r="966" spans="1:13">
      <c r="A966" s="21"/>
      <c r="B966" s="21"/>
      <c r="C966" s="22"/>
      <c r="D966" s="21"/>
      <c r="E966" s="21"/>
      <c r="F966" s="21"/>
      <c r="G966" s="21"/>
      <c r="H966" s="21"/>
      <c r="I966" s="21"/>
      <c r="J966" s="21"/>
      <c r="K966" s="37"/>
      <c r="L966" s="37"/>
      <c r="M966" s="37"/>
    </row>
    <row r="967" spans="1:13">
      <c r="A967" s="21"/>
      <c r="B967" s="21"/>
      <c r="C967" s="22"/>
      <c r="D967" s="21"/>
      <c r="E967" s="21"/>
      <c r="F967" s="21"/>
      <c r="G967" s="21"/>
      <c r="H967" s="21"/>
      <c r="I967" s="21"/>
      <c r="J967" s="21"/>
      <c r="K967" s="37"/>
      <c r="L967" s="37"/>
      <c r="M967" s="37"/>
    </row>
    <row r="968" spans="1:13">
      <c r="A968" s="21"/>
      <c r="B968" s="21"/>
      <c r="C968" s="22"/>
      <c r="D968" s="21"/>
      <c r="E968" s="21"/>
      <c r="F968" s="21"/>
      <c r="G968" s="21"/>
      <c r="H968" s="21"/>
      <c r="I968" s="21"/>
      <c r="J968" s="21"/>
      <c r="K968" s="37"/>
      <c r="L968" s="37"/>
      <c r="M968" s="37"/>
    </row>
    <row r="969" spans="1:13">
      <c r="A969" s="21"/>
      <c r="B969" s="21"/>
      <c r="C969" s="22"/>
      <c r="D969" s="21"/>
      <c r="E969" s="21"/>
      <c r="F969" s="21"/>
      <c r="G969" s="21"/>
      <c r="H969" s="21"/>
      <c r="I969" s="21"/>
      <c r="J969" s="21"/>
      <c r="K969" s="37"/>
      <c r="L969" s="37"/>
      <c r="M969" s="37"/>
    </row>
    <row r="970" spans="1:13">
      <c r="A970" s="21"/>
      <c r="B970" s="21"/>
      <c r="C970" s="22"/>
      <c r="D970" s="21"/>
      <c r="E970" s="21"/>
      <c r="F970" s="21"/>
      <c r="G970" s="21"/>
      <c r="H970" s="21"/>
      <c r="I970" s="21"/>
      <c r="J970" s="21"/>
      <c r="K970" s="37"/>
      <c r="L970" s="37"/>
      <c r="M970" s="37"/>
    </row>
    <row r="971" spans="1:13">
      <c r="A971" s="21"/>
      <c r="B971" s="21"/>
      <c r="C971" s="22"/>
      <c r="D971" s="21"/>
      <c r="E971" s="21"/>
      <c r="F971" s="21"/>
      <c r="G971" s="21"/>
      <c r="H971" s="21"/>
      <c r="I971" s="21"/>
      <c r="J971" s="21"/>
      <c r="K971" s="37"/>
      <c r="L971" s="37"/>
      <c r="M971" s="37"/>
    </row>
    <row r="972" spans="1:13">
      <c r="A972" s="21"/>
      <c r="B972" s="21"/>
      <c r="C972" s="22"/>
      <c r="D972" s="21"/>
      <c r="E972" s="21"/>
      <c r="F972" s="21"/>
      <c r="G972" s="21"/>
      <c r="H972" s="21"/>
      <c r="I972" s="21"/>
      <c r="J972" s="21"/>
      <c r="K972" s="37"/>
      <c r="L972" s="37"/>
      <c r="M972" s="37"/>
    </row>
    <row r="973" spans="1:13">
      <c r="A973" s="21"/>
      <c r="B973" s="21"/>
      <c r="C973" s="22"/>
      <c r="D973" s="21"/>
      <c r="E973" s="21"/>
      <c r="F973" s="21"/>
      <c r="G973" s="21"/>
      <c r="H973" s="21"/>
      <c r="I973" s="21"/>
      <c r="J973" s="21"/>
      <c r="K973" s="37"/>
      <c r="L973" s="37"/>
      <c r="M973" s="37"/>
    </row>
    <row r="974" spans="1:13">
      <c r="A974" s="21"/>
      <c r="B974" s="21"/>
      <c r="C974" s="22"/>
      <c r="D974" s="21"/>
      <c r="E974" s="21"/>
      <c r="F974" s="21"/>
      <c r="G974" s="21"/>
      <c r="H974" s="21"/>
      <c r="I974" s="21"/>
      <c r="J974" s="21"/>
      <c r="K974" s="37"/>
      <c r="L974" s="37"/>
      <c r="M974" s="37"/>
    </row>
    <row r="975" spans="1:13">
      <c r="A975" s="21"/>
      <c r="B975" s="21"/>
      <c r="C975" s="22"/>
      <c r="D975" s="21"/>
      <c r="E975" s="21"/>
      <c r="F975" s="21"/>
      <c r="G975" s="21"/>
      <c r="H975" s="21"/>
      <c r="I975" s="21"/>
      <c r="J975" s="21"/>
      <c r="K975" s="37"/>
      <c r="L975" s="37"/>
      <c r="M975" s="37"/>
    </row>
    <row r="976" spans="1:13">
      <c r="A976" s="21"/>
      <c r="B976" s="21"/>
      <c r="C976" s="22"/>
      <c r="D976" s="21"/>
      <c r="E976" s="21"/>
      <c r="F976" s="21"/>
      <c r="G976" s="21"/>
      <c r="H976" s="21"/>
      <c r="I976" s="21"/>
      <c r="J976" s="21"/>
      <c r="K976" s="37"/>
      <c r="L976" s="37"/>
      <c r="M976" s="37"/>
    </row>
    <row r="977" spans="1:13">
      <c r="A977" s="21"/>
      <c r="B977" s="21"/>
      <c r="C977" s="22"/>
      <c r="D977" s="21"/>
      <c r="E977" s="21"/>
      <c r="F977" s="21"/>
      <c r="G977" s="21"/>
      <c r="H977" s="21"/>
      <c r="I977" s="21"/>
      <c r="J977" s="21"/>
      <c r="K977" s="37"/>
      <c r="L977" s="37"/>
      <c r="M977" s="37"/>
    </row>
    <row r="978" spans="1:13">
      <c r="A978" s="21"/>
      <c r="B978" s="21"/>
      <c r="C978" s="22"/>
      <c r="D978" s="21"/>
      <c r="E978" s="21"/>
      <c r="F978" s="21"/>
      <c r="G978" s="21"/>
      <c r="H978" s="21"/>
      <c r="I978" s="21"/>
      <c r="J978" s="21"/>
      <c r="K978" s="37"/>
      <c r="L978" s="37"/>
      <c r="M978" s="37"/>
    </row>
    <row r="979" spans="1:13">
      <c r="A979" s="21"/>
      <c r="B979" s="21"/>
      <c r="C979" s="22"/>
      <c r="D979" s="21"/>
      <c r="E979" s="21"/>
      <c r="F979" s="21"/>
      <c r="G979" s="21"/>
      <c r="H979" s="21"/>
      <c r="I979" s="21"/>
      <c r="J979" s="21"/>
      <c r="K979" s="37"/>
      <c r="L979" s="37"/>
      <c r="M979" s="37"/>
    </row>
    <row r="980" spans="1:13">
      <c r="A980" s="21"/>
      <c r="B980" s="21"/>
      <c r="C980" s="22"/>
      <c r="D980" s="21"/>
      <c r="E980" s="21"/>
      <c r="F980" s="21"/>
      <c r="G980" s="21"/>
      <c r="H980" s="21"/>
      <c r="I980" s="21"/>
      <c r="J980" s="21"/>
      <c r="K980" s="37"/>
      <c r="L980" s="37"/>
      <c r="M980" s="37"/>
    </row>
    <row r="981" spans="1:13">
      <c r="A981" s="21"/>
      <c r="B981" s="21"/>
      <c r="C981" s="22"/>
      <c r="D981" s="21"/>
      <c r="E981" s="21"/>
      <c r="F981" s="21"/>
      <c r="G981" s="21"/>
      <c r="H981" s="21"/>
      <c r="I981" s="21"/>
      <c r="J981" s="21"/>
      <c r="K981" s="37"/>
      <c r="L981" s="37"/>
      <c r="M981" s="37"/>
    </row>
    <row r="982" spans="1:13">
      <c r="A982" s="21"/>
      <c r="B982" s="21"/>
      <c r="C982" s="22"/>
      <c r="D982" s="21"/>
      <c r="E982" s="21"/>
      <c r="F982" s="21"/>
      <c r="G982" s="21"/>
      <c r="H982" s="21"/>
      <c r="I982" s="21"/>
      <c r="J982" s="21"/>
      <c r="K982" s="37"/>
      <c r="L982" s="37"/>
      <c r="M982" s="37"/>
    </row>
    <row r="983" spans="1:13">
      <c r="A983" s="21"/>
      <c r="B983" s="21"/>
      <c r="C983" s="22"/>
      <c r="D983" s="21"/>
      <c r="E983" s="21"/>
      <c r="F983" s="21"/>
      <c r="G983" s="21"/>
      <c r="H983" s="21"/>
      <c r="I983" s="21"/>
      <c r="J983" s="21"/>
      <c r="K983" s="37"/>
      <c r="L983" s="37"/>
      <c r="M983" s="37"/>
    </row>
    <row r="984" spans="1:13">
      <c r="A984" s="21"/>
      <c r="B984" s="21"/>
      <c r="C984" s="22"/>
      <c r="D984" s="21"/>
      <c r="E984" s="21"/>
      <c r="F984" s="21"/>
      <c r="G984" s="21"/>
      <c r="H984" s="21"/>
      <c r="I984" s="21"/>
      <c r="J984" s="21"/>
      <c r="K984" s="37"/>
      <c r="L984" s="37"/>
      <c r="M984" s="37"/>
    </row>
    <row r="985" spans="1:13">
      <c r="A985" s="21"/>
      <c r="B985" s="21"/>
      <c r="C985" s="22"/>
      <c r="D985" s="21"/>
      <c r="E985" s="21"/>
      <c r="F985" s="21"/>
      <c r="G985" s="21"/>
      <c r="H985" s="21"/>
      <c r="I985" s="21"/>
      <c r="J985" s="21"/>
      <c r="K985" s="37"/>
      <c r="L985" s="37"/>
      <c r="M985" s="37"/>
    </row>
    <row r="986" spans="1:13">
      <c r="A986" s="21"/>
      <c r="B986" s="21"/>
      <c r="C986" s="22"/>
      <c r="D986" s="21"/>
      <c r="E986" s="21"/>
      <c r="F986" s="21"/>
      <c r="G986" s="21"/>
      <c r="H986" s="21"/>
      <c r="I986" s="21"/>
      <c r="J986" s="21"/>
      <c r="K986" s="37"/>
      <c r="L986" s="37"/>
      <c r="M986" s="37"/>
    </row>
    <row r="987" spans="1:13">
      <c r="A987" s="21"/>
      <c r="B987" s="21"/>
      <c r="C987" s="22"/>
      <c r="D987" s="21"/>
      <c r="E987" s="21"/>
      <c r="F987" s="21"/>
      <c r="G987" s="21"/>
      <c r="H987" s="21"/>
      <c r="I987" s="21"/>
      <c r="J987" s="21"/>
      <c r="K987" s="37"/>
      <c r="L987" s="37"/>
      <c r="M987" s="37"/>
    </row>
    <row r="988" spans="1:13">
      <c r="A988" s="21"/>
      <c r="B988" s="21"/>
      <c r="C988" s="22"/>
      <c r="D988" s="21"/>
      <c r="E988" s="21"/>
      <c r="F988" s="21"/>
      <c r="G988" s="21"/>
      <c r="H988" s="21"/>
      <c r="I988" s="21"/>
      <c r="J988" s="21"/>
      <c r="K988" s="37"/>
      <c r="L988" s="37"/>
      <c r="M988" s="37"/>
    </row>
    <row r="989" spans="1:13">
      <c r="A989" s="21"/>
      <c r="B989" s="21"/>
      <c r="C989" s="22"/>
      <c r="D989" s="21"/>
      <c r="E989" s="21"/>
      <c r="F989" s="21"/>
      <c r="G989" s="21"/>
      <c r="H989" s="21"/>
      <c r="I989" s="21"/>
      <c r="J989" s="21"/>
      <c r="K989" s="37"/>
      <c r="L989" s="37"/>
      <c r="M989" s="37"/>
    </row>
    <row r="990" spans="1:13">
      <c r="A990" s="21"/>
      <c r="B990" s="21"/>
      <c r="C990" s="22"/>
      <c r="D990" s="21"/>
      <c r="E990" s="21"/>
      <c r="F990" s="21"/>
      <c r="G990" s="21"/>
      <c r="H990" s="21"/>
      <c r="I990" s="21"/>
      <c r="J990" s="21"/>
      <c r="K990" s="37"/>
      <c r="L990" s="37"/>
      <c r="M990" s="37"/>
    </row>
    <row r="991" spans="1:13">
      <c r="A991" s="21"/>
      <c r="B991" s="21"/>
      <c r="C991" s="22"/>
      <c r="D991" s="21"/>
      <c r="E991" s="21"/>
      <c r="F991" s="21"/>
      <c r="G991" s="21"/>
      <c r="H991" s="21"/>
      <c r="I991" s="21"/>
      <c r="J991" s="21"/>
      <c r="K991" s="37"/>
      <c r="L991" s="37"/>
      <c r="M991" s="37"/>
    </row>
    <row r="992" spans="1:13">
      <c r="A992" s="21"/>
      <c r="B992" s="21"/>
      <c r="C992" s="22"/>
      <c r="D992" s="21"/>
      <c r="E992" s="21"/>
      <c r="F992" s="21"/>
      <c r="G992" s="21"/>
      <c r="H992" s="21"/>
      <c r="I992" s="21"/>
      <c r="J992" s="21"/>
      <c r="K992" s="37"/>
      <c r="L992" s="37"/>
      <c r="M992" s="37"/>
    </row>
    <row r="993" spans="1:13">
      <c r="A993" s="21"/>
      <c r="B993" s="21"/>
      <c r="C993" s="22"/>
      <c r="D993" s="21"/>
      <c r="E993" s="21"/>
      <c r="F993" s="21"/>
      <c r="G993" s="21"/>
      <c r="H993" s="21"/>
      <c r="I993" s="21"/>
      <c r="J993" s="21"/>
      <c r="K993" s="37"/>
      <c r="L993" s="37"/>
      <c r="M993" s="37"/>
    </row>
    <row r="994" spans="1:13">
      <c r="A994" s="21"/>
      <c r="B994" s="21"/>
      <c r="C994" s="22"/>
      <c r="D994" s="21"/>
      <c r="E994" s="21"/>
      <c r="F994" s="21"/>
      <c r="G994" s="21"/>
      <c r="H994" s="21"/>
      <c r="I994" s="21"/>
      <c r="J994" s="21"/>
      <c r="K994" s="37"/>
      <c r="L994" s="37"/>
      <c r="M994" s="37"/>
    </row>
    <row r="995" spans="1:13">
      <c r="A995" s="21"/>
      <c r="B995" s="21"/>
      <c r="C995" s="22"/>
      <c r="D995" s="21"/>
      <c r="E995" s="21"/>
      <c r="F995" s="21"/>
      <c r="G995" s="21"/>
      <c r="H995" s="21"/>
      <c r="I995" s="21"/>
      <c r="J995" s="21"/>
      <c r="K995" s="37"/>
      <c r="L995" s="37"/>
      <c r="M995" s="37"/>
    </row>
    <row r="996" spans="1:13">
      <c r="A996" s="21"/>
      <c r="B996" s="21"/>
      <c r="C996" s="22"/>
      <c r="D996" s="21"/>
      <c r="E996" s="21"/>
      <c r="F996" s="21"/>
      <c r="G996" s="21"/>
      <c r="H996" s="21"/>
      <c r="I996" s="21"/>
      <c r="J996" s="21"/>
      <c r="K996" s="37"/>
      <c r="L996" s="37"/>
      <c r="M996" s="37"/>
    </row>
    <row r="997" spans="1:13">
      <c r="A997" s="21"/>
      <c r="B997" s="21"/>
      <c r="C997" s="22"/>
      <c r="D997" s="21"/>
      <c r="E997" s="21"/>
      <c r="F997" s="21"/>
      <c r="G997" s="21"/>
      <c r="H997" s="21"/>
      <c r="I997" s="21"/>
      <c r="J997" s="21"/>
      <c r="K997" s="37"/>
      <c r="L997" s="37"/>
      <c r="M997" s="37"/>
    </row>
    <row r="998" spans="1:13">
      <c r="A998" s="21"/>
      <c r="B998" s="21"/>
      <c r="C998" s="22"/>
      <c r="D998" s="21"/>
      <c r="E998" s="21"/>
      <c r="F998" s="21"/>
      <c r="G998" s="21"/>
      <c r="H998" s="21"/>
      <c r="I998" s="21"/>
      <c r="J998" s="21"/>
      <c r="K998" s="37"/>
      <c r="L998" s="37"/>
      <c r="M998" s="37"/>
    </row>
    <row r="999" spans="1:13">
      <c r="A999" s="21"/>
      <c r="B999" s="21"/>
      <c r="C999" s="22"/>
      <c r="D999" s="21"/>
      <c r="E999" s="21"/>
      <c r="F999" s="21"/>
      <c r="G999" s="21"/>
      <c r="H999" s="21"/>
      <c r="I999" s="21"/>
      <c r="J999" s="21"/>
      <c r="K999" s="37"/>
      <c r="L999" s="37"/>
      <c r="M999" s="37"/>
    </row>
    <row r="1000" spans="1:13">
      <c r="A1000" s="21"/>
      <c r="B1000" s="21"/>
      <c r="C1000" s="22"/>
      <c r="D1000" s="21"/>
      <c r="E1000" s="21"/>
      <c r="F1000" s="21"/>
      <c r="G1000" s="21"/>
      <c r="H1000" s="21"/>
      <c r="I1000" s="21"/>
      <c r="J1000" s="21"/>
      <c r="K1000" s="37"/>
      <c r="L1000" s="37"/>
      <c r="M1000" s="37"/>
    </row>
    <row r="1001" spans="1:13">
      <c r="A1001" s="21"/>
      <c r="B1001" s="21"/>
      <c r="C1001" s="22"/>
      <c r="D1001" s="21"/>
      <c r="E1001" s="21"/>
      <c r="F1001" s="21"/>
      <c r="G1001" s="21"/>
      <c r="H1001" s="21"/>
      <c r="I1001" s="21"/>
      <c r="J1001" s="21"/>
      <c r="K1001" s="37"/>
      <c r="L1001" s="37"/>
      <c r="M1001" s="37"/>
    </row>
    <row r="1002" spans="1:13">
      <c r="A1002" s="21"/>
      <c r="B1002" s="21"/>
      <c r="C1002" s="22"/>
      <c r="D1002" s="21"/>
      <c r="E1002" s="21"/>
      <c r="F1002" s="21"/>
      <c r="G1002" s="21"/>
      <c r="H1002" s="21"/>
      <c r="I1002" s="21"/>
      <c r="J1002" s="21"/>
      <c r="K1002" s="37"/>
      <c r="L1002" s="37"/>
      <c r="M1002" s="37"/>
    </row>
    <row r="1003" spans="1:13">
      <c r="A1003" s="21"/>
      <c r="B1003" s="21"/>
      <c r="C1003" s="22"/>
      <c r="D1003" s="21"/>
      <c r="E1003" s="21"/>
      <c r="F1003" s="21"/>
      <c r="G1003" s="21"/>
      <c r="H1003" s="21"/>
      <c r="I1003" s="21"/>
      <c r="J1003" s="21"/>
      <c r="K1003" s="37"/>
      <c r="L1003" s="37"/>
      <c r="M1003" s="37"/>
    </row>
    <row r="1004" spans="1:13">
      <c r="A1004" s="21"/>
      <c r="B1004" s="21"/>
      <c r="C1004" s="22"/>
      <c r="D1004" s="21"/>
      <c r="E1004" s="21"/>
      <c r="F1004" s="21"/>
      <c r="G1004" s="21"/>
      <c r="H1004" s="21"/>
      <c r="I1004" s="21"/>
      <c r="J1004" s="21"/>
      <c r="K1004" s="37"/>
      <c r="L1004" s="37"/>
      <c r="M1004" s="37"/>
    </row>
    <row r="1005" spans="1:13">
      <c r="A1005" s="21"/>
      <c r="B1005" s="21"/>
      <c r="C1005" s="22"/>
      <c r="D1005" s="21"/>
      <c r="E1005" s="21"/>
      <c r="F1005" s="21"/>
      <c r="G1005" s="21"/>
      <c r="H1005" s="21"/>
      <c r="I1005" s="21"/>
      <c r="J1005" s="21"/>
      <c r="K1005" s="37"/>
      <c r="L1005" s="37"/>
      <c r="M1005" s="37"/>
    </row>
    <row r="1006" spans="1:13">
      <c r="A1006" s="21"/>
      <c r="B1006" s="21"/>
      <c r="C1006" s="22"/>
      <c r="D1006" s="21"/>
      <c r="E1006" s="21"/>
      <c r="F1006" s="21"/>
      <c r="G1006" s="21"/>
      <c r="H1006" s="21"/>
      <c r="I1006" s="21"/>
      <c r="J1006" s="21"/>
      <c r="K1006" s="37"/>
      <c r="L1006" s="37"/>
      <c r="M1006" s="37"/>
    </row>
    <row r="1007" spans="1:13">
      <c r="A1007" s="21"/>
      <c r="B1007" s="21"/>
      <c r="C1007" s="22"/>
      <c r="D1007" s="21"/>
      <c r="E1007" s="21"/>
      <c r="F1007" s="21"/>
      <c r="G1007" s="21"/>
      <c r="H1007" s="21"/>
      <c r="I1007" s="21"/>
      <c r="J1007" s="21"/>
      <c r="K1007" s="37"/>
      <c r="L1007" s="37"/>
      <c r="M1007" s="37"/>
    </row>
    <row r="1008" spans="1:13">
      <c r="A1008" s="21"/>
      <c r="B1008" s="21"/>
      <c r="C1008" s="22"/>
      <c r="D1008" s="21"/>
      <c r="E1008" s="21"/>
      <c r="F1008" s="21"/>
      <c r="G1008" s="21"/>
      <c r="H1008" s="21"/>
      <c r="I1008" s="21"/>
      <c r="J1008" s="21"/>
      <c r="K1008" s="37"/>
      <c r="L1008" s="37"/>
      <c r="M1008" s="37"/>
    </row>
    <row r="1009" spans="1:13">
      <c r="A1009" s="21"/>
      <c r="B1009" s="21"/>
      <c r="C1009" s="22"/>
      <c r="D1009" s="21"/>
      <c r="E1009" s="21"/>
      <c r="F1009" s="21"/>
      <c r="G1009" s="21"/>
      <c r="H1009" s="21"/>
      <c r="I1009" s="21"/>
      <c r="J1009" s="21"/>
      <c r="K1009" s="37"/>
      <c r="L1009" s="37"/>
      <c r="M1009" s="37"/>
    </row>
    <row r="1010" spans="1:13">
      <c r="A1010" s="21"/>
      <c r="B1010" s="21"/>
      <c r="C1010" s="22"/>
      <c r="D1010" s="21"/>
      <c r="E1010" s="21"/>
      <c r="F1010" s="21"/>
      <c r="G1010" s="21"/>
      <c r="H1010" s="21"/>
      <c r="I1010" s="21"/>
      <c r="J1010" s="21"/>
      <c r="K1010" s="37"/>
      <c r="L1010" s="37"/>
      <c r="M1010" s="37"/>
    </row>
    <row r="1011" spans="1:13">
      <c r="A1011" s="21"/>
      <c r="B1011" s="21"/>
      <c r="C1011" s="22"/>
      <c r="D1011" s="21"/>
      <c r="E1011" s="21"/>
      <c r="F1011" s="21"/>
      <c r="G1011" s="21"/>
      <c r="H1011" s="21"/>
      <c r="I1011" s="21"/>
      <c r="J1011" s="21"/>
      <c r="K1011" s="37"/>
      <c r="L1011" s="37"/>
      <c r="M1011" s="37"/>
    </row>
    <row r="1012" spans="1:13">
      <c r="A1012" s="21"/>
      <c r="B1012" s="21"/>
      <c r="C1012" s="22"/>
      <c r="D1012" s="21"/>
      <c r="E1012" s="21"/>
      <c r="F1012" s="21"/>
      <c r="G1012" s="21"/>
      <c r="H1012" s="21"/>
      <c r="I1012" s="21"/>
      <c r="J1012" s="21"/>
      <c r="K1012" s="37"/>
      <c r="L1012" s="37"/>
      <c r="M1012" s="37"/>
    </row>
    <row r="1013" spans="1:13">
      <c r="A1013" s="21"/>
      <c r="B1013" s="21"/>
      <c r="C1013" s="22"/>
      <c r="D1013" s="21"/>
      <c r="E1013" s="21"/>
      <c r="F1013" s="21"/>
      <c r="G1013" s="21"/>
      <c r="H1013" s="21"/>
      <c r="I1013" s="21"/>
      <c r="J1013" s="21"/>
      <c r="K1013" s="37"/>
      <c r="L1013" s="37"/>
      <c r="M1013" s="37"/>
    </row>
    <row r="1014" spans="1:13">
      <c r="A1014" s="21"/>
      <c r="B1014" s="21"/>
      <c r="C1014" s="22"/>
      <c r="D1014" s="21"/>
      <c r="E1014" s="21"/>
      <c r="F1014" s="21"/>
      <c r="G1014" s="21"/>
      <c r="H1014" s="21"/>
      <c r="I1014" s="21"/>
      <c r="J1014" s="21"/>
      <c r="K1014" s="37"/>
      <c r="L1014" s="37"/>
      <c r="M1014" s="37"/>
    </row>
    <row r="1015" spans="1:13">
      <c r="A1015" s="21"/>
      <c r="B1015" s="21"/>
      <c r="C1015" s="22"/>
      <c r="D1015" s="21"/>
      <c r="E1015" s="21"/>
      <c r="F1015" s="21"/>
      <c r="G1015" s="21"/>
      <c r="H1015" s="21"/>
      <c r="I1015" s="21"/>
      <c r="J1015" s="21"/>
      <c r="K1015" s="37"/>
      <c r="L1015" s="37"/>
      <c r="M1015" s="37"/>
    </row>
    <row r="1016" spans="1:13">
      <c r="A1016" s="21"/>
      <c r="B1016" s="21"/>
      <c r="C1016" s="22"/>
      <c r="D1016" s="21"/>
      <c r="E1016" s="21"/>
      <c r="F1016" s="21"/>
      <c r="G1016" s="21"/>
      <c r="H1016" s="21"/>
      <c r="I1016" s="21"/>
      <c r="J1016" s="21"/>
      <c r="K1016" s="37"/>
      <c r="L1016" s="37"/>
      <c r="M1016" s="37"/>
    </row>
    <row r="1017" spans="1:13">
      <c r="A1017" s="21"/>
      <c r="B1017" s="21"/>
      <c r="C1017" s="22"/>
      <c r="D1017" s="21"/>
      <c r="E1017" s="21"/>
      <c r="F1017" s="21"/>
      <c r="G1017" s="21"/>
      <c r="H1017" s="21"/>
      <c r="I1017" s="21"/>
      <c r="J1017" s="21"/>
      <c r="K1017" s="37"/>
      <c r="L1017" s="37"/>
      <c r="M1017" s="37"/>
    </row>
    <row r="1018" spans="1:13">
      <c r="A1018" s="21"/>
      <c r="B1018" s="21"/>
      <c r="C1018" s="22"/>
      <c r="D1018" s="21"/>
      <c r="E1018" s="21"/>
      <c r="F1018" s="21"/>
      <c r="G1018" s="21"/>
      <c r="H1018" s="21"/>
      <c r="I1018" s="21"/>
      <c r="J1018" s="21"/>
      <c r="K1018" s="37"/>
      <c r="L1018" s="37"/>
      <c r="M1018" s="37"/>
    </row>
    <row r="1019" spans="1:13">
      <c r="A1019" s="21"/>
      <c r="B1019" s="21"/>
      <c r="C1019" s="22"/>
      <c r="D1019" s="21"/>
      <c r="E1019" s="21"/>
      <c r="F1019" s="21"/>
      <c r="G1019" s="21"/>
      <c r="H1019" s="21"/>
      <c r="I1019" s="21"/>
      <c r="J1019" s="21"/>
      <c r="K1019" s="37"/>
      <c r="L1019" s="37"/>
      <c r="M1019" s="37"/>
    </row>
    <row r="1020" spans="1:13">
      <c r="A1020" s="21"/>
      <c r="B1020" s="21"/>
      <c r="C1020" s="22"/>
      <c r="D1020" s="21"/>
      <c r="E1020" s="21"/>
      <c r="F1020" s="21"/>
      <c r="G1020" s="21"/>
      <c r="H1020" s="21"/>
      <c r="I1020" s="21"/>
      <c r="J1020" s="21"/>
      <c r="K1020" s="37"/>
      <c r="L1020" s="37"/>
      <c r="M1020" s="37"/>
    </row>
    <row r="1021" spans="1:13">
      <c r="A1021" s="21"/>
      <c r="B1021" s="21"/>
      <c r="C1021" s="22"/>
      <c r="D1021" s="21"/>
      <c r="E1021" s="21"/>
      <c r="F1021" s="21"/>
      <c r="G1021" s="21"/>
      <c r="H1021" s="21"/>
      <c r="I1021" s="21"/>
      <c r="J1021" s="21"/>
      <c r="K1021" s="37"/>
      <c r="L1021" s="37"/>
      <c r="M1021" s="37"/>
    </row>
    <row r="1022" spans="1:13">
      <c r="A1022" s="21"/>
      <c r="B1022" s="21"/>
      <c r="C1022" s="22"/>
      <c r="D1022" s="21"/>
      <c r="E1022" s="21"/>
      <c r="F1022" s="21"/>
      <c r="G1022" s="21"/>
      <c r="H1022" s="21"/>
      <c r="I1022" s="21"/>
      <c r="J1022" s="21"/>
      <c r="K1022" s="37"/>
      <c r="L1022" s="37"/>
      <c r="M1022" s="37"/>
    </row>
    <row r="1023" spans="1:13">
      <c r="A1023" s="21"/>
      <c r="B1023" s="21"/>
      <c r="C1023" s="22"/>
      <c r="D1023" s="21"/>
      <c r="E1023" s="21"/>
      <c r="F1023" s="21"/>
      <c r="G1023" s="21"/>
      <c r="H1023" s="21"/>
      <c r="I1023" s="21"/>
      <c r="J1023" s="21"/>
      <c r="K1023" s="37"/>
      <c r="L1023" s="37"/>
      <c r="M1023" s="37"/>
    </row>
    <row r="1024" spans="1:13">
      <c r="A1024" s="21"/>
      <c r="B1024" s="21"/>
      <c r="C1024" s="22"/>
      <c r="D1024" s="21"/>
      <c r="E1024" s="21"/>
      <c r="F1024" s="21"/>
      <c r="G1024" s="21"/>
      <c r="H1024" s="21"/>
      <c r="I1024" s="21"/>
      <c r="J1024" s="21"/>
      <c r="K1024" s="37"/>
      <c r="L1024" s="37"/>
      <c r="M1024" s="37"/>
    </row>
    <row r="1025" spans="1:13">
      <c r="A1025" s="21"/>
      <c r="B1025" s="21"/>
      <c r="C1025" s="22"/>
      <c r="D1025" s="21"/>
      <c r="E1025" s="21"/>
      <c r="F1025" s="21"/>
      <c r="G1025" s="21"/>
      <c r="H1025" s="21"/>
      <c r="I1025" s="21"/>
      <c r="J1025" s="21"/>
      <c r="K1025" s="37"/>
      <c r="L1025" s="37"/>
      <c r="M1025" s="37"/>
    </row>
    <row r="1026" spans="1:13">
      <c r="A1026" s="21"/>
      <c r="B1026" s="21"/>
      <c r="C1026" s="22"/>
      <c r="D1026" s="21"/>
      <c r="E1026" s="21"/>
      <c r="F1026" s="21"/>
      <c r="G1026" s="21"/>
      <c r="H1026" s="21"/>
      <c r="I1026" s="21"/>
      <c r="J1026" s="21"/>
      <c r="K1026" s="37"/>
      <c r="L1026" s="37"/>
      <c r="M1026" s="37"/>
    </row>
    <row r="1027" spans="1:13">
      <c r="A1027" s="21"/>
      <c r="B1027" s="21"/>
      <c r="C1027" s="22"/>
      <c r="D1027" s="21"/>
      <c r="E1027" s="21"/>
      <c r="F1027" s="21"/>
      <c r="G1027" s="21"/>
      <c r="H1027" s="21"/>
      <c r="I1027" s="21"/>
      <c r="J1027" s="21"/>
      <c r="K1027" s="37"/>
      <c r="L1027" s="37"/>
      <c r="M1027" s="37"/>
    </row>
    <row r="1028" spans="1:13">
      <c r="A1028" s="21"/>
      <c r="B1028" s="21"/>
      <c r="C1028" s="22"/>
      <c r="D1028" s="21"/>
      <c r="E1028" s="21"/>
      <c r="F1028" s="21"/>
      <c r="G1028" s="21"/>
      <c r="H1028" s="21"/>
      <c r="I1028" s="21"/>
      <c r="J1028" s="21"/>
      <c r="K1028" s="37"/>
      <c r="L1028" s="37"/>
      <c r="M1028" s="37"/>
    </row>
    <row r="1029" spans="1:13">
      <c r="A1029" s="21"/>
      <c r="B1029" s="21"/>
      <c r="C1029" s="22"/>
      <c r="D1029" s="21"/>
      <c r="E1029" s="21"/>
      <c r="F1029" s="21"/>
      <c r="G1029" s="21"/>
      <c r="H1029" s="21"/>
      <c r="I1029" s="21"/>
      <c r="J1029" s="21"/>
      <c r="K1029" s="37"/>
      <c r="L1029" s="37"/>
      <c r="M1029" s="37"/>
    </row>
    <row r="1030" spans="1:13">
      <c r="A1030" s="21"/>
      <c r="B1030" s="21"/>
      <c r="C1030" s="22"/>
      <c r="D1030" s="21"/>
      <c r="E1030" s="21"/>
      <c r="F1030" s="21"/>
      <c r="G1030" s="21"/>
      <c r="H1030" s="21"/>
      <c r="I1030" s="21"/>
      <c r="J1030" s="21"/>
      <c r="K1030" s="37"/>
      <c r="L1030" s="37"/>
      <c r="M1030" s="37"/>
    </row>
    <row r="1031" spans="1:13">
      <c r="A1031" s="21"/>
      <c r="B1031" s="21"/>
      <c r="C1031" s="22"/>
      <c r="D1031" s="21"/>
      <c r="E1031" s="21"/>
      <c r="F1031" s="21"/>
      <c r="G1031" s="21"/>
      <c r="H1031" s="21"/>
      <c r="I1031" s="21"/>
      <c r="J1031" s="21"/>
      <c r="K1031" s="37"/>
      <c r="L1031" s="37"/>
      <c r="M1031" s="37"/>
    </row>
    <row r="1032" spans="1:13">
      <c r="A1032" s="21"/>
      <c r="B1032" s="21"/>
      <c r="C1032" s="22"/>
      <c r="D1032" s="21"/>
      <c r="E1032" s="21"/>
      <c r="F1032" s="21"/>
      <c r="G1032" s="21"/>
      <c r="H1032" s="21"/>
      <c r="I1032" s="21"/>
      <c r="J1032" s="21"/>
      <c r="K1032" s="37"/>
      <c r="L1032" s="37"/>
      <c r="M1032" s="37"/>
    </row>
    <row r="1033" spans="1:13">
      <c r="A1033" s="21"/>
      <c r="B1033" s="21"/>
      <c r="C1033" s="22"/>
      <c r="D1033" s="21"/>
      <c r="E1033" s="21"/>
      <c r="F1033" s="21"/>
      <c r="G1033" s="21"/>
      <c r="H1033" s="21"/>
      <c r="I1033" s="21"/>
      <c r="J1033" s="21"/>
      <c r="K1033" s="37"/>
      <c r="L1033" s="37"/>
      <c r="M1033" s="37"/>
    </row>
    <row r="1034" spans="1:13">
      <c r="A1034" s="21"/>
      <c r="B1034" s="21"/>
      <c r="C1034" s="22"/>
      <c r="D1034" s="21"/>
      <c r="E1034" s="21"/>
      <c r="F1034" s="21"/>
      <c r="G1034" s="21"/>
      <c r="H1034" s="21"/>
      <c r="I1034" s="21"/>
      <c r="J1034" s="21"/>
      <c r="K1034" s="37"/>
      <c r="L1034" s="37"/>
      <c r="M1034" s="37"/>
    </row>
    <row r="1035" spans="1:13">
      <c r="A1035" s="21"/>
      <c r="B1035" s="21"/>
      <c r="C1035" s="22"/>
      <c r="D1035" s="21"/>
      <c r="E1035" s="21"/>
      <c r="F1035" s="21"/>
      <c r="G1035" s="21"/>
      <c r="H1035" s="21"/>
      <c r="I1035" s="21"/>
      <c r="J1035" s="21"/>
      <c r="K1035" s="37"/>
      <c r="L1035" s="37"/>
      <c r="M1035" s="37"/>
    </row>
    <row r="1036" spans="1:13">
      <c r="A1036" s="21"/>
      <c r="B1036" s="21"/>
      <c r="C1036" s="22"/>
      <c r="D1036" s="21"/>
      <c r="E1036" s="21"/>
      <c r="F1036" s="21"/>
      <c r="G1036" s="21"/>
      <c r="H1036" s="21"/>
      <c r="I1036" s="21"/>
      <c r="J1036" s="21"/>
      <c r="K1036" s="37"/>
      <c r="L1036" s="37"/>
      <c r="M1036" s="37"/>
    </row>
    <row r="1037" spans="1:13">
      <c r="A1037" s="21"/>
      <c r="B1037" s="21"/>
      <c r="C1037" s="22"/>
      <c r="D1037" s="21"/>
      <c r="E1037" s="21"/>
      <c r="F1037" s="21"/>
      <c r="G1037" s="21"/>
      <c r="H1037" s="21"/>
      <c r="I1037" s="21"/>
      <c r="J1037" s="21"/>
      <c r="K1037" s="37"/>
      <c r="L1037" s="37"/>
      <c r="M1037" s="37"/>
    </row>
    <row r="1038" spans="1:13">
      <c r="A1038" s="21"/>
      <c r="B1038" s="21"/>
      <c r="C1038" s="22"/>
      <c r="D1038" s="21"/>
      <c r="E1038" s="21"/>
      <c r="F1038" s="21"/>
      <c r="G1038" s="21"/>
      <c r="H1038" s="21"/>
      <c r="I1038" s="21"/>
      <c r="J1038" s="21"/>
      <c r="K1038" s="37"/>
      <c r="L1038" s="37"/>
      <c r="M1038" s="37"/>
    </row>
    <row r="1039" spans="1:13">
      <c r="A1039" s="21"/>
      <c r="B1039" s="21"/>
      <c r="C1039" s="22"/>
      <c r="D1039" s="21"/>
      <c r="E1039" s="21"/>
      <c r="F1039" s="21"/>
      <c r="G1039" s="21"/>
      <c r="H1039" s="21"/>
      <c r="I1039" s="21"/>
      <c r="J1039" s="21"/>
      <c r="K1039" s="37"/>
      <c r="L1039" s="37"/>
      <c r="M1039" s="37"/>
    </row>
    <row r="1040" spans="1:13">
      <c r="A1040" s="21"/>
      <c r="B1040" s="21"/>
      <c r="C1040" s="22"/>
      <c r="D1040" s="21"/>
      <c r="E1040" s="21"/>
      <c r="F1040" s="21"/>
      <c r="G1040" s="21"/>
      <c r="H1040" s="21"/>
      <c r="I1040" s="21"/>
      <c r="J1040" s="21"/>
      <c r="K1040" s="37"/>
      <c r="L1040" s="37"/>
      <c r="M1040" s="37"/>
    </row>
    <row r="1041" spans="1:13">
      <c r="A1041" s="21"/>
      <c r="B1041" s="21"/>
      <c r="C1041" s="22"/>
      <c r="D1041" s="21"/>
      <c r="E1041" s="21"/>
      <c r="F1041" s="21"/>
      <c r="G1041" s="21"/>
      <c r="H1041" s="21"/>
      <c r="I1041" s="21"/>
      <c r="J1041" s="21"/>
      <c r="K1041" s="37"/>
      <c r="L1041" s="37"/>
      <c r="M1041" s="37"/>
    </row>
    <row r="1042" spans="1:13">
      <c r="A1042" s="21"/>
      <c r="B1042" s="21"/>
      <c r="C1042" s="22"/>
      <c r="D1042" s="21"/>
      <c r="E1042" s="21"/>
      <c r="F1042" s="21"/>
      <c r="G1042" s="21"/>
      <c r="H1042" s="21"/>
      <c r="I1042" s="21"/>
      <c r="J1042" s="21"/>
      <c r="K1042" s="37"/>
      <c r="L1042" s="37"/>
      <c r="M1042" s="37"/>
    </row>
    <row r="1043" spans="1:13">
      <c r="A1043" s="21"/>
      <c r="B1043" s="21"/>
      <c r="C1043" s="22"/>
      <c r="D1043" s="21"/>
      <c r="E1043" s="21"/>
      <c r="F1043" s="21"/>
      <c r="G1043" s="21"/>
      <c r="H1043" s="21"/>
      <c r="I1043" s="21"/>
      <c r="J1043" s="21"/>
      <c r="K1043" s="37"/>
      <c r="L1043" s="37"/>
      <c r="M1043" s="37"/>
    </row>
    <row r="1044" spans="1:13">
      <c r="A1044" s="21"/>
      <c r="B1044" s="21"/>
      <c r="C1044" s="22"/>
      <c r="D1044" s="21"/>
      <c r="E1044" s="21"/>
      <c r="F1044" s="21"/>
      <c r="G1044" s="21"/>
      <c r="H1044" s="21"/>
      <c r="I1044" s="21"/>
      <c r="J1044" s="21"/>
      <c r="K1044" s="37"/>
      <c r="L1044" s="37"/>
      <c r="M1044" s="37"/>
    </row>
    <row r="1045" spans="1:13">
      <c r="A1045" s="21"/>
      <c r="B1045" s="21"/>
      <c r="C1045" s="22"/>
      <c r="D1045" s="21"/>
      <c r="E1045" s="21"/>
      <c r="F1045" s="21"/>
      <c r="G1045" s="21"/>
      <c r="H1045" s="21"/>
      <c r="I1045" s="21"/>
      <c r="J1045" s="21"/>
      <c r="K1045" s="37"/>
      <c r="L1045" s="37"/>
      <c r="M1045" s="37"/>
    </row>
    <row r="1046" spans="1:13">
      <c r="A1046" s="21"/>
      <c r="B1046" s="21"/>
      <c r="C1046" s="22"/>
      <c r="D1046" s="21"/>
      <c r="E1046" s="21"/>
      <c r="F1046" s="21"/>
      <c r="G1046" s="21"/>
      <c r="H1046" s="21"/>
      <c r="I1046" s="21"/>
      <c r="J1046" s="21"/>
      <c r="K1046" s="37"/>
      <c r="L1046" s="37"/>
      <c r="M1046" s="37"/>
    </row>
    <row r="1047" spans="1:13">
      <c r="A1047" s="21"/>
      <c r="B1047" s="21"/>
      <c r="C1047" s="22"/>
      <c r="D1047" s="21"/>
      <c r="E1047" s="21"/>
      <c r="F1047" s="21"/>
      <c r="G1047" s="21"/>
      <c r="H1047" s="21"/>
      <c r="I1047" s="21"/>
      <c r="J1047" s="21"/>
      <c r="K1047" s="37"/>
      <c r="L1047" s="37"/>
      <c r="M1047" s="37"/>
    </row>
    <row r="1048" spans="1:13">
      <c r="A1048" s="21"/>
      <c r="B1048" s="21"/>
      <c r="C1048" s="22"/>
      <c r="D1048" s="21"/>
      <c r="E1048" s="21"/>
      <c r="F1048" s="21"/>
      <c r="G1048" s="21"/>
      <c r="H1048" s="21"/>
      <c r="I1048" s="21"/>
      <c r="J1048" s="21"/>
      <c r="K1048" s="37"/>
      <c r="L1048" s="37"/>
      <c r="M1048" s="37"/>
    </row>
    <row r="1049" spans="1:13">
      <c r="A1049" s="21"/>
      <c r="B1049" s="21"/>
      <c r="C1049" s="22"/>
      <c r="D1049" s="21"/>
      <c r="E1049" s="21"/>
      <c r="F1049" s="21"/>
      <c r="G1049" s="21"/>
      <c r="H1049" s="21"/>
      <c r="I1049" s="21"/>
      <c r="J1049" s="21"/>
      <c r="K1049" s="37"/>
      <c r="L1049" s="37"/>
      <c r="M1049" s="37"/>
    </row>
    <row r="1050" spans="1:13">
      <c r="A1050" s="21"/>
      <c r="B1050" s="21"/>
      <c r="C1050" s="22"/>
      <c r="D1050" s="21"/>
      <c r="E1050" s="21"/>
      <c r="F1050" s="21"/>
      <c r="G1050" s="21"/>
      <c r="H1050" s="21"/>
      <c r="I1050" s="21"/>
      <c r="J1050" s="21"/>
      <c r="K1050" s="37"/>
      <c r="L1050" s="37"/>
      <c r="M1050" s="37"/>
    </row>
    <row r="1051" spans="1:13">
      <c r="A1051" s="21"/>
      <c r="B1051" s="21"/>
      <c r="C1051" s="22"/>
      <c r="D1051" s="21"/>
      <c r="E1051" s="21"/>
      <c r="F1051" s="21"/>
      <c r="G1051" s="21"/>
      <c r="H1051" s="21"/>
      <c r="I1051" s="21"/>
      <c r="J1051" s="21"/>
      <c r="K1051" s="37"/>
      <c r="L1051" s="37"/>
      <c r="M1051" s="37"/>
    </row>
    <row r="1052" spans="1:13">
      <c r="A1052" s="21"/>
      <c r="B1052" s="21"/>
      <c r="C1052" s="22"/>
      <c r="D1052" s="21"/>
      <c r="E1052" s="21"/>
      <c r="F1052" s="21"/>
      <c r="G1052" s="21"/>
      <c r="H1052" s="21"/>
      <c r="I1052" s="21"/>
      <c r="J1052" s="21"/>
      <c r="K1052" s="37"/>
      <c r="L1052" s="37"/>
      <c r="M1052" s="37"/>
    </row>
    <row r="1053" spans="1:13">
      <c r="A1053" s="21"/>
      <c r="B1053" s="21"/>
      <c r="C1053" s="22"/>
      <c r="D1053" s="21"/>
      <c r="E1053" s="21"/>
      <c r="F1053" s="21"/>
      <c r="G1053" s="21"/>
      <c r="H1053" s="21"/>
      <c r="I1053" s="21"/>
      <c r="J1053" s="21"/>
      <c r="K1053" s="37"/>
      <c r="L1053" s="37"/>
      <c r="M1053" s="37"/>
    </row>
    <row r="1054" spans="1:13">
      <c r="A1054" s="21"/>
      <c r="B1054" s="21"/>
      <c r="C1054" s="22"/>
      <c r="D1054" s="21"/>
      <c r="E1054" s="21"/>
      <c r="F1054" s="21"/>
      <c r="G1054" s="21"/>
      <c r="H1054" s="21"/>
      <c r="I1054" s="21"/>
      <c r="J1054" s="21"/>
      <c r="K1054" s="37"/>
      <c r="L1054" s="37"/>
      <c r="M1054" s="37"/>
    </row>
    <row r="1055" spans="1:13">
      <c r="A1055" s="21"/>
      <c r="B1055" s="21"/>
      <c r="C1055" s="22"/>
      <c r="D1055" s="21"/>
      <c r="E1055" s="21"/>
      <c r="F1055" s="21"/>
      <c r="G1055" s="21"/>
      <c r="H1055" s="21"/>
      <c r="I1055" s="21"/>
      <c r="J1055" s="21"/>
      <c r="K1055" s="37"/>
      <c r="L1055" s="37"/>
      <c r="M1055" s="37"/>
    </row>
    <row r="1056" spans="1:13">
      <c r="A1056" s="21"/>
      <c r="B1056" s="21"/>
      <c r="C1056" s="22"/>
      <c r="D1056" s="21"/>
      <c r="E1056" s="21"/>
      <c r="F1056" s="21"/>
      <c r="G1056" s="21"/>
      <c r="H1056" s="21"/>
      <c r="I1056" s="21"/>
      <c r="J1056" s="21"/>
      <c r="K1056" s="37"/>
      <c r="L1056" s="37"/>
      <c r="M1056" s="37"/>
    </row>
    <row r="1057" spans="1:13">
      <c r="A1057" s="21"/>
      <c r="B1057" s="21"/>
      <c r="C1057" s="22"/>
      <c r="D1057" s="21"/>
      <c r="E1057" s="21"/>
      <c r="F1057" s="21"/>
      <c r="G1057" s="21"/>
      <c r="H1057" s="21"/>
      <c r="I1057" s="21"/>
      <c r="J1057" s="21"/>
      <c r="K1057" s="37"/>
      <c r="L1057" s="37"/>
      <c r="M1057" s="37"/>
    </row>
    <row r="1058" spans="1:13">
      <c r="A1058" s="21"/>
      <c r="B1058" s="21"/>
      <c r="C1058" s="22"/>
      <c r="D1058" s="21"/>
      <c r="E1058" s="21"/>
      <c r="F1058" s="21"/>
      <c r="G1058" s="21"/>
      <c r="H1058" s="21"/>
      <c r="I1058" s="21"/>
      <c r="J1058" s="21"/>
      <c r="K1058" s="37"/>
      <c r="L1058" s="37"/>
      <c r="M1058" s="37"/>
    </row>
    <row r="1059" spans="1:13">
      <c r="A1059" s="21"/>
      <c r="B1059" s="21"/>
      <c r="C1059" s="22"/>
      <c r="D1059" s="21"/>
      <c r="E1059" s="21"/>
      <c r="F1059" s="21"/>
      <c r="G1059" s="21"/>
      <c r="H1059" s="21"/>
      <c r="I1059" s="21"/>
      <c r="J1059" s="21"/>
      <c r="K1059" s="37"/>
      <c r="L1059" s="37"/>
      <c r="M1059" s="37"/>
    </row>
    <row r="1060" spans="1:13">
      <c r="A1060" s="21"/>
      <c r="B1060" s="21"/>
      <c r="C1060" s="22"/>
      <c r="D1060" s="21"/>
      <c r="E1060" s="21"/>
      <c r="F1060" s="21"/>
      <c r="G1060" s="21"/>
      <c r="H1060" s="21"/>
      <c r="I1060" s="21"/>
      <c r="J1060" s="21"/>
      <c r="K1060" s="37"/>
      <c r="L1060" s="37"/>
      <c r="M1060" s="37"/>
    </row>
    <row r="1061" spans="1:13">
      <c r="A1061" s="21"/>
      <c r="B1061" s="21"/>
      <c r="C1061" s="22"/>
      <c r="D1061" s="21"/>
      <c r="E1061" s="21"/>
      <c r="F1061" s="21"/>
      <c r="G1061" s="21"/>
      <c r="H1061" s="21"/>
      <c r="I1061" s="21"/>
      <c r="J1061" s="21"/>
      <c r="K1061" s="37"/>
      <c r="L1061" s="37"/>
      <c r="M1061" s="37"/>
    </row>
    <row r="1062" spans="1:13">
      <c r="A1062" s="21"/>
      <c r="B1062" s="21"/>
      <c r="C1062" s="22"/>
      <c r="D1062" s="21"/>
      <c r="E1062" s="21"/>
      <c r="F1062" s="21"/>
      <c r="G1062" s="21"/>
      <c r="H1062" s="21"/>
      <c r="I1062" s="21"/>
      <c r="J1062" s="21"/>
      <c r="K1062" s="37"/>
      <c r="L1062" s="37"/>
      <c r="M1062" s="37"/>
    </row>
    <row r="1063" spans="1:13">
      <c r="A1063" s="21"/>
      <c r="B1063" s="21"/>
      <c r="C1063" s="22"/>
      <c r="D1063" s="21"/>
      <c r="E1063" s="21"/>
      <c r="F1063" s="21"/>
      <c r="G1063" s="21"/>
      <c r="H1063" s="21"/>
      <c r="I1063" s="21"/>
      <c r="J1063" s="21"/>
      <c r="K1063" s="37"/>
      <c r="L1063" s="37"/>
      <c r="M1063" s="37"/>
    </row>
    <row r="1064" spans="1:13">
      <c r="A1064" s="21"/>
      <c r="B1064" s="21"/>
      <c r="C1064" s="22"/>
      <c r="D1064" s="21"/>
      <c r="E1064" s="21"/>
      <c r="F1064" s="21"/>
      <c r="G1064" s="21"/>
      <c r="H1064" s="21"/>
      <c r="I1064" s="21"/>
      <c r="J1064" s="21"/>
      <c r="K1064" s="37"/>
      <c r="L1064" s="37"/>
      <c r="M1064" s="37"/>
    </row>
    <row r="1065" spans="1:13">
      <c r="A1065" s="21"/>
      <c r="B1065" s="21"/>
      <c r="C1065" s="22"/>
      <c r="D1065" s="21"/>
      <c r="E1065" s="21"/>
      <c r="F1065" s="21"/>
      <c r="G1065" s="21"/>
      <c r="H1065" s="21"/>
      <c r="I1065" s="21"/>
      <c r="J1065" s="21"/>
      <c r="K1065" s="37"/>
      <c r="L1065" s="37"/>
      <c r="M1065" s="37"/>
    </row>
    <row r="1066" spans="1:13">
      <c r="A1066" s="21"/>
      <c r="B1066" s="21"/>
      <c r="C1066" s="22"/>
      <c r="D1066" s="21"/>
      <c r="E1066" s="21"/>
      <c r="F1066" s="21"/>
      <c r="G1066" s="21"/>
      <c r="H1066" s="21"/>
      <c r="I1066" s="21"/>
      <c r="J1066" s="21"/>
      <c r="K1066" s="37"/>
      <c r="L1066" s="37"/>
      <c r="M1066" s="37"/>
    </row>
    <row r="1067" spans="1:13">
      <c r="A1067" s="21"/>
      <c r="B1067" s="21"/>
      <c r="C1067" s="22"/>
      <c r="D1067" s="21"/>
      <c r="E1067" s="21"/>
      <c r="F1067" s="21"/>
      <c r="G1067" s="21"/>
      <c r="H1067" s="21"/>
      <c r="I1067" s="21"/>
      <c r="J1067" s="21"/>
      <c r="K1067" s="37"/>
      <c r="L1067" s="37"/>
      <c r="M1067" s="37"/>
    </row>
    <row r="1068" spans="1:13">
      <c r="A1068" s="21"/>
      <c r="B1068" s="21"/>
      <c r="C1068" s="22"/>
      <c r="D1068" s="21"/>
      <c r="E1068" s="21"/>
      <c r="F1068" s="21"/>
      <c r="G1068" s="21"/>
      <c r="H1068" s="21"/>
      <c r="I1068" s="21"/>
      <c r="J1068" s="21"/>
      <c r="K1068" s="37"/>
      <c r="L1068" s="37"/>
      <c r="M1068" s="37"/>
    </row>
    <row r="1069" spans="1:13">
      <c r="A1069" s="21"/>
      <c r="B1069" s="21"/>
      <c r="C1069" s="22"/>
      <c r="D1069" s="21"/>
      <c r="E1069" s="21"/>
      <c r="F1069" s="21"/>
      <c r="G1069" s="21"/>
      <c r="H1069" s="21"/>
      <c r="I1069" s="21"/>
      <c r="J1069" s="21"/>
      <c r="K1069" s="37"/>
      <c r="L1069" s="37"/>
      <c r="M1069" s="37"/>
    </row>
    <row r="1070" spans="1:13">
      <c r="A1070" s="21"/>
      <c r="B1070" s="21"/>
      <c r="C1070" s="22"/>
      <c r="D1070" s="21"/>
      <c r="E1070" s="21"/>
      <c r="F1070" s="21"/>
      <c r="G1070" s="21"/>
      <c r="H1070" s="21"/>
      <c r="I1070" s="21"/>
      <c r="J1070" s="21"/>
      <c r="K1070" s="37"/>
      <c r="L1070" s="37"/>
      <c r="M1070" s="37"/>
    </row>
    <row r="1071" spans="1:13">
      <c r="A1071" s="21"/>
      <c r="B1071" s="21"/>
      <c r="C1071" s="22"/>
      <c r="D1071" s="21"/>
      <c r="E1071" s="21"/>
      <c r="F1071" s="21"/>
      <c r="G1071" s="21"/>
      <c r="H1071" s="21"/>
      <c r="I1071" s="21"/>
      <c r="J1071" s="21"/>
      <c r="K1071" s="37"/>
      <c r="L1071" s="37"/>
      <c r="M1071" s="37"/>
    </row>
    <row r="1072" spans="1:13">
      <c r="A1072" s="21"/>
      <c r="B1072" s="21"/>
      <c r="C1072" s="22"/>
      <c r="D1072" s="21"/>
      <c r="E1072" s="21"/>
      <c r="F1072" s="21"/>
      <c r="G1072" s="21"/>
      <c r="H1072" s="21"/>
      <c r="I1072" s="21"/>
      <c r="J1072" s="21"/>
      <c r="K1072" s="37"/>
      <c r="L1072" s="37"/>
      <c r="M1072" s="37"/>
    </row>
    <row r="1073" spans="1:13">
      <c r="A1073" s="21"/>
      <c r="B1073" s="21"/>
      <c r="C1073" s="22"/>
      <c r="D1073" s="21"/>
      <c r="E1073" s="21"/>
      <c r="F1073" s="21"/>
      <c r="G1073" s="21"/>
      <c r="H1073" s="21"/>
      <c r="I1073" s="21"/>
      <c r="J1073" s="21"/>
      <c r="K1073" s="37"/>
      <c r="L1073" s="37"/>
      <c r="M1073" s="37"/>
    </row>
    <row r="1074" spans="1:13">
      <c r="A1074" s="21"/>
      <c r="B1074" s="21"/>
      <c r="C1074" s="22"/>
      <c r="D1074" s="21"/>
      <c r="E1074" s="21"/>
      <c r="F1074" s="21"/>
      <c r="G1074" s="21"/>
      <c r="H1074" s="21"/>
      <c r="I1074" s="21"/>
      <c r="J1074" s="21"/>
      <c r="K1074" s="37"/>
      <c r="L1074" s="37"/>
      <c r="M1074" s="37"/>
    </row>
    <row r="1075" spans="1:13">
      <c r="A1075" s="21"/>
      <c r="B1075" s="21"/>
      <c r="C1075" s="22"/>
      <c r="D1075" s="21"/>
      <c r="E1075" s="21"/>
      <c r="F1075" s="21"/>
      <c r="G1075" s="21"/>
      <c r="H1075" s="21"/>
      <c r="I1075" s="21"/>
      <c r="J1075" s="21"/>
      <c r="K1075" s="37"/>
      <c r="L1075" s="37"/>
      <c r="M1075" s="37"/>
    </row>
    <row r="1076" spans="1:13">
      <c r="A1076" s="21"/>
      <c r="B1076" s="21"/>
      <c r="C1076" s="22"/>
      <c r="D1076" s="21"/>
      <c r="E1076" s="21"/>
      <c r="F1076" s="21"/>
      <c r="G1076" s="21"/>
      <c r="H1076" s="21"/>
      <c r="I1076" s="21"/>
      <c r="J1076" s="21"/>
      <c r="K1076" s="37"/>
      <c r="L1076" s="37"/>
      <c r="M1076" s="37"/>
    </row>
    <row r="1077" spans="1:13">
      <c r="A1077" s="21"/>
      <c r="B1077" s="21"/>
      <c r="C1077" s="22"/>
      <c r="D1077" s="21"/>
      <c r="E1077" s="21"/>
      <c r="F1077" s="21"/>
      <c r="G1077" s="21"/>
      <c r="H1077" s="21"/>
      <c r="I1077" s="21"/>
      <c r="J1077" s="21"/>
      <c r="K1077" s="37"/>
      <c r="L1077" s="37"/>
      <c r="M1077" s="37"/>
    </row>
    <row r="1078" spans="1:13">
      <c r="A1078" s="21"/>
      <c r="B1078" s="21"/>
      <c r="C1078" s="22"/>
      <c r="D1078" s="21"/>
      <c r="E1078" s="21"/>
      <c r="F1078" s="21"/>
      <c r="G1078" s="21"/>
      <c r="H1078" s="21"/>
      <c r="I1078" s="21"/>
      <c r="J1078" s="21"/>
      <c r="K1078" s="37"/>
      <c r="L1078" s="37"/>
      <c r="M1078" s="37"/>
    </row>
    <row r="1079" spans="1:13">
      <c r="A1079" s="21"/>
      <c r="B1079" s="21"/>
      <c r="C1079" s="22"/>
      <c r="D1079" s="21"/>
      <c r="E1079" s="21"/>
      <c r="F1079" s="21"/>
      <c r="G1079" s="21"/>
      <c r="H1079" s="21"/>
      <c r="I1079" s="21"/>
      <c r="J1079" s="21"/>
      <c r="K1079" s="37"/>
      <c r="L1079" s="37"/>
      <c r="M1079" s="37"/>
    </row>
    <row r="1080" spans="1:13">
      <c r="A1080" s="21"/>
      <c r="B1080" s="21"/>
      <c r="C1080" s="22"/>
      <c r="D1080" s="21"/>
      <c r="E1080" s="21"/>
      <c r="F1080" s="21"/>
      <c r="G1080" s="21"/>
      <c r="H1080" s="21"/>
      <c r="I1080" s="21"/>
      <c r="J1080" s="21"/>
      <c r="K1080" s="37"/>
      <c r="L1080" s="37"/>
      <c r="M1080" s="37"/>
    </row>
    <row r="1081" spans="1:13">
      <c r="A1081" s="21"/>
      <c r="B1081" s="21"/>
      <c r="C1081" s="22"/>
      <c r="D1081" s="21"/>
      <c r="E1081" s="21"/>
      <c r="F1081" s="21"/>
      <c r="G1081" s="21"/>
      <c r="H1081" s="21"/>
      <c r="I1081" s="21"/>
      <c r="J1081" s="21"/>
      <c r="K1081" s="37"/>
      <c r="L1081" s="37"/>
      <c r="M1081" s="37"/>
    </row>
    <row r="1082" spans="1:13">
      <c r="A1082" s="21"/>
      <c r="B1082" s="21"/>
      <c r="C1082" s="22"/>
      <c r="D1082" s="21"/>
      <c r="E1082" s="21"/>
      <c r="F1082" s="21"/>
      <c r="G1082" s="21"/>
      <c r="H1082" s="21"/>
      <c r="I1082" s="21"/>
      <c r="J1082" s="21"/>
      <c r="K1082" s="37"/>
      <c r="L1082" s="37"/>
      <c r="M1082" s="37"/>
    </row>
    <row r="1083" spans="1:13">
      <c r="A1083" s="21"/>
      <c r="B1083" s="21"/>
      <c r="C1083" s="22"/>
      <c r="D1083" s="21"/>
      <c r="E1083" s="21"/>
      <c r="F1083" s="21"/>
      <c r="G1083" s="21"/>
      <c r="H1083" s="21"/>
      <c r="I1083" s="21"/>
      <c r="J1083" s="21"/>
      <c r="K1083" s="37"/>
      <c r="L1083" s="37"/>
      <c r="M1083" s="37"/>
    </row>
    <row r="1084" spans="1:13">
      <c r="A1084" s="21"/>
      <c r="B1084" s="21"/>
      <c r="C1084" s="22"/>
      <c r="D1084" s="21"/>
      <c r="E1084" s="21"/>
      <c r="F1084" s="21"/>
      <c r="G1084" s="21"/>
      <c r="H1084" s="21"/>
      <c r="I1084" s="21"/>
      <c r="J1084" s="21"/>
      <c r="K1084" s="37"/>
      <c r="L1084" s="37"/>
      <c r="M1084" s="37"/>
    </row>
    <row r="1085" spans="1:13">
      <c r="A1085" s="21"/>
      <c r="B1085" s="21"/>
      <c r="C1085" s="22"/>
      <c r="D1085" s="21"/>
      <c r="E1085" s="21"/>
      <c r="F1085" s="21"/>
      <c r="G1085" s="21"/>
      <c r="H1085" s="21"/>
      <c r="I1085" s="21"/>
      <c r="J1085" s="21"/>
      <c r="K1085" s="37"/>
      <c r="L1085" s="37"/>
      <c r="M1085" s="37"/>
    </row>
    <row r="1086" spans="1:13">
      <c r="A1086" s="21"/>
      <c r="B1086" s="21"/>
      <c r="C1086" s="22"/>
      <c r="D1086" s="21"/>
      <c r="E1086" s="21"/>
      <c r="F1086" s="21"/>
      <c r="G1086" s="21"/>
      <c r="H1086" s="21"/>
      <c r="I1086" s="21"/>
      <c r="J1086" s="21"/>
      <c r="K1086" s="37"/>
      <c r="L1086" s="37"/>
      <c r="M1086" s="37"/>
    </row>
    <row r="1087" spans="1:13">
      <c r="A1087" s="21"/>
      <c r="B1087" s="21"/>
      <c r="C1087" s="22"/>
      <c r="D1087" s="21"/>
      <c r="E1087" s="21"/>
      <c r="F1087" s="21"/>
      <c r="G1087" s="21"/>
      <c r="H1087" s="21"/>
      <c r="I1087" s="21"/>
      <c r="J1087" s="21"/>
      <c r="K1087" s="37"/>
      <c r="L1087" s="37"/>
      <c r="M1087" s="37"/>
    </row>
    <row r="1088" spans="1:13">
      <c r="A1088" s="21"/>
      <c r="B1088" s="21"/>
      <c r="C1088" s="22"/>
      <c r="D1088" s="21"/>
      <c r="E1088" s="21"/>
      <c r="F1088" s="21"/>
      <c r="G1088" s="21"/>
      <c r="H1088" s="21"/>
      <c r="I1088" s="21"/>
      <c r="J1088" s="21"/>
      <c r="K1088" s="37"/>
      <c r="L1088" s="37"/>
      <c r="M1088" s="37"/>
    </row>
    <row r="1089" spans="1:13">
      <c r="A1089" s="21"/>
      <c r="B1089" s="21"/>
      <c r="C1089" s="22"/>
      <c r="D1089" s="21"/>
      <c r="E1089" s="21"/>
      <c r="F1089" s="21"/>
      <c r="G1089" s="21"/>
      <c r="H1089" s="21"/>
      <c r="I1089" s="21"/>
      <c r="J1089" s="21"/>
      <c r="K1089" s="37"/>
      <c r="L1089" s="37"/>
      <c r="M1089" s="37"/>
    </row>
    <row r="1090" spans="1:13">
      <c r="A1090" s="21"/>
      <c r="B1090" s="21"/>
      <c r="C1090" s="22"/>
      <c r="D1090" s="21"/>
      <c r="E1090" s="21"/>
      <c r="F1090" s="21"/>
      <c r="G1090" s="21"/>
      <c r="H1090" s="21"/>
      <c r="I1090" s="21"/>
      <c r="J1090" s="21"/>
      <c r="K1090" s="37"/>
      <c r="L1090" s="37"/>
      <c r="M1090" s="37"/>
    </row>
    <row r="1091" spans="1:13">
      <c r="A1091" s="21"/>
      <c r="B1091" s="21"/>
      <c r="C1091" s="22"/>
      <c r="D1091" s="21"/>
      <c r="E1091" s="21"/>
      <c r="F1091" s="21"/>
      <c r="G1091" s="21"/>
      <c r="H1091" s="21"/>
      <c r="I1091" s="21"/>
      <c r="J1091" s="21"/>
      <c r="K1091" s="37"/>
      <c r="L1091" s="37"/>
      <c r="M1091" s="37"/>
    </row>
    <row r="1092" spans="1:13">
      <c r="A1092" s="21"/>
      <c r="B1092" s="21"/>
      <c r="C1092" s="22"/>
      <c r="D1092" s="21"/>
      <c r="E1092" s="21"/>
      <c r="F1092" s="21"/>
      <c r="G1092" s="21"/>
      <c r="H1092" s="21"/>
      <c r="I1092" s="21"/>
      <c r="J1092" s="21"/>
      <c r="K1092" s="37"/>
      <c r="L1092" s="37"/>
      <c r="M1092" s="37"/>
    </row>
    <row r="1093" spans="1:13">
      <c r="A1093" s="21"/>
      <c r="B1093" s="21"/>
      <c r="C1093" s="22"/>
      <c r="D1093" s="21"/>
      <c r="E1093" s="21"/>
      <c r="F1093" s="21"/>
      <c r="G1093" s="21"/>
      <c r="H1093" s="21"/>
      <c r="I1093" s="21"/>
      <c r="J1093" s="21"/>
      <c r="K1093" s="37"/>
      <c r="L1093" s="37"/>
      <c r="M1093" s="37"/>
    </row>
    <row r="1094" spans="1:13">
      <c r="A1094" s="21"/>
      <c r="B1094" s="21"/>
      <c r="C1094" s="22"/>
      <c r="D1094" s="21"/>
      <c r="E1094" s="21"/>
      <c r="F1094" s="21"/>
      <c r="G1094" s="21"/>
      <c r="H1094" s="21"/>
      <c r="I1094" s="21"/>
      <c r="J1094" s="21"/>
      <c r="K1094" s="37"/>
      <c r="L1094" s="37"/>
      <c r="M1094" s="37"/>
    </row>
    <row r="1095" spans="1:13">
      <c r="A1095" s="21"/>
      <c r="B1095" s="21"/>
      <c r="C1095" s="22"/>
      <c r="D1095" s="21"/>
      <c r="E1095" s="21"/>
      <c r="F1095" s="21"/>
      <c r="G1095" s="21"/>
      <c r="H1095" s="21"/>
      <c r="I1095" s="21"/>
      <c r="J1095" s="21"/>
      <c r="K1095" s="37"/>
      <c r="L1095" s="37"/>
      <c r="M1095" s="37"/>
    </row>
    <row r="1096" spans="1:13">
      <c r="A1096" s="21"/>
      <c r="B1096" s="21"/>
      <c r="C1096" s="22"/>
      <c r="D1096" s="21"/>
      <c r="E1096" s="21"/>
      <c r="F1096" s="21"/>
      <c r="G1096" s="21"/>
      <c r="H1096" s="21"/>
      <c r="I1096" s="21"/>
      <c r="J1096" s="21"/>
      <c r="K1096" s="37"/>
      <c r="L1096" s="37"/>
      <c r="M1096" s="37"/>
    </row>
    <row r="1097" spans="1:13">
      <c r="A1097" s="21"/>
      <c r="B1097" s="21"/>
      <c r="C1097" s="22"/>
      <c r="D1097" s="21"/>
      <c r="E1097" s="21"/>
      <c r="F1097" s="21"/>
      <c r="G1097" s="21"/>
      <c r="H1097" s="21"/>
      <c r="I1097" s="21"/>
      <c r="J1097" s="21"/>
      <c r="K1097" s="37"/>
      <c r="L1097" s="37"/>
      <c r="M1097" s="37"/>
    </row>
    <row r="1098" spans="1:13">
      <c r="A1098" s="21"/>
      <c r="B1098" s="21"/>
      <c r="C1098" s="22"/>
      <c r="D1098" s="21"/>
      <c r="E1098" s="21"/>
      <c r="F1098" s="21"/>
      <c r="G1098" s="21"/>
      <c r="H1098" s="21"/>
      <c r="I1098" s="21"/>
      <c r="J1098" s="21"/>
      <c r="K1098" s="37"/>
      <c r="L1098" s="37"/>
      <c r="M1098" s="37"/>
    </row>
    <row r="1099" spans="1:13">
      <c r="A1099" s="21"/>
      <c r="B1099" s="21"/>
      <c r="C1099" s="22"/>
      <c r="D1099" s="21"/>
      <c r="E1099" s="21"/>
      <c r="F1099" s="21"/>
      <c r="G1099" s="21"/>
      <c r="H1099" s="21"/>
      <c r="I1099" s="21"/>
      <c r="J1099" s="21"/>
      <c r="K1099" s="37"/>
      <c r="L1099" s="37"/>
      <c r="M1099" s="37"/>
    </row>
    <row r="1100" spans="1:13">
      <c r="A1100" s="21"/>
      <c r="B1100" s="21"/>
      <c r="C1100" s="22"/>
      <c r="D1100" s="21"/>
      <c r="E1100" s="21"/>
      <c r="F1100" s="21"/>
      <c r="G1100" s="21"/>
      <c r="H1100" s="21"/>
      <c r="I1100" s="21"/>
      <c r="J1100" s="21"/>
      <c r="K1100" s="37"/>
      <c r="L1100" s="37"/>
      <c r="M1100" s="37"/>
    </row>
    <row r="1101" spans="1:13">
      <c r="A1101" s="21"/>
      <c r="B1101" s="21"/>
      <c r="C1101" s="22"/>
      <c r="D1101" s="21"/>
      <c r="E1101" s="21"/>
      <c r="F1101" s="21"/>
      <c r="G1101" s="21"/>
      <c r="H1101" s="21"/>
      <c r="I1101" s="21"/>
      <c r="J1101" s="21"/>
      <c r="K1101" s="37"/>
      <c r="L1101" s="37"/>
      <c r="M1101" s="37"/>
    </row>
    <row r="1102" spans="1:13">
      <c r="A1102" s="21"/>
      <c r="B1102" s="21"/>
      <c r="C1102" s="22"/>
      <c r="D1102" s="21"/>
      <c r="E1102" s="21"/>
      <c r="F1102" s="21"/>
      <c r="G1102" s="21"/>
      <c r="H1102" s="21"/>
      <c r="I1102" s="21"/>
      <c r="J1102" s="21"/>
      <c r="K1102" s="37"/>
      <c r="L1102" s="37"/>
      <c r="M1102" s="37"/>
    </row>
    <row r="1103" spans="1:13">
      <c r="A1103" s="21"/>
      <c r="B1103" s="21"/>
      <c r="C1103" s="22"/>
      <c r="D1103" s="21"/>
      <c r="E1103" s="21"/>
      <c r="F1103" s="21"/>
      <c r="G1103" s="21"/>
      <c r="H1103" s="21"/>
      <c r="I1103" s="21"/>
      <c r="J1103" s="21"/>
      <c r="K1103" s="37"/>
      <c r="L1103" s="37"/>
      <c r="M1103" s="37"/>
    </row>
    <row r="1104" spans="1:13">
      <c r="A1104" s="21"/>
      <c r="B1104" s="21"/>
      <c r="C1104" s="22"/>
      <c r="D1104" s="21"/>
      <c r="E1104" s="21"/>
      <c r="F1104" s="21"/>
      <c r="G1104" s="21"/>
      <c r="H1104" s="21"/>
      <c r="I1104" s="21"/>
      <c r="J1104" s="21"/>
      <c r="K1104" s="37"/>
      <c r="L1104" s="37"/>
      <c r="M1104" s="37"/>
    </row>
    <row r="1105" spans="1:13">
      <c r="A1105" s="21"/>
      <c r="B1105" s="21"/>
      <c r="C1105" s="22"/>
      <c r="D1105" s="21"/>
      <c r="E1105" s="21"/>
      <c r="F1105" s="21"/>
      <c r="G1105" s="21"/>
      <c r="H1105" s="21"/>
      <c r="I1105" s="21"/>
      <c r="J1105" s="21"/>
      <c r="K1105" s="37"/>
      <c r="L1105" s="37"/>
      <c r="M1105" s="37"/>
    </row>
    <row r="1106" spans="1:13">
      <c r="A1106" s="21"/>
      <c r="B1106" s="21"/>
      <c r="C1106" s="22"/>
      <c r="D1106" s="21"/>
      <c r="E1106" s="21"/>
      <c r="F1106" s="21"/>
      <c r="G1106" s="21"/>
      <c r="H1106" s="21"/>
      <c r="I1106" s="21"/>
      <c r="J1106" s="21"/>
      <c r="K1106" s="37"/>
      <c r="L1106" s="37"/>
      <c r="M1106" s="37"/>
    </row>
    <row r="1107" spans="1:13">
      <c r="A1107" s="21"/>
      <c r="B1107" s="21"/>
      <c r="C1107" s="22"/>
      <c r="D1107" s="21"/>
      <c r="E1107" s="21"/>
      <c r="F1107" s="21"/>
      <c r="G1107" s="21"/>
      <c r="H1107" s="21"/>
      <c r="I1107" s="21"/>
      <c r="J1107" s="21"/>
      <c r="K1107" s="37"/>
      <c r="L1107" s="37"/>
      <c r="M1107" s="37"/>
    </row>
    <row r="1108" spans="1:13">
      <c r="A1108" s="21"/>
      <c r="B1108" s="21"/>
      <c r="C1108" s="22"/>
      <c r="D1108" s="21"/>
      <c r="E1108" s="21"/>
      <c r="F1108" s="21"/>
      <c r="G1108" s="21"/>
      <c r="H1108" s="21"/>
      <c r="I1108" s="21"/>
      <c r="J1108" s="21"/>
      <c r="K1108" s="37"/>
      <c r="L1108" s="37"/>
      <c r="M1108" s="37"/>
    </row>
    <row r="1109" spans="1:13">
      <c r="A1109" s="21"/>
      <c r="B1109" s="21"/>
      <c r="C1109" s="22"/>
      <c r="D1109" s="21"/>
      <c r="E1109" s="21"/>
      <c r="F1109" s="21"/>
      <c r="G1109" s="21"/>
      <c r="H1109" s="21"/>
      <c r="I1109" s="21"/>
      <c r="J1109" s="21"/>
      <c r="K1109" s="37"/>
      <c r="L1109" s="37"/>
      <c r="M1109" s="37"/>
    </row>
    <row r="1110" spans="1:13">
      <c r="A1110" s="21"/>
      <c r="B1110" s="21"/>
      <c r="C1110" s="22"/>
      <c r="D1110" s="21"/>
      <c r="E1110" s="21"/>
      <c r="F1110" s="21"/>
      <c r="G1110" s="21"/>
      <c r="H1110" s="21"/>
      <c r="I1110" s="21"/>
      <c r="J1110" s="21"/>
      <c r="K1110" s="37"/>
      <c r="L1110" s="37"/>
      <c r="M1110" s="37"/>
    </row>
    <row r="1111" spans="1:13">
      <c r="A1111" s="21"/>
      <c r="B1111" s="21"/>
      <c r="C1111" s="22"/>
      <c r="D1111" s="21"/>
      <c r="E1111" s="21"/>
      <c r="F1111" s="21"/>
      <c r="G1111" s="21"/>
      <c r="H1111" s="21"/>
      <c r="I1111" s="21"/>
      <c r="J1111" s="21"/>
      <c r="K1111" s="37"/>
      <c r="L1111" s="37"/>
      <c r="M1111" s="37"/>
    </row>
    <row r="1112" spans="1:13">
      <c r="A1112" s="21"/>
      <c r="B1112" s="21"/>
      <c r="C1112" s="22"/>
      <c r="D1112" s="21"/>
      <c r="E1112" s="21"/>
      <c r="F1112" s="21"/>
      <c r="G1112" s="21"/>
      <c r="H1112" s="21"/>
      <c r="I1112" s="21"/>
      <c r="J1112" s="21"/>
      <c r="K1112" s="37"/>
      <c r="L1112" s="37"/>
      <c r="M1112" s="37"/>
    </row>
    <row r="1113" spans="1:13">
      <c r="A1113" s="21"/>
      <c r="B1113" s="21"/>
      <c r="C1113" s="22"/>
      <c r="D1113" s="21"/>
      <c r="E1113" s="21"/>
      <c r="F1113" s="21"/>
      <c r="G1113" s="21"/>
      <c r="H1113" s="21"/>
      <c r="I1113" s="21"/>
      <c r="J1113" s="21"/>
      <c r="K1113" s="37"/>
      <c r="L1113" s="37"/>
      <c r="M1113" s="37"/>
    </row>
    <row r="1114" spans="1:13">
      <c r="A1114" s="21"/>
      <c r="B1114" s="21"/>
      <c r="C1114" s="22"/>
      <c r="D1114" s="21"/>
      <c r="E1114" s="21"/>
      <c r="F1114" s="21"/>
      <c r="G1114" s="21"/>
      <c r="H1114" s="21"/>
      <c r="I1114" s="21"/>
      <c r="J1114" s="21"/>
      <c r="K1114" s="37"/>
      <c r="L1114" s="37"/>
      <c r="M1114" s="37"/>
    </row>
    <row r="1115" spans="1:13">
      <c r="A1115" s="21"/>
      <c r="B1115" s="21"/>
      <c r="C1115" s="22"/>
      <c r="D1115" s="21"/>
      <c r="E1115" s="21"/>
      <c r="F1115" s="21"/>
      <c r="G1115" s="21"/>
      <c r="H1115" s="21"/>
      <c r="I1115" s="21"/>
      <c r="J1115" s="21"/>
      <c r="K1115" s="37"/>
      <c r="L1115" s="37"/>
      <c r="M1115" s="37"/>
    </row>
    <row r="1116" spans="1:13">
      <c r="A1116" s="21"/>
      <c r="B1116" s="21"/>
      <c r="C1116" s="22"/>
      <c r="D1116" s="21"/>
      <c r="E1116" s="21"/>
      <c r="F1116" s="21"/>
      <c r="G1116" s="21"/>
      <c r="H1116" s="21"/>
      <c r="I1116" s="21"/>
      <c r="J1116" s="21"/>
      <c r="K1116" s="37"/>
      <c r="L1116" s="37"/>
      <c r="M1116" s="37"/>
    </row>
    <row r="1117" spans="1:13">
      <c r="A1117" s="21"/>
      <c r="B1117" s="21"/>
      <c r="C1117" s="22"/>
      <c r="D1117" s="21"/>
      <c r="E1117" s="21"/>
      <c r="F1117" s="21"/>
      <c r="G1117" s="21"/>
      <c r="H1117" s="21"/>
      <c r="I1117" s="21"/>
      <c r="J1117" s="21"/>
      <c r="K1117" s="37"/>
      <c r="L1117" s="37"/>
      <c r="M1117" s="37"/>
    </row>
    <row r="1118" spans="1:13">
      <c r="A1118" s="21"/>
      <c r="B1118" s="21"/>
      <c r="C1118" s="22"/>
      <c r="D1118" s="21"/>
      <c r="E1118" s="21"/>
      <c r="F1118" s="21"/>
      <c r="G1118" s="21"/>
      <c r="H1118" s="21"/>
      <c r="I1118" s="21"/>
      <c r="J1118" s="21"/>
      <c r="K1118" s="37"/>
      <c r="L1118" s="37"/>
      <c r="M1118" s="37"/>
    </row>
    <row r="1119" spans="1:13">
      <c r="A1119" s="21"/>
      <c r="B1119" s="21"/>
      <c r="C1119" s="22"/>
      <c r="D1119" s="21"/>
      <c r="E1119" s="21"/>
      <c r="F1119" s="21"/>
      <c r="G1119" s="21"/>
      <c r="H1119" s="21"/>
      <c r="I1119" s="21"/>
      <c r="J1119" s="21"/>
      <c r="K1119" s="37"/>
      <c r="L1119" s="37"/>
      <c r="M1119" s="37"/>
    </row>
    <row r="1120" spans="1:13">
      <c r="A1120" s="21"/>
      <c r="B1120" s="21"/>
      <c r="C1120" s="22"/>
      <c r="D1120" s="21"/>
      <c r="E1120" s="21"/>
      <c r="F1120" s="21"/>
      <c r="G1120" s="21"/>
      <c r="H1120" s="21"/>
      <c r="I1120" s="21"/>
      <c r="J1120" s="21"/>
      <c r="K1120" s="37"/>
      <c r="L1120" s="37"/>
      <c r="M1120" s="37"/>
    </row>
    <row r="1121" spans="1:13">
      <c r="A1121" s="21"/>
      <c r="B1121" s="21"/>
      <c r="C1121" s="22"/>
      <c r="D1121" s="21"/>
      <c r="E1121" s="21"/>
      <c r="F1121" s="21"/>
      <c r="G1121" s="21"/>
      <c r="H1121" s="21"/>
      <c r="I1121" s="21"/>
      <c r="J1121" s="21"/>
      <c r="K1121" s="37"/>
      <c r="L1121" s="37"/>
      <c r="M1121" s="37"/>
    </row>
    <row r="1122" spans="1:13">
      <c r="A1122" s="21"/>
      <c r="B1122" s="21"/>
      <c r="C1122" s="22"/>
      <c r="D1122" s="21"/>
      <c r="E1122" s="21"/>
      <c r="F1122" s="21"/>
      <c r="G1122" s="21"/>
      <c r="H1122" s="21"/>
      <c r="I1122" s="21"/>
      <c r="J1122" s="21"/>
      <c r="K1122" s="37"/>
      <c r="L1122" s="37"/>
      <c r="M1122" s="37"/>
    </row>
    <row r="1123" spans="1:13">
      <c r="A1123" s="21"/>
      <c r="B1123" s="21"/>
      <c r="C1123" s="22"/>
      <c r="D1123" s="21"/>
      <c r="E1123" s="21"/>
      <c r="F1123" s="21"/>
      <c r="G1123" s="21"/>
      <c r="H1123" s="21"/>
      <c r="I1123" s="21"/>
      <c r="J1123" s="21"/>
      <c r="K1123" s="37"/>
      <c r="L1123" s="37"/>
      <c r="M1123" s="37"/>
    </row>
    <row r="1124" spans="1:13">
      <c r="A1124" s="21"/>
      <c r="B1124" s="21"/>
      <c r="C1124" s="22"/>
      <c r="D1124" s="21"/>
      <c r="E1124" s="21"/>
      <c r="F1124" s="21"/>
      <c r="G1124" s="21"/>
      <c r="H1124" s="21"/>
      <c r="I1124" s="21"/>
      <c r="J1124" s="21"/>
      <c r="K1124" s="37"/>
      <c r="L1124" s="37"/>
      <c r="M1124" s="37"/>
    </row>
    <row r="1125" spans="1:13">
      <c r="A1125" s="21"/>
      <c r="B1125" s="21"/>
      <c r="C1125" s="22"/>
      <c r="D1125" s="21"/>
      <c r="E1125" s="21"/>
      <c r="F1125" s="21"/>
      <c r="G1125" s="21"/>
      <c r="H1125" s="21"/>
      <c r="I1125" s="21"/>
      <c r="J1125" s="21"/>
      <c r="K1125" s="37"/>
      <c r="L1125" s="37"/>
      <c r="M1125" s="37"/>
    </row>
    <row r="1126" spans="1:13">
      <c r="A1126" s="21"/>
      <c r="B1126" s="21"/>
      <c r="C1126" s="22"/>
      <c r="D1126" s="21"/>
      <c r="E1126" s="21"/>
      <c r="F1126" s="21"/>
      <c r="G1126" s="21"/>
      <c r="H1126" s="21"/>
      <c r="I1126" s="21"/>
      <c r="J1126" s="21"/>
      <c r="K1126" s="37"/>
      <c r="L1126" s="37"/>
      <c r="M1126" s="37"/>
    </row>
    <row r="1127" spans="1:13">
      <c r="A1127" s="21"/>
      <c r="B1127" s="21"/>
      <c r="C1127" s="22"/>
      <c r="D1127" s="21"/>
      <c r="E1127" s="21"/>
      <c r="F1127" s="21"/>
      <c r="G1127" s="21"/>
      <c r="H1127" s="21"/>
      <c r="I1127" s="21"/>
      <c r="J1127" s="21"/>
      <c r="K1127" s="37"/>
      <c r="L1127" s="37"/>
      <c r="M1127" s="37"/>
    </row>
    <row r="1128" spans="1:13">
      <c r="A1128" s="21"/>
      <c r="B1128" s="21"/>
      <c r="C1128" s="22"/>
      <c r="D1128" s="21"/>
      <c r="E1128" s="21"/>
      <c r="F1128" s="21"/>
      <c r="G1128" s="21"/>
      <c r="H1128" s="21"/>
      <c r="I1128" s="21"/>
      <c r="J1128" s="21"/>
      <c r="K1128" s="37"/>
      <c r="L1128" s="37"/>
      <c r="M1128" s="37"/>
    </row>
    <row r="1129" spans="1:13">
      <c r="A1129" s="21"/>
      <c r="B1129" s="21"/>
      <c r="C1129" s="22"/>
      <c r="D1129" s="21"/>
      <c r="E1129" s="21"/>
      <c r="F1129" s="21"/>
      <c r="G1129" s="21"/>
      <c r="H1129" s="21"/>
      <c r="I1129" s="21"/>
      <c r="J1129" s="21"/>
      <c r="K1129" s="37"/>
      <c r="L1129" s="37"/>
      <c r="M1129" s="37"/>
    </row>
    <row r="1130" spans="1:13">
      <c r="A1130" s="21"/>
      <c r="B1130" s="21"/>
      <c r="C1130" s="22"/>
      <c r="D1130" s="21"/>
      <c r="E1130" s="21"/>
      <c r="F1130" s="21"/>
      <c r="G1130" s="21"/>
      <c r="H1130" s="21"/>
      <c r="I1130" s="21"/>
      <c r="J1130" s="21"/>
      <c r="K1130" s="37"/>
      <c r="L1130" s="37"/>
      <c r="M1130" s="37"/>
    </row>
    <row r="1131" spans="1:13">
      <c r="A1131" s="21"/>
      <c r="B1131" s="21"/>
      <c r="C1131" s="22"/>
      <c r="D1131" s="21"/>
      <c r="E1131" s="21"/>
      <c r="F1131" s="21"/>
      <c r="G1131" s="21"/>
      <c r="H1131" s="21"/>
      <c r="I1131" s="21"/>
      <c r="J1131" s="21"/>
      <c r="K1131" s="37"/>
      <c r="L1131" s="37"/>
      <c r="M1131" s="37"/>
    </row>
    <row r="1132" spans="1:13">
      <c r="A1132" s="21"/>
      <c r="B1132" s="21"/>
      <c r="C1132" s="22"/>
      <c r="D1132" s="21"/>
      <c r="E1132" s="21"/>
      <c r="F1132" s="21"/>
      <c r="G1132" s="21"/>
      <c r="H1132" s="21"/>
      <c r="I1132" s="21"/>
      <c r="J1132" s="21"/>
      <c r="K1132" s="37"/>
      <c r="L1132" s="37"/>
      <c r="M1132" s="37"/>
    </row>
    <row r="1133" spans="1:13">
      <c r="A1133" s="21"/>
      <c r="B1133" s="21"/>
      <c r="C1133" s="22"/>
      <c r="D1133" s="21"/>
      <c r="E1133" s="21"/>
      <c r="F1133" s="21"/>
      <c r="G1133" s="21"/>
      <c r="H1133" s="21"/>
      <c r="I1133" s="21"/>
      <c r="J1133" s="21"/>
      <c r="K1133" s="37"/>
      <c r="L1133" s="37"/>
      <c r="M1133" s="37"/>
    </row>
    <row r="1134" spans="1:13">
      <c r="A1134" s="21"/>
      <c r="B1134" s="21"/>
      <c r="C1134" s="22"/>
      <c r="D1134" s="21"/>
      <c r="E1134" s="21"/>
      <c r="F1134" s="21"/>
      <c r="G1134" s="21"/>
      <c r="H1134" s="21"/>
      <c r="I1134" s="21"/>
      <c r="J1134" s="21"/>
      <c r="K1134" s="37"/>
      <c r="L1134" s="37"/>
      <c r="M1134" s="37"/>
    </row>
    <row r="1135" spans="1:13">
      <c r="A1135" s="21"/>
      <c r="B1135" s="21"/>
      <c r="C1135" s="22"/>
      <c r="D1135" s="21"/>
      <c r="E1135" s="21"/>
      <c r="F1135" s="21"/>
      <c r="G1135" s="21"/>
      <c r="H1135" s="21"/>
      <c r="I1135" s="21"/>
      <c r="J1135" s="21"/>
      <c r="K1135" s="37"/>
      <c r="L1135" s="37"/>
      <c r="M1135" s="37"/>
    </row>
    <row r="1136" spans="1:13">
      <c r="A1136" s="21"/>
      <c r="B1136" s="21"/>
      <c r="C1136" s="22"/>
      <c r="D1136" s="21"/>
      <c r="E1136" s="21"/>
      <c r="F1136" s="21"/>
      <c r="G1136" s="21"/>
      <c r="H1136" s="21"/>
      <c r="I1136" s="21"/>
      <c r="J1136" s="21"/>
      <c r="K1136" s="37"/>
      <c r="L1136" s="37"/>
      <c r="M1136" s="37"/>
    </row>
    <row r="1137" spans="1:13">
      <c r="A1137" s="21"/>
      <c r="B1137" s="21"/>
      <c r="C1137" s="22"/>
      <c r="D1137" s="21"/>
      <c r="E1137" s="21"/>
      <c r="F1137" s="21"/>
      <c r="G1137" s="21"/>
      <c r="H1137" s="21"/>
      <c r="I1137" s="21"/>
      <c r="J1137" s="21"/>
      <c r="K1137" s="37"/>
      <c r="L1137" s="37"/>
      <c r="M1137" s="37"/>
    </row>
    <row r="1138" spans="1:13">
      <c r="A1138" s="21"/>
      <c r="B1138" s="21"/>
      <c r="C1138" s="22"/>
      <c r="D1138" s="21"/>
      <c r="E1138" s="21"/>
      <c r="F1138" s="21"/>
      <c r="G1138" s="21"/>
      <c r="H1138" s="21"/>
      <c r="I1138" s="21"/>
      <c r="J1138" s="21"/>
      <c r="K1138" s="37"/>
      <c r="L1138" s="37"/>
      <c r="M1138" s="37"/>
    </row>
    <row r="1139" spans="1:13">
      <c r="A1139" s="21"/>
      <c r="B1139" s="21"/>
      <c r="C1139" s="22"/>
      <c r="D1139" s="21"/>
      <c r="E1139" s="21"/>
      <c r="F1139" s="21"/>
      <c r="G1139" s="21"/>
      <c r="H1139" s="21"/>
      <c r="I1139" s="21"/>
      <c r="J1139" s="21"/>
      <c r="K1139" s="37"/>
      <c r="L1139" s="37"/>
      <c r="M1139" s="37"/>
    </row>
    <row r="1140" spans="1:13">
      <c r="A1140" s="21"/>
      <c r="B1140" s="21"/>
      <c r="C1140" s="22"/>
      <c r="D1140" s="21"/>
      <c r="E1140" s="21"/>
      <c r="F1140" s="21"/>
      <c r="G1140" s="21"/>
      <c r="H1140" s="21"/>
      <c r="I1140" s="21"/>
      <c r="J1140" s="21"/>
      <c r="K1140" s="37"/>
      <c r="L1140" s="37"/>
      <c r="M1140" s="37"/>
    </row>
    <row r="1141" spans="1:13">
      <c r="A1141" s="21"/>
      <c r="B1141" s="21"/>
      <c r="C1141" s="22"/>
      <c r="D1141" s="21"/>
      <c r="E1141" s="21"/>
      <c r="F1141" s="21"/>
      <c r="G1141" s="21"/>
      <c r="H1141" s="21"/>
      <c r="I1141" s="21"/>
      <c r="J1141" s="21"/>
      <c r="K1141" s="37"/>
      <c r="L1141" s="37"/>
      <c r="M1141" s="37"/>
    </row>
    <row r="1142" spans="1:13">
      <c r="A1142" s="21"/>
      <c r="B1142" s="21"/>
      <c r="C1142" s="22"/>
      <c r="D1142" s="21"/>
      <c r="E1142" s="21"/>
      <c r="F1142" s="21"/>
      <c r="G1142" s="21"/>
      <c r="H1142" s="21"/>
      <c r="I1142" s="21"/>
      <c r="J1142" s="21"/>
      <c r="K1142" s="37"/>
      <c r="L1142" s="37"/>
      <c r="M1142" s="37"/>
    </row>
    <row r="1143" spans="1:13">
      <c r="A1143" s="21"/>
      <c r="B1143" s="21"/>
      <c r="C1143" s="22"/>
      <c r="D1143" s="21"/>
      <c r="E1143" s="21"/>
      <c r="F1143" s="21"/>
      <c r="G1143" s="21"/>
      <c r="H1143" s="21"/>
      <c r="I1143" s="21"/>
      <c r="J1143" s="21"/>
      <c r="K1143" s="37"/>
      <c r="L1143" s="37"/>
      <c r="M1143" s="37"/>
    </row>
    <row r="1144" spans="1:13">
      <c r="A1144" s="21"/>
      <c r="B1144" s="21"/>
      <c r="C1144" s="22"/>
      <c r="D1144" s="21"/>
      <c r="E1144" s="21"/>
      <c r="F1144" s="21"/>
      <c r="G1144" s="21"/>
      <c r="H1144" s="21"/>
      <c r="I1144" s="21"/>
      <c r="J1144" s="21"/>
      <c r="K1144" s="37"/>
      <c r="L1144" s="37"/>
      <c r="M1144" s="37"/>
    </row>
    <row r="1145" spans="1:13">
      <c r="A1145" s="21"/>
      <c r="B1145" s="21"/>
      <c r="C1145" s="22"/>
      <c r="D1145" s="21"/>
      <c r="E1145" s="21"/>
      <c r="F1145" s="21"/>
      <c r="G1145" s="21"/>
      <c r="H1145" s="21"/>
      <c r="I1145" s="21"/>
      <c r="J1145" s="21"/>
      <c r="K1145" s="37"/>
      <c r="L1145" s="37"/>
      <c r="M1145" s="37"/>
    </row>
    <row r="1146" spans="1:13">
      <c r="A1146" s="21"/>
      <c r="B1146" s="21"/>
      <c r="C1146" s="22"/>
      <c r="D1146" s="21"/>
      <c r="E1146" s="21"/>
      <c r="F1146" s="21"/>
      <c r="G1146" s="21"/>
      <c r="H1146" s="21"/>
      <c r="I1146" s="21"/>
      <c r="J1146" s="21"/>
      <c r="K1146" s="37"/>
      <c r="L1146" s="37"/>
      <c r="M1146" s="37"/>
    </row>
    <row r="1147" spans="1:13">
      <c r="A1147" s="21"/>
      <c r="B1147" s="21"/>
      <c r="C1147" s="22"/>
      <c r="D1147" s="21"/>
      <c r="E1147" s="21"/>
      <c r="F1147" s="21"/>
      <c r="G1147" s="21"/>
      <c r="H1147" s="21"/>
      <c r="I1147" s="21"/>
      <c r="J1147" s="21"/>
      <c r="K1147" s="37"/>
      <c r="L1147" s="37"/>
      <c r="M1147" s="37"/>
    </row>
    <row r="1148" spans="1:13">
      <c r="A1148" s="21"/>
      <c r="B1148" s="21"/>
      <c r="C1148" s="22"/>
      <c r="D1148" s="21"/>
      <c r="E1148" s="21"/>
      <c r="F1148" s="21"/>
      <c r="G1148" s="21"/>
      <c r="H1148" s="21"/>
      <c r="I1148" s="21"/>
      <c r="J1148" s="21"/>
      <c r="K1148" s="37"/>
      <c r="L1148" s="37"/>
      <c r="M1148" s="37"/>
    </row>
    <row r="1149" spans="1:13">
      <c r="A1149" s="21"/>
      <c r="B1149" s="21"/>
      <c r="C1149" s="22"/>
      <c r="D1149" s="21"/>
      <c r="E1149" s="21"/>
      <c r="F1149" s="21"/>
      <c r="G1149" s="21"/>
      <c r="H1149" s="21"/>
      <c r="I1149" s="21"/>
      <c r="J1149" s="21"/>
      <c r="K1149" s="37"/>
      <c r="L1149" s="37"/>
      <c r="M1149" s="37"/>
    </row>
    <row r="1150" spans="1:13">
      <c r="A1150" s="21"/>
      <c r="B1150" s="21"/>
      <c r="C1150" s="22"/>
      <c r="D1150" s="21"/>
      <c r="E1150" s="21"/>
      <c r="F1150" s="21"/>
      <c r="G1150" s="21"/>
      <c r="H1150" s="21"/>
      <c r="I1150" s="21"/>
      <c r="J1150" s="21"/>
      <c r="K1150" s="37"/>
      <c r="L1150" s="37"/>
      <c r="M1150" s="37"/>
    </row>
    <row r="1151" spans="1:13">
      <c r="A1151" s="21"/>
      <c r="B1151" s="21"/>
      <c r="C1151" s="22"/>
      <c r="D1151" s="21"/>
      <c r="E1151" s="21"/>
      <c r="F1151" s="21"/>
      <c r="G1151" s="21"/>
      <c r="H1151" s="21"/>
      <c r="I1151" s="21"/>
      <c r="J1151" s="21"/>
      <c r="K1151" s="37"/>
      <c r="L1151" s="37"/>
      <c r="M1151" s="37"/>
    </row>
    <row r="1152" spans="1:13">
      <c r="A1152" s="21"/>
      <c r="B1152" s="21"/>
      <c r="C1152" s="22"/>
      <c r="D1152" s="21"/>
      <c r="E1152" s="21"/>
      <c r="F1152" s="21"/>
      <c r="G1152" s="21"/>
      <c r="H1152" s="21"/>
      <c r="I1152" s="21"/>
      <c r="J1152" s="21"/>
      <c r="K1152" s="37"/>
      <c r="L1152" s="37"/>
      <c r="M1152" s="37"/>
    </row>
    <row r="1153" spans="1:13">
      <c r="A1153" s="21"/>
      <c r="B1153" s="21"/>
      <c r="C1153" s="22"/>
      <c r="D1153" s="21"/>
      <c r="E1153" s="21"/>
      <c r="F1153" s="21"/>
      <c r="G1153" s="21"/>
      <c r="H1153" s="21"/>
      <c r="I1153" s="21"/>
      <c r="J1153" s="21"/>
      <c r="K1153" s="37"/>
      <c r="L1153" s="37"/>
      <c r="M1153" s="37"/>
    </row>
    <row r="1154" spans="1:13">
      <c r="A1154" s="21"/>
      <c r="B1154" s="21"/>
      <c r="C1154" s="22"/>
      <c r="D1154" s="21"/>
      <c r="E1154" s="21"/>
      <c r="F1154" s="21"/>
      <c r="G1154" s="21"/>
      <c r="H1154" s="21"/>
      <c r="I1154" s="21"/>
      <c r="J1154" s="21"/>
      <c r="K1154" s="37"/>
      <c r="L1154" s="37"/>
      <c r="M1154" s="37"/>
    </row>
    <row r="1155" spans="1:13">
      <c r="A1155" s="21"/>
      <c r="B1155" s="21"/>
      <c r="C1155" s="22"/>
      <c r="D1155" s="21"/>
      <c r="E1155" s="21"/>
      <c r="F1155" s="21"/>
      <c r="G1155" s="21"/>
      <c r="H1155" s="21"/>
      <c r="I1155" s="21"/>
      <c r="J1155" s="21"/>
      <c r="K1155" s="37"/>
      <c r="L1155" s="37"/>
      <c r="M1155" s="37"/>
    </row>
    <row r="1156" spans="1:13">
      <c r="A1156" s="21"/>
      <c r="B1156" s="21"/>
      <c r="C1156" s="22"/>
      <c r="D1156" s="21"/>
      <c r="E1156" s="21"/>
      <c r="F1156" s="21"/>
      <c r="G1156" s="21"/>
      <c r="H1156" s="21"/>
      <c r="I1156" s="21"/>
      <c r="J1156" s="21"/>
      <c r="K1156" s="37"/>
      <c r="L1156" s="37"/>
      <c r="M1156" s="37"/>
    </row>
    <row r="1157" spans="1:13">
      <c r="A1157" s="21"/>
      <c r="B1157" s="21"/>
      <c r="C1157" s="22"/>
      <c r="D1157" s="21"/>
      <c r="E1157" s="21"/>
      <c r="F1157" s="21"/>
      <c r="G1157" s="21"/>
      <c r="H1157" s="21"/>
      <c r="I1157" s="21"/>
      <c r="J1157" s="21"/>
      <c r="K1157" s="37"/>
      <c r="L1157" s="37"/>
      <c r="M1157" s="37"/>
    </row>
    <row r="1158" spans="1:13">
      <c r="A1158" s="21"/>
      <c r="B1158" s="21"/>
      <c r="C1158" s="22"/>
      <c r="D1158" s="21"/>
      <c r="E1158" s="21"/>
      <c r="F1158" s="21"/>
      <c r="G1158" s="21"/>
      <c r="H1158" s="21"/>
      <c r="I1158" s="21"/>
      <c r="J1158" s="21"/>
      <c r="K1158" s="37"/>
      <c r="L1158" s="37"/>
      <c r="M1158" s="37"/>
    </row>
    <row r="1159" spans="1:13">
      <c r="A1159" s="21"/>
      <c r="B1159" s="21"/>
      <c r="C1159" s="22"/>
      <c r="D1159" s="21"/>
      <c r="E1159" s="21"/>
      <c r="F1159" s="21"/>
      <c r="G1159" s="21"/>
      <c r="H1159" s="21"/>
      <c r="I1159" s="21"/>
      <c r="J1159" s="21"/>
      <c r="K1159" s="37"/>
      <c r="L1159" s="37"/>
      <c r="M1159" s="37"/>
    </row>
    <row r="1160" spans="1:13">
      <c r="A1160" s="21"/>
      <c r="B1160" s="21"/>
      <c r="C1160" s="22"/>
      <c r="D1160" s="21"/>
      <c r="E1160" s="21"/>
      <c r="F1160" s="21"/>
      <c r="G1160" s="21"/>
      <c r="H1160" s="21"/>
      <c r="I1160" s="21"/>
      <c r="J1160" s="21"/>
      <c r="K1160" s="37"/>
      <c r="L1160" s="37"/>
      <c r="M1160" s="37"/>
    </row>
    <row r="1161" spans="1:13">
      <c r="A1161" s="21"/>
      <c r="B1161" s="21"/>
      <c r="C1161" s="22"/>
      <c r="D1161" s="21"/>
      <c r="E1161" s="21"/>
      <c r="F1161" s="21"/>
      <c r="G1161" s="21"/>
      <c r="H1161" s="21"/>
      <c r="I1161" s="21"/>
      <c r="J1161" s="21"/>
      <c r="K1161" s="37"/>
      <c r="L1161" s="37"/>
      <c r="M1161" s="37"/>
    </row>
    <row r="1162" spans="1:13">
      <c r="A1162" s="21"/>
      <c r="B1162" s="21"/>
      <c r="C1162" s="22"/>
      <c r="D1162" s="21"/>
      <c r="E1162" s="21"/>
      <c r="F1162" s="21"/>
      <c r="G1162" s="21"/>
      <c r="H1162" s="21"/>
      <c r="I1162" s="21"/>
      <c r="J1162" s="21"/>
      <c r="K1162" s="37"/>
      <c r="L1162" s="37"/>
      <c r="M1162" s="37"/>
    </row>
    <row r="1163" spans="1:13">
      <c r="A1163" s="21"/>
      <c r="B1163" s="21"/>
      <c r="C1163" s="22"/>
      <c r="D1163" s="21"/>
      <c r="E1163" s="21"/>
      <c r="F1163" s="21"/>
      <c r="G1163" s="21"/>
      <c r="H1163" s="21"/>
      <c r="I1163" s="21"/>
      <c r="J1163" s="21"/>
      <c r="K1163" s="37"/>
      <c r="L1163" s="37"/>
      <c r="M1163" s="37"/>
    </row>
    <row r="1164" spans="1:13">
      <c r="A1164" s="21"/>
      <c r="B1164" s="21"/>
      <c r="C1164" s="22"/>
      <c r="D1164" s="21"/>
      <c r="E1164" s="21"/>
      <c r="F1164" s="21"/>
      <c r="G1164" s="21"/>
      <c r="H1164" s="21"/>
      <c r="I1164" s="21"/>
      <c r="J1164" s="21"/>
      <c r="K1164" s="37"/>
      <c r="L1164" s="37"/>
      <c r="M1164" s="37"/>
    </row>
    <row r="1165" spans="1:13">
      <c r="A1165" s="21"/>
      <c r="B1165" s="21"/>
      <c r="C1165" s="22"/>
      <c r="D1165" s="21"/>
      <c r="E1165" s="21"/>
      <c r="F1165" s="21"/>
      <c r="G1165" s="21"/>
      <c r="H1165" s="21"/>
      <c r="I1165" s="21"/>
      <c r="J1165" s="21"/>
      <c r="K1165" s="37"/>
      <c r="L1165" s="37"/>
      <c r="M1165" s="37"/>
    </row>
    <row r="1166" spans="1:13">
      <c r="A1166" s="21"/>
      <c r="B1166" s="21"/>
      <c r="C1166" s="22"/>
      <c r="D1166" s="21"/>
      <c r="E1166" s="21"/>
      <c r="F1166" s="21"/>
      <c r="G1166" s="21"/>
      <c r="H1166" s="21"/>
      <c r="I1166" s="21"/>
      <c r="J1166" s="21"/>
      <c r="K1166" s="37"/>
      <c r="L1166" s="37"/>
      <c r="M1166" s="37"/>
    </row>
    <row r="1167" spans="1:13">
      <c r="A1167" s="21"/>
      <c r="B1167" s="21"/>
      <c r="C1167" s="22"/>
      <c r="D1167" s="21"/>
      <c r="E1167" s="21"/>
      <c r="F1167" s="21"/>
      <c r="G1167" s="21"/>
      <c r="H1167" s="21"/>
      <c r="I1167" s="21"/>
      <c r="J1167" s="21"/>
      <c r="K1167" s="37"/>
      <c r="L1167" s="37"/>
      <c r="M1167" s="37"/>
    </row>
    <row r="1168" spans="1:13">
      <c r="A1168" s="21"/>
      <c r="B1168" s="21"/>
      <c r="C1168" s="22"/>
      <c r="D1168" s="21"/>
      <c r="E1168" s="21"/>
      <c r="F1168" s="21"/>
      <c r="G1168" s="21"/>
      <c r="H1168" s="21"/>
      <c r="I1168" s="21"/>
      <c r="J1168" s="21"/>
      <c r="K1168" s="37"/>
      <c r="L1168" s="37"/>
      <c r="M1168" s="37"/>
    </row>
    <row r="1169" spans="1:13">
      <c r="A1169" s="21"/>
      <c r="B1169" s="21"/>
      <c r="C1169" s="22"/>
      <c r="D1169" s="21"/>
      <c r="E1169" s="21"/>
      <c r="F1169" s="21"/>
      <c r="G1169" s="21"/>
      <c r="H1169" s="21"/>
      <c r="I1169" s="21"/>
      <c r="J1169" s="21"/>
      <c r="K1169" s="37"/>
      <c r="L1169" s="37"/>
      <c r="M1169" s="37"/>
    </row>
    <row r="1170" spans="1:13">
      <c r="A1170" s="21"/>
      <c r="B1170" s="21"/>
      <c r="C1170" s="22"/>
      <c r="D1170" s="21"/>
      <c r="E1170" s="21"/>
      <c r="F1170" s="21"/>
      <c r="G1170" s="21"/>
      <c r="H1170" s="21"/>
      <c r="I1170" s="21"/>
      <c r="J1170" s="21"/>
      <c r="K1170" s="37"/>
      <c r="L1170" s="37"/>
      <c r="M1170" s="37"/>
    </row>
    <row r="1171" spans="1:13">
      <c r="C1171" s="19"/>
    </row>
    <row r="1172" spans="1:13">
      <c r="C1172" s="19"/>
    </row>
    <row r="1173" spans="1:13">
      <c r="C1173" s="19"/>
    </row>
    <row r="1174" spans="1:13">
      <c r="C1174" s="19"/>
    </row>
    <row r="1175" spans="1:13">
      <c r="C1175" s="19"/>
    </row>
    <row r="1176" spans="1:13">
      <c r="C1176" s="19"/>
    </row>
    <row r="1177" spans="1:13">
      <c r="C1177" s="19"/>
    </row>
    <row r="1178" spans="1:13">
      <c r="C1178" s="19"/>
    </row>
    <row r="1179" spans="1:13">
      <c r="C1179" s="19"/>
    </row>
    <row r="1180" spans="1:13">
      <c r="C1180" s="19"/>
    </row>
    <row r="1181" spans="1:13">
      <c r="C1181" s="19"/>
    </row>
    <row r="1182" spans="1:13">
      <c r="C1182" s="19"/>
    </row>
    <row r="1183" spans="1:13">
      <c r="C1183" s="19"/>
    </row>
    <row r="1184" spans="1:13">
      <c r="C1184" s="19"/>
    </row>
    <row r="1185" spans="3:3">
      <c r="C1185" s="19"/>
    </row>
    <row r="1186" spans="3:3">
      <c r="C1186" s="19"/>
    </row>
    <row r="1187" spans="3:3">
      <c r="C1187" s="19"/>
    </row>
    <row r="1188" spans="3:3">
      <c r="C1188" s="19"/>
    </row>
    <row r="1189" spans="3:3">
      <c r="C1189" s="19"/>
    </row>
    <row r="1190" spans="3:3">
      <c r="C1190" s="19"/>
    </row>
    <row r="1191" spans="3:3">
      <c r="C1191" s="19"/>
    </row>
    <row r="1192" spans="3:3">
      <c r="C1192" s="19"/>
    </row>
    <row r="1193" spans="3:3">
      <c r="C1193" s="19"/>
    </row>
    <row r="1194" spans="3:3">
      <c r="C1194" s="19"/>
    </row>
    <row r="1195" spans="3:3">
      <c r="C1195" s="19"/>
    </row>
    <row r="1196" spans="3:3">
      <c r="C1196" s="19"/>
    </row>
    <row r="1197" spans="3:3">
      <c r="C1197" s="19"/>
    </row>
    <row r="1198" spans="3:3">
      <c r="C1198" s="19"/>
    </row>
    <row r="1199" spans="3:3">
      <c r="C1199" s="19"/>
    </row>
    <row r="1200" spans="3:3">
      <c r="C1200" s="19"/>
    </row>
    <row r="1201" spans="3:3">
      <c r="C1201" s="19"/>
    </row>
    <row r="1202" spans="3:3">
      <c r="C1202" s="19"/>
    </row>
    <row r="1203" spans="3:3">
      <c r="C1203" s="19"/>
    </row>
    <row r="1204" spans="3:3">
      <c r="C1204" s="19"/>
    </row>
    <row r="1205" spans="3:3">
      <c r="C1205" s="19"/>
    </row>
    <row r="1206" spans="3:3">
      <c r="C1206" s="19"/>
    </row>
    <row r="1207" spans="3:3">
      <c r="C1207" s="19"/>
    </row>
    <row r="1208" spans="3:3">
      <c r="C1208" s="19"/>
    </row>
    <row r="1209" spans="3:3">
      <c r="C1209" s="19"/>
    </row>
    <row r="1210" spans="3:3">
      <c r="C1210" s="19"/>
    </row>
    <row r="1211" spans="3:3">
      <c r="C1211" s="19"/>
    </row>
    <row r="1212" spans="3:3">
      <c r="C1212" s="19"/>
    </row>
    <row r="1213" spans="3:3">
      <c r="C1213" s="19"/>
    </row>
    <row r="1214" spans="3:3">
      <c r="C1214" s="19"/>
    </row>
    <row r="1215" spans="3:3">
      <c r="C1215" s="19"/>
    </row>
    <row r="1216" spans="3:3">
      <c r="C1216" s="19"/>
    </row>
    <row r="1217" spans="3:3">
      <c r="C1217" s="19"/>
    </row>
    <row r="1218" spans="3:3">
      <c r="C1218" s="19"/>
    </row>
    <row r="1219" spans="3:3">
      <c r="C1219" s="19"/>
    </row>
    <row r="1220" spans="3:3">
      <c r="C1220" s="19"/>
    </row>
    <row r="1221" spans="3:3">
      <c r="C1221" s="19"/>
    </row>
    <row r="1222" spans="3:3">
      <c r="C1222" s="19"/>
    </row>
    <row r="1223" spans="3:3">
      <c r="C1223" s="19"/>
    </row>
    <row r="1224" spans="3:3">
      <c r="C1224" s="19"/>
    </row>
    <row r="1225" spans="3:3">
      <c r="C1225" s="19"/>
    </row>
    <row r="1226" spans="3:3">
      <c r="C1226" s="19"/>
    </row>
    <row r="1227" spans="3:3">
      <c r="C1227" s="19"/>
    </row>
    <row r="1228" spans="3:3">
      <c r="C1228" s="19"/>
    </row>
    <row r="1229" spans="3:3">
      <c r="C1229" s="19"/>
    </row>
    <row r="1230" spans="3:3">
      <c r="C1230" s="19"/>
    </row>
    <row r="1231" spans="3:3">
      <c r="C1231" s="19"/>
    </row>
    <row r="1232" spans="3:3">
      <c r="C1232" s="19"/>
    </row>
    <row r="1233" spans="3:3">
      <c r="C1233" s="19"/>
    </row>
    <row r="1234" spans="3:3">
      <c r="C1234" s="19"/>
    </row>
    <row r="1235" spans="3:3">
      <c r="C1235" s="19"/>
    </row>
    <row r="1236" spans="3:3">
      <c r="C1236" s="19"/>
    </row>
    <row r="1237" spans="3:3">
      <c r="C1237" s="19"/>
    </row>
    <row r="1238" spans="3:3">
      <c r="C1238" s="19"/>
    </row>
    <row r="1239" spans="3:3">
      <c r="C1239" s="19"/>
    </row>
    <row r="1240" spans="3:3">
      <c r="C1240" s="19"/>
    </row>
    <row r="1241" spans="3:3">
      <c r="C1241" s="19"/>
    </row>
    <row r="1242" spans="3:3">
      <c r="C1242" s="19"/>
    </row>
    <row r="1243" spans="3:3">
      <c r="C1243" s="19"/>
    </row>
    <row r="1244" spans="3:3">
      <c r="C1244" s="19"/>
    </row>
    <row r="1245" spans="3:3">
      <c r="C1245" s="19"/>
    </row>
    <row r="1246" spans="3:3">
      <c r="C1246" s="19"/>
    </row>
    <row r="1247" spans="3:3">
      <c r="C1247" s="19"/>
    </row>
    <row r="1248" spans="3:3">
      <c r="C1248" s="19"/>
    </row>
    <row r="1249" spans="3:3">
      <c r="C1249" s="19"/>
    </row>
    <row r="1250" spans="3:3">
      <c r="C1250" s="19"/>
    </row>
    <row r="1251" spans="3:3">
      <c r="C1251" s="19"/>
    </row>
    <row r="1252" spans="3:3">
      <c r="C1252" s="19"/>
    </row>
    <row r="1253" spans="3:3">
      <c r="C1253" s="19"/>
    </row>
    <row r="1254" spans="3:3">
      <c r="C1254" s="19"/>
    </row>
    <row r="1255" spans="3:3">
      <c r="C1255" s="19"/>
    </row>
    <row r="1256" spans="3:3">
      <c r="C1256" s="19"/>
    </row>
    <row r="1257" spans="3:3">
      <c r="C1257" s="19"/>
    </row>
    <row r="1258" spans="3:3">
      <c r="C1258" s="19"/>
    </row>
    <row r="1259" spans="3:3">
      <c r="C1259" s="19"/>
    </row>
    <row r="1260" spans="3:3">
      <c r="C1260" s="19"/>
    </row>
    <row r="1261" spans="3:3">
      <c r="C1261" s="19"/>
    </row>
    <row r="1262" spans="3:3">
      <c r="C1262" s="19"/>
    </row>
    <row r="1263" spans="3:3">
      <c r="C1263" s="19"/>
    </row>
    <row r="1264" spans="3:3">
      <c r="C1264" s="19"/>
    </row>
    <row r="1265" spans="3:3">
      <c r="C1265" s="19"/>
    </row>
    <row r="1266" spans="3:3">
      <c r="C1266" s="19"/>
    </row>
    <row r="1267" spans="3:3">
      <c r="C1267" s="19"/>
    </row>
    <row r="1268" spans="3:3">
      <c r="C1268" s="19"/>
    </row>
    <row r="1269" spans="3:3">
      <c r="C1269" s="19"/>
    </row>
    <row r="1270" spans="3:3">
      <c r="C1270" s="19"/>
    </row>
    <row r="1271" spans="3:3">
      <c r="C1271" s="19"/>
    </row>
    <row r="1272" spans="3:3">
      <c r="C1272" s="19"/>
    </row>
    <row r="1273" spans="3:3">
      <c r="C1273" s="19"/>
    </row>
    <row r="1274" spans="3:3">
      <c r="C1274" s="19"/>
    </row>
    <row r="1275" spans="3:3">
      <c r="C1275" s="19"/>
    </row>
    <row r="1276" spans="3:3">
      <c r="C1276" s="19"/>
    </row>
    <row r="1277" spans="3:3">
      <c r="C1277" s="19"/>
    </row>
    <row r="1278" spans="3:3">
      <c r="C1278" s="19"/>
    </row>
    <row r="1279" spans="3:3">
      <c r="C1279" s="19"/>
    </row>
    <row r="1280" spans="3:3">
      <c r="C1280" s="19"/>
    </row>
    <row r="1281" spans="3:3">
      <c r="C1281" s="19"/>
    </row>
    <row r="1282" spans="3:3">
      <c r="C1282" s="19"/>
    </row>
    <row r="1283" spans="3:3">
      <c r="C1283" s="19"/>
    </row>
    <row r="1284" spans="3:3">
      <c r="C1284" s="19"/>
    </row>
    <row r="1285" spans="3:3">
      <c r="C1285" s="19"/>
    </row>
    <row r="1286" spans="3:3">
      <c r="C1286" s="19"/>
    </row>
    <row r="1287" spans="3:3">
      <c r="C1287" s="19"/>
    </row>
    <row r="1288" spans="3:3">
      <c r="C1288" s="19"/>
    </row>
    <row r="1289" spans="3:3">
      <c r="C1289" s="19"/>
    </row>
    <row r="1290" spans="3:3">
      <c r="C1290" s="19"/>
    </row>
    <row r="1291" spans="3:3">
      <c r="C1291" s="19"/>
    </row>
    <row r="1292" spans="3:3">
      <c r="C1292" s="19"/>
    </row>
    <row r="1293" spans="3:3">
      <c r="C1293" s="19"/>
    </row>
    <row r="1294" spans="3:3">
      <c r="C1294" s="19"/>
    </row>
    <row r="1295" spans="3:3">
      <c r="C1295" s="19"/>
    </row>
    <row r="1296" spans="3:3">
      <c r="C1296" s="19"/>
    </row>
    <row r="1297" spans="3:3">
      <c r="C1297" s="19"/>
    </row>
    <row r="1298" spans="3:3">
      <c r="C1298" s="19"/>
    </row>
    <row r="1299" spans="3:3">
      <c r="C1299" s="19"/>
    </row>
    <row r="1300" spans="3:3">
      <c r="C1300" s="19"/>
    </row>
    <row r="1301" spans="3:3">
      <c r="C1301" s="19"/>
    </row>
    <row r="1302" spans="3:3">
      <c r="C1302" s="19"/>
    </row>
    <row r="1303" spans="3:3">
      <c r="C1303" s="19"/>
    </row>
    <row r="1304" spans="3:3">
      <c r="C1304" s="19"/>
    </row>
    <row r="1305" spans="3:3">
      <c r="C1305" s="19"/>
    </row>
    <row r="1306" spans="3:3">
      <c r="C1306" s="19"/>
    </row>
    <row r="1307" spans="3:3">
      <c r="C1307" s="19"/>
    </row>
    <row r="1308" spans="3:3">
      <c r="C1308" s="19"/>
    </row>
    <row r="1309" spans="3:3">
      <c r="C1309" s="19"/>
    </row>
    <row r="1310" spans="3:3">
      <c r="C1310" s="19"/>
    </row>
    <row r="1311" spans="3:3">
      <c r="C1311" s="19"/>
    </row>
    <row r="1312" spans="3:3">
      <c r="C1312" s="19"/>
    </row>
    <row r="1313" spans="3:3">
      <c r="C1313" s="19"/>
    </row>
    <row r="1314" spans="3:3">
      <c r="C1314" s="19"/>
    </row>
    <row r="1315" spans="3:3">
      <c r="C1315" s="19"/>
    </row>
    <row r="1316" spans="3:3">
      <c r="C1316" s="19"/>
    </row>
    <row r="1317" spans="3:3">
      <c r="C1317" s="19"/>
    </row>
    <row r="1318" spans="3:3">
      <c r="C1318" s="19"/>
    </row>
    <row r="1319" spans="3:3">
      <c r="C1319" s="19"/>
    </row>
    <row r="1320" spans="3:3">
      <c r="C1320" s="19"/>
    </row>
    <row r="1321" spans="3:3">
      <c r="C1321" s="19"/>
    </row>
    <row r="1322" spans="3:3">
      <c r="C1322" s="19"/>
    </row>
    <row r="1323" spans="3:3">
      <c r="C1323" s="19"/>
    </row>
    <row r="1324" spans="3:3">
      <c r="C1324" s="19"/>
    </row>
    <row r="1325" spans="3:3">
      <c r="C1325" s="19"/>
    </row>
    <row r="1326" spans="3:3">
      <c r="C1326" s="19"/>
    </row>
    <row r="1327" spans="3:3">
      <c r="C1327" s="19"/>
    </row>
    <row r="1328" spans="3:3">
      <c r="C1328" s="19"/>
    </row>
    <row r="1329" spans="3:3">
      <c r="C1329" s="19"/>
    </row>
    <row r="1330" spans="3:3">
      <c r="C1330" s="19"/>
    </row>
    <row r="1331" spans="3:3">
      <c r="C1331" s="19"/>
    </row>
    <row r="1332" spans="3:3">
      <c r="C1332" s="19"/>
    </row>
    <row r="1333" spans="3:3">
      <c r="C1333" s="19"/>
    </row>
    <row r="1334" spans="3:3">
      <c r="C1334" s="19"/>
    </row>
    <row r="1335" spans="3:3">
      <c r="C1335" s="19"/>
    </row>
    <row r="1336" spans="3:3">
      <c r="C1336" s="19"/>
    </row>
    <row r="1337" spans="3:3">
      <c r="C1337" s="19"/>
    </row>
    <row r="1338" spans="3:3">
      <c r="C1338" s="19"/>
    </row>
    <row r="1339" spans="3:3">
      <c r="C1339" s="19"/>
    </row>
    <row r="1340" spans="3:3">
      <c r="C1340" s="19"/>
    </row>
    <row r="1341" spans="3:3">
      <c r="C1341" s="19"/>
    </row>
    <row r="1342" spans="3:3">
      <c r="C1342" s="19"/>
    </row>
    <row r="1343" spans="3:3">
      <c r="C1343" s="19"/>
    </row>
    <row r="1344" spans="3:3">
      <c r="C1344" s="19"/>
    </row>
    <row r="1345" spans="3:3">
      <c r="C1345" s="19"/>
    </row>
    <row r="1346" spans="3:3">
      <c r="C1346" s="19"/>
    </row>
    <row r="1347" spans="3:3">
      <c r="C1347" s="19"/>
    </row>
    <row r="1348" spans="3:3">
      <c r="C1348" s="19"/>
    </row>
    <row r="1349" spans="3:3">
      <c r="C1349" s="19"/>
    </row>
    <row r="1350" spans="3:3">
      <c r="C1350" s="19"/>
    </row>
    <row r="1351" spans="3:3">
      <c r="C1351" s="19"/>
    </row>
    <row r="1352" spans="3:3">
      <c r="C1352" s="19"/>
    </row>
    <row r="1353" spans="3:3">
      <c r="C1353" s="19"/>
    </row>
    <row r="1354" spans="3:3">
      <c r="C1354" s="19"/>
    </row>
    <row r="1355" spans="3:3">
      <c r="C1355" s="19"/>
    </row>
    <row r="1356" spans="3:3">
      <c r="C1356" s="19"/>
    </row>
    <row r="1357" spans="3:3">
      <c r="C1357" s="19"/>
    </row>
    <row r="1358" spans="3:3">
      <c r="C1358" s="19"/>
    </row>
    <row r="1359" spans="3:3">
      <c r="C1359" s="19"/>
    </row>
    <row r="1360" spans="3:3">
      <c r="C1360" s="19"/>
    </row>
    <row r="1361" spans="3:3">
      <c r="C1361" s="19"/>
    </row>
    <row r="1362" spans="3:3">
      <c r="C1362" s="19"/>
    </row>
    <row r="1363" spans="3:3">
      <c r="C1363" s="19"/>
    </row>
    <row r="1364" spans="3:3">
      <c r="C1364" s="19"/>
    </row>
    <row r="1365" spans="3:3">
      <c r="C1365" s="19"/>
    </row>
    <row r="1366" spans="3:3">
      <c r="C1366" s="19"/>
    </row>
    <row r="1367" spans="3:3">
      <c r="C1367" s="19"/>
    </row>
    <row r="1368" spans="3:3">
      <c r="C1368" s="19"/>
    </row>
    <row r="1369" spans="3:3">
      <c r="C1369" s="19"/>
    </row>
    <row r="1370" spans="3:3">
      <c r="C1370" s="19"/>
    </row>
    <row r="1371" spans="3:3">
      <c r="C1371" s="19"/>
    </row>
    <row r="1372" spans="3:3">
      <c r="C1372" s="19"/>
    </row>
    <row r="1373" spans="3:3">
      <c r="C1373" s="19"/>
    </row>
    <row r="1374" spans="3:3">
      <c r="C1374" s="19"/>
    </row>
    <row r="1375" spans="3:3">
      <c r="C1375" s="19"/>
    </row>
    <row r="1376" spans="3:3">
      <c r="C1376" s="19"/>
    </row>
    <row r="1377" spans="3:3">
      <c r="C1377" s="19"/>
    </row>
    <row r="1378" spans="3:3">
      <c r="C1378" s="19"/>
    </row>
    <row r="1379" spans="3:3">
      <c r="C1379" s="19"/>
    </row>
    <row r="1380" spans="3:3">
      <c r="C1380" s="19"/>
    </row>
    <row r="1381" spans="3:3">
      <c r="C1381" s="19"/>
    </row>
    <row r="1382" spans="3:3">
      <c r="C1382" s="19"/>
    </row>
    <row r="1383" spans="3:3">
      <c r="C1383" s="19"/>
    </row>
    <row r="1384" spans="3:3">
      <c r="C1384" s="19"/>
    </row>
    <row r="1385" spans="3:3">
      <c r="C1385" s="19"/>
    </row>
    <row r="1386" spans="3:3">
      <c r="C1386" s="19"/>
    </row>
    <row r="1387" spans="3:3">
      <c r="C1387" s="19"/>
    </row>
    <row r="1388" spans="3:3">
      <c r="C1388" s="19"/>
    </row>
    <row r="1389" spans="3:3">
      <c r="C1389" s="19"/>
    </row>
    <row r="1390" spans="3:3">
      <c r="C1390" s="19"/>
    </row>
    <row r="1391" spans="3:3">
      <c r="C1391" s="19"/>
    </row>
    <row r="1392" spans="3:3">
      <c r="C1392" s="19"/>
    </row>
    <row r="1393" spans="3:3">
      <c r="C1393" s="19"/>
    </row>
    <row r="1394" spans="3:3">
      <c r="C1394" s="19"/>
    </row>
    <row r="1395" spans="3:3">
      <c r="C1395" s="19"/>
    </row>
    <row r="1396" spans="3:3">
      <c r="C1396" s="19"/>
    </row>
    <row r="1397" spans="3:3">
      <c r="C1397" s="19"/>
    </row>
    <row r="1398" spans="3:3">
      <c r="C1398" s="19"/>
    </row>
    <row r="1399" spans="3:3">
      <c r="C1399" s="19"/>
    </row>
    <row r="1400" spans="3:3">
      <c r="C1400" s="19"/>
    </row>
    <row r="1401" spans="3:3">
      <c r="C1401" s="19"/>
    </row>
    <row r="1402" spans="3:3">
      <c r="C1402" s="19"/>
    </row>
    <row r="1403" spans="3:3">
      <c r="C1403" s="19"/>
    </row>
    <row r="1404" spans="3:3">
      <c r="C1404" s="19"/>
    </row>
    <row r="1405" spans="3:3">
      <c r="C1405" s="19"/>
    </row>
    <row r="1406" spans="3:3">
      <c r="C1406" s="19"/>
    </row>
    <row r="1407" spans="3:3">
      <c r="C1407" s="19"/>
    </row>
    <row r="1408" spans="3:3">
      <c r="C1408" s="19"/>
    </row>
    <row r="1409" spans="3:3">
      <c r="C1409" s="19"/>
    </row>
    <row r="1410" spans="3:3">
      <c r="C1410" s="19"/>
    </row>
    <row r="1411" spans="3:3">
      <c r="C1411" s="19"/>
    </row>
    <row r="1412" spans="3:3">
      <c r="C1412" s="19"/>
    </row>
    <row r="1413" spans="3:3">
      <c r="C1413" s="19"/>
    </row>
    <row r="1414" spans="3:3">
      <c r="C1414" s="19"/>
    </row>
    <row r="1415" spans="3:3">
      <c r="C1415" s="19"/>
    </row>
    <row r="1416" spans="3:3">
      <c r="C1416" s="19"/>
    </row>
    <row r="1417" spans="3:3">
      <c r="C1417" s="19"/>
    </row>
    <row r="1418" spans="3:3">
      <c r="C1418" s="19"/>
    </row>
    <row r="1419" spans="3:3">
      <c r="C1419" s="19"/>
    </row>
    <row r="1420" spans="3:3">
      <c r="C1420" s="19"/>
    </row>
    <row r="1421" spans="3:3">
      <c r="C1421" s="19"/>
    </row>
    <row r="1422" spans="3:3">
      <c r="C1422" s="19"/>
    </row>
    <row r="1423" spans="3:3">
      <c r="C1423" s="19"/>
    </row>
    <row r="1424" spans="3:3">
      <c r="C1424" s="19"/>
    </row>
    <row r="1425" spans="3:3">
      <c r="C1425" s="19"/>
    </row>
    <row r="1426" spans="3:3">
      <c r="C1426" s="19"/>
    </row>
    <row r="1427" spans="3:3">
      <c r="C1427" s="19"/>
    </row>
    <row r="1428" spans="3:3">
      <c r="C1428" s="19"/>
    </row>
    <row r="1429" spans="3:3">
      <c r="C1429" s="19"/>
    </row>
    <row r="1430" spans="3:3">
      <c r="C1430" s="19"/>
    </row>
    <row r="1431" spans="3:3">
      <c r="C1431" s="19"/>
    </row>
    <row r="1432" spans="3:3">
      <c r="C1432" s="19"/>
    </row>
    <row r="1433" spans="3:3">
      <c r="C1433" s="19"/>
    </row>
    <row r="1434" spans="3:3">
      <c r="C1434" s="19"/>
    </row>
    <row r="1435" spans="3:3">
      <c r="C1435" s="19"/>
    </row>
    <row r="1436" spans="3:3">
      <c r="C1436" s="19"/>
    </row>
    <row r="1437" spans="3:3">
      <c r="C1437" s="19"/>
    </row>
    <row r="1438" spans="3:3">
      <c r="C1438" s="19"/>
    </row>
    <row r="1439" spans="3:3">
      <c r="C1439" s="19"/>
    </row>
    <row r="1440" spans="3:3">
      <c r="C1440" s="19"/>
    </row>
    <row r="1441" spans="3:3">
      <c r="C1441" s="19"/>
    </row>
    <row r="1442" spans="3:3">
      <c r="C1442" s="19"/>
    </row>
    <row r="1443" spans="3:3">
      <c r="C1443" s="19"/>
    </row>
    <row r="1444" spans="3:3">
      <c r="C1444" s="19"/>
    </row>
    <row r="1445" spans="3:3">
      <c r="C1445" s="19"/>
    </row>
    <row r="1446" spans="3:3">
      <c r="C1446" s="19"/>
    </row>
    <row r="1447" spans="3:3">
      <c r="C1447" s="19"/>
    </row>
    <row r="1448" spans="3:3">
      <c r="C1448" s="19"/>
    </row>
    <row r="1449" spans="3:3">
      <c r="C1449" s="19"/>
    </row>
    <row r="1450" spans="3:3">
      <c r="C1450" s="19"/>
    </row>
    <row r="1451" spans="3:3">
      <c r="C1451" s="19"/>
    </row>
    <row r="1452" spans="3:3">
      <c r="C1452" s="19"/>
    </row>
    <row r="1453" spans="3:3">
      <c r="C1453" s="19"/>
    </row>
    <row r="1454" spans="3:3">
      <c r="C1454" s="19"/>
    </row>
    <row r="1455" spans="3:3">
      <c r="C1455" s="19"/>
    </row>
    <row r="1456" spans="3:3">
      <c r="C1456" s="19"/>
    </row>
    <row r="1457" spans="3:3">
      <c r="C1457" s="19"/>
    </row>
    <row r="1458" spans="3:3">
      <c r="C1458" s="19"/>
    </row>
    <row r="1459" spans="3:3">
      <c r="C1459" s="19"/>
    </row>
    <row r="1460" spans="3:3">
      <c r="C1460" s="19"/>
    </row>
    <row r="1461" spans="3:3">
      <c r="C1461" s="19"/>
    </row>
    <row r="1462" spans="3:3">
      <c r="C1462" s="19"/>
    </row>
    <row r="1463" spans="3:3">
      <c r="C1463" s="19"/>
    </row>
    <row r="1464" spans="3:3">
      <c r="C1464" s="19"/>
    </row>
    <row r="1465" spans="3:3">
      <c r="C1465" s="19"/>
    </row>
    <row r="1466" spans="3:3">
      <c r="C1466" s="19"/>
    </row>
    <row r="1467" spans="3:3">
      <c r="C1467" s="19"/>
    </row>
    <row r="1468" spans="3:3">
      <c r="C1468" s="19"/>
    </row>
    <row r="1469" spans="3:3">
      <c r="C1469" s="19"/>
    </row>
    <row r="1470" spans="3:3">
      <c r="C1470" s="19"/>
    </row>
    <row r="1471" spans="3:3">
      <c r="C1471" s="19"/>
    </row>
    <row r="1472" spans="3:3">
      <c r="C1472" s="19"/>
    </row>
    <row r="1473" spans="3:3">
      <c r="C1473" s="19"/>
    </row>
    <row r="1474" spans="3:3">
      <c r="C1474" s="19"/>
    </row>
    <row r="1475" spans="3:3">
      <c r="C1475" s="19"/>
    </row>
    <row r="1476" spans="3:3">
      <c r="C1476" s="19"/>
    </row>
    <row r="1477" spans="3:3">
      <c r="C1477" s="19"/>
    </row>
    <row r="1478" spans="3:3">
      <c r="C1478" s="19"/>
    </row>
    <row r="1479" spans="3:3">
      <c r="C1479" s="19"/>
    </row>
    <row r="1480" spans="3:3">
      <c r="C1480" s="19"/>
    </row>
    <row r="1481" spans="3:3">
      <c r="C1481" s="19"/>
    </row>
    <row r="1482" spans="3:3">
      <c r="C1482" s="19"/>
    </row>
    <row r="1483" spans="3:3">
      <c r="C1483" s="19"/>
    </row>
    <row r="1484" spans="3:3">
      <c r="C1484" s="19"/>
    </row>
    <row r="1485" spans="3:3">
      <c r="C1485" s="19"/>
    </row>
    <row r="1486" spans="3:3">
      <c r="C1486" s="19"/>
    </row>
    <row r="1487" spans="3:3">
      <c r="C1487" s="19"/>
    </row>
    <row r="1488" spans="3:3">
      <c r="C1488" s="19"/>
    </row>
    <row r="1489" spans="3:3">
      <c r="C1489" s="19"/>
    </row>
    <row r="1490" spans="3:3">
      <c r="C1490" s="19"/>
    </row>
    <row r="1491" spans="3:3">
      <c r="C1491" s="19"/>
    </row>
    <row r="1492" spans="3:3">
      <c r="C1492" s="19"/>
    </row>
    <row r="1493" spans="3:3">
      <c r="C1493" s="19"/>
    </row>
    <row r="1494" spans="3:3">
      <c r="C1494" s="19"/>
    </row>
    <row r="1495" spans="3:3">
      <c r="C1495" s="19"/>
    </row>
    <row r="1496" spans="3:3">
      <c r="C1496" s="19"/>
    </row>
    <row r="1497" spans="3:3">
      <c r="C1497" s="19"/>
    </row>
    <row r="1498" spans="3:3">
      <c r="C1498" s="19"/>
    </row>
    <row r="1499" spans="3:3">
      <c r="C1499" s="19"/>
    </row>
    <row r="1500" spans="3:3">
      <c r="C1500" s="19"/>
    </row>
    <row r="1501" spans="3:3">
      <c r="C1501" s="19"/>
    </row>
    <row r="1502" spans="3:3">
      <c r="C1502" s="19"/>
    </row>
    <row r="1503" spans="3:3">
      <c r="C1503" s="19"/>
    </row>
    <row r="1504" spans="3:3">
      <c r="C1504" s="19"/>
    </row>
    <row r="1505" spans="3:3">
      <c r="C1505" s="19"/>
    </row>
    <row r="1506" spans="3:3">
      <c r="C1506" s="19"/>
    </row>
    <row r="1507" spans="3:3">
      <c r="C1507" s="19"/>
    </row>
    <row r="1508" spans="3:3">
      <c r="C1508" s="19"/>
    </row>
    <row r="1509" spans="3:3">
      <c r="C1509" s="19"/>
    </row>
    <row r="1510" spans="3:3">
      <c r="C1510" s="19"/>
    </row>
    <row r="1511" spans="3:3">
      <c r="C1511" s="19"/>
    </row>
    <row r="1512" spans="3:3">
      <c r="C1512" s="19"/>
    </row>
    <row r="1513" spans="3:3">
      <c r="C1513" s="19"/>
    </row>
    <row r="1514" spans="3:3">
      <c r="C1514" s="19"/>
    </row>
    <row r="1515" spans="3:3">
      <c r="C1515" s="19"/>
    </row>
    <row r="1516" spans="3:3">
      <c r="C1516" s="19"/>
    </row>
    <row r="1517" spans="3:3">
      <c r="C1517" s="19"/>
    </row>
    <row r="1518" spans="3:3">
      <c r="C1518" s="19"/>
    </row>
    <row r="1519" spans="3:3">
      <c r="C1519" s="19"/>
    </row>
    <row r="1520" spans="3:3">
      <c r="C1520" s="19"/>
    </row>
    <row r="1521" spans="3:3">
      <c r="C1521" s="19"/>
    </row>
    <row r="1522" spans="3:3">
      <c r="C1522" s="19"/>
    </row>
    <row r="1523" spans="3:3">
      <c r="C1523" s="19"/>
    </row>
    <row r="1524" spans="3:3">
      <c r="C1524" s="19"/>
    </row>
    <row r="1525" spans="3:3">
      <c r="C1525" s="19"/>
    </row>
    <row r="1526" spans="3:3">
      <c r="C1526" s="19"/>
    </row>
    <row r="1527" spans="3:3">
      <c r="C1527" s="19"/>
    </row>
    <row r="1528" spans="3:3">
      <c r="C1528" s="19"/>
    </row>
    <row r="1529" spans="3:3">
      <c r="C1529" s="19"/>
    </row>
    <row r="1530" spans="3:3">
      <c r="C1530" s="19"/>
    </row>
    <row r="1531" spans="3:3">
      <c r="C1531" s="19"/>
    </row>
    <row r="1532" spans="3:3">
      <c r="C1532" s="19"/>
    </row>
    <row r="1533" spans="3:3">
      <c r="C1533" s="19"/>
    </row>
    <row r="1534" spans="3:3">
      <c r="C1534" s="19"/>
    </row>
    <row r="1535" spans="3:3">
      <c r="C1535" s="19"/>
    </row>
    <row r="1536" spans="3:3">
      <c r="C1536" s="19"/>
    </row>
    <row r="1537" spans="3:3">
      <c r="C1537" s="19"/>
    </row>
    <row r="1538" spans="3:3">
      <c r="C1538" s="19"/>
    </row>
    <row r="1539" spans="3:3">
      <c r="C1539" s="19"/>
    </row>
    <row r="1540" spans="3:3">
      <c r="C1540" s="19"/>
    </row>
    <row r="1541" spans="3:3">
      <c r="C1541" s="19"/>
    </row>
    <row r="1542" spans="3:3">
      <c r="C1542" s="19"/>
    </row>
    <row r="1543" spans="3:3">
      <c r="C1543" s="19"/>
    </row>
    <row r="1544" spans="3:3">
      <c r="C1544" s="19"/>
    </row>
    <row r="1545" spans="3:3">
      <c r="C1545" s="19"/>
    </row>
    <row r="1546" spans="3:3">
      <c r="C1546" s="19"/>
    </row>
    <row r="1547" spans="3:3">
      <c r="C1547" s="19"/>
    </row>
    <row r="1548" spans="3:3">
      <c r="C1548" s="19"/>
    </row>
    <row r="1549" spans="3:3">
      <c r="C1549" s="19"/>
    </row>
    <row r="1550" spans="3:3">
      <c r="C1550" s="19"/>
    </row>
    <row r="1551" spans="3:3">
      <c r="C1551" s="19"/>
    </row>
    <row r="1552" spans="3:3">
      <c r="C1552" s="19"/>
    </row>
    <row r="1553" spans="3:3">
      <c r="C1553" s="19"/>
    </row>
    <row r="1554" spans="3:3">
      <c r="C1554" s="19"/>
    </row>
    <row r="1555" spans="3:3">
      <c r="C1555" s="19"/>
    </row>
    <row r="1556" spans="3:3">
      <c r="C1556" s="19"/>
    </row>
    <row r="1557" spans="3:3">
      <c r="C1557" s="19"/>
    </row>
    <row r="1558" spans="3:3">
      <c r="C1558" s="19"/>
    </row>
    <row r="1559" spans="3:3">
      <c r="C1559" s="19"/>
    </row>
    <row r="1560" spans="3:3">
      <c r="C1560" s="19"/>
    </row>
    <row r="1561" spans="3:3">
      <c r="C1561" s="19"/>
    </row>
    <row r="1562" spans="3:3">
      <c r="C1562" s="19"/>
    </row>
    <row r="1563" spans="3:3">
      <c r="C1563" s="19"/>
    </row>
    <row r="1564" spans="3:3">
      <c r="C1564" s="19"/>
    </row>
    <row r="1565" spans="3:3">
      <c r="C1565" s="19"/>
    </row>
    <row r="1566" spans="3:3">
      <c r="C1566" s="19"/>
    </row>
    <row r="1567" spans="3:3">
      <c r="C1567" s="19"/>
    </row>
    <row r="1568" spans="3:3">
      <c r="C1568" s="19"/>
    </row>
    <row r="1569" spans="3:3">
      <c r="C1569" s="19"/>
    </row>
    <row r="1570" spans="3:3">
      <c r="C1570" s="19"/>
    </row>
    <row r="1571" spans="3:3">
      <c r="C1571" s="19"/>
    </row>
    <row r="1572" spans="3:3">
      <c r="C1572" s="19"/>
    </row>
    <row r="1573" spans="3:3">
      <c r="C1573" s="19"/>
    </row>
    <row r="1574" spans="3:3">
      <c r="C1574" s="19"/>
    </row>
    <row r="1575" spans="3:3">
      <c r="C1575" s="19"/>
    </row>
    <row r="1576" spans="3:3">
      <c r="C1576" s="19"/>
    </row>
    <row r="1577" spans="3:3">
      <c r="C1577" s="19"/>
    </row>
    <row r="1578" spans="3:3">
      <c r="C1578" s="19"/>
    </row>
    <row r="1579" spans="3:3">
      <c r="C1579" s="19"/>
    </row>
    <row r="1580" spans="3:3">
      <c r="C1580" s="19"/>
    </row>
    <row r="1581" spans="3:3">
      <c r="C1581" s="19"/>
    </row>
    <row r="1582" spans="3:3">
      <c r="C1582" s="19"/>
    </row>
    <row r="1583" spans="3:3">
      <c r="C1583" s="19"/>
    </row>
    <row r="1584" spans="3:3">
      <c r="C1584" s="19"/>
    </row>
    <row r="1585" spans="3:3">
      <c r="C1585" s="19"/>
    </row>
    <row r="1586" spans="3:3">
      <c r="C1586" s="19"/>
    </row>
    <row r="1587" spans="3:3">
      <c r="C1587" s="19"/>
    </row>
    <row r="1588" spans="3:3">
      <c r="C1588" s="19"/>
    </row>
    <row r="1589" spans="3:3">
      <c r="C1589" s="19"/>
    </row>
    <row r="1590" spans="3:3">
      <c r="C1590" s="19"/>
    </row>
    <row r="1591" spans="3:3">
      <c r="C1591" s="19"/>
    </row>
    <row r="1592" spans="3:3">
      <c r="C1592" s="19"/>
    </row>
    <row r="1593" spans="3:3">
      <c r="C1593" s="19"/>
    </row>
    <row r="1594" spans="3:3">
      <c r="C1594" s="19"/>
    </row>
    <row r="1595" spans="3:3">
      <c r="C1595" s="19"/>
    </row>
    <row r="1596" spans="3:3">
      <c r="C1596" s="19"/>
    </row>
    <row r="1597" spans="3:3">
      <c r="C1597" s="19"/>
    </row>
    <row r="1598" spans="3:3">
      <c r="C1598" s="19"/>
    </row>
    <row r="1599" spans="3:3">
      <c r="C1599" s="19"/>
    </row>
    <row r="1600" spans="3:3">
      <c r="C1600" s="19"/>
    </row>
    <row r="1601" spans="3:3">
      <c r="C1601" s="19"/>
    </row>
    <row r="1602" spans="3:3">
      <c r="C1602" s="19"/>
    </row>
    <row r="1603" spans="3:3">
      <c r="C1603" s="19"/>
    </row>
    <row r="1604" spans="3:3">
      <c r="C1604" s="19"/>
    </row>
    <row r="1605" spans="3:3">
      <c r="C1605" s="19"/>
    </row>
    <row r="1606" spans="3:3">
      <c r="C1606" s="19"/>
    </row>
    <row r="1607" spans="3:3">
      <c r="C1607" s="19"/>
    </row>
    <row r="1608" spans="3:3">
      <c r="C1608" s="19"/>
    </row>
    <row r="1609" spans="3:3">
      <c r="C1609" s="19"/>
    </row>
    <row r="1610" spans="3:3">
      <c r="C1610" s="19"/>
    </row>
    <row r="1611" spans="3:3">
      <c r="C1611" s="19"/>
    </row>
    <row r="1612" spans="3:3">
      <c r="C1612" s="19"/>
    </row>
    <row r="1613" spans="3:3">
      <c r="C1613" s="19"/>
    </row>
    <row r="1614" spans="3:3">
      <c r="C1614" s="19"/>
    </row>
    <row r="1615" spans="3:3">
      <c r="C1615" s="19"/>
    </row>
    <row r="1616" spans="3:3">
      <c r="C1616" s="19"/>
    </row>
    <row r="1617" spans="3:3">
      <c r="C1617" s="19"/>
    </row>
    <row r="1618" spans="3:3">
      <c r="C1618" s="19"/>
    </row>
    <row r="1619" spans="3:3">
      <c r="C1619" s="19"/>
    </row>
    <row r="1620" spans="3:3">
      <c r="C1620" s="19"/>
    </row>
    <row r="1621" spans="3:3">
      <c r="C1621" s="19"/>
    </row>
    <row r="1622" spans="3:3">
      <c r="C1622" s="19"/>
    </row>
    <row r="1623" spans="3:3">
      <c r="C1623" s="19"/>
    </row>
    <row r="1624" spans="3:3">
      <c r="C1624" s="19"/>
    </row>
    <row r="1625" spans="3:3">
      <c r="C1625" s="19"/>
    </row>
    <row r="1626" spans="3:3">
      <c r="C1626" s="19"/>
    </row>
    <row r="1627" spans="3:3">
      <c r="C1627" s="19"/>
    </row>
    <row r="1628" spans="3:3">
      <c r="C1628" s="19"/>
    </row>
    <row r="1629" spans="3:3">
      <c r="C1629" s="19"/>
    </row>
    <row r="1630" spans="3:3">
      <c r="C1630" s="19"/>
    </row>
    <row r="1631" spans="3:3">
      <c r="C1631" s="19"/>
    </row>
    <row r="1632" spans="3:3">
      <c r="C1632" s="19"/>
    </row>
    <row r="1633" spans="3:3">
      <c r="C1633" s="19"/>
    </row>
    <row r="1634" spans="3:3">
      <c r="C1634" s="19"/>
    </row>
    <row r="1635" spans="3:3">
      <c r="C1635" s="19"/>
    </row>
    <row r="1636" spans="3:3">
      <c r="C1636" s="19"/>
    </row>
    <row r="1637" spans="3:3">
      <c r="C1637" s="19"/>
    </row>
    <row r="1638" spans="3:3">
      <c r="C1638" s="19"/>
    </row>
    <row r="1639" spans="3:3">
      <c r="C1639" s="19"/>
    </row>
    <row r="1640" spans="3:3">
      <c r="C1640" s="19"/>
    </row>
    <row r="1641" spans="3:3">
      <c r="C1641" s="19"/>
    </row>
    <row r="1642" spans="3:3">
      <c r="C1642" s="19"/>
    </row>
    <row r="1643" spans="3:3">
      <c r="C1643" s="19"/>
    </row>
    <row r="1644" spans="3:3">
      <c r="C1644" s="19"/>
    </row>
    <row r="1645" spans="3:3">
      <c r="C1645" s="19"/>
    </row>
    <row r="1646" spans="3:3">
      <c r="C1646" s="19"/>
    </row>
    <row r="1647" spans="3:3">
      <c r="C1647" s="19"/>
    </row>
    <row r="1648" spans="3:3">
      <c r="C1648" s="19"/>
    </row>
    <row r="1649" spans="3:3">
      <c r="C1649" s="19"/>
    </row>
    <row r="1650" spans="3:3">
      <c r="C1650" s="19"/>
    </row>
    <row r="1651" spans="3:3">
      <c r="C1651" s="19"/>
    </row>
    <row r="1652" spans="3:3">
      <c r="C1652" s="19"/>
    </row>
    <row r="1653" spans="3:3">
      <c r="C1653" s="19"/>
    </row>
    <row r="1654" spans="3:3">
      <c r="C1654" s="19"/>
    </row>
    <row r="1655" spans="3:3">
      <c r="C1655" s="19"/>
    </row>
    <row r="1656" spans="3:3">
      <c r="C1656" s="19"/>
    </row>
    <row r="1657" spans="3:3">
      <c r="C1657" s="19"/>
    </row>
    <row r="1658" spans="3:3">
      <c r="C1658" s="19"/>
    </row>
    <row r="1659" spans="3:3">
      <c r="C1659" s="19"/>
    </row>
    <row r="1660" spans="3:3">
      <c r="C1660" s="19"/>
    </row>
    <row r="1661" spans="3:3">
      <c r="C1661" s="19"/>
    </row>
    <row r="1662" spans="3:3">
      <c r="C1662" s="19"/>
    </row>
    <row r="1663" spans="3:3">
      <c r="C1663" s="19"/>
    </row>
    <row r="1664" spans="3:3">
      <c r="C1664" s="19"/>
    </row>
    <row r="1665" spans="3:3">
      <c r="C1665" s="19"/>
    </row>
    <row r="1666" spans="3:3">
      <c r="C1666" s="19"/>
    </row>
    <row r="1667" spans="3:3">
      <c r="C1667" s="19"/>
    </row>
    <row r="1668" spans="3:3">
      <c r="C1668" s="19"/>
    </row>
    <row r="1669" spans="3:3">
      <c r="C1669" s="19"/>
    </row>
    <row r="1670" spans="3:3">
      <c r="C1670" s="19"/>
    </row>
    <row r="1671" spans="3:3">
      <c r="C1671" s="19"/>
    </row>
    <row r="1672" spans="3:3">
      <c r="C1672" s="19"/>
    </row>
    <row r="1673" spans="3:3">
      <c r="C1673" s="19"/>
    </row>
    <row r="1674" spans="3:3">
      <c r="C1674" s="19"/>
    </row>
    <row r="1675" spans="3:3">
      <c r="C1675" s="19"/>
    </row>
    <row r="1676" spans="3:3">
      <c r="C1676" s="19"/>
    </row>
    <row r="1677" spans="3:3">
      <c r="C1677" s="19"/>
    </row>
    <row r="1678" spans="3:3">
      <c r="C1678" s="19"/>
    </row>
    <row r="1679" spans="3:3">
      <c r="C1679" s="19"/>
    </row>
    <row r="1680" spans="3:3">
      <c r="C1680" s="19"/>
    </row>
    <row r="1681" spans="3:3">
      <c r="C1681" s="19"/>
    </row>
    <row r="1682" spans="3:3">
      <c r="C1682" s="19"/>
    </row>
    <row r="1683" spans="3:3">
      <c r="C1683" s="19"/>
    </row>
    <row r="1684" spans="3:3">
      <c r="C1684" s="19"/>
    </row>
    <row r="1685" spans="3:3">
      <c r="C1685" s="19"/>
    </row>
    <row r="1686" spans="3:3">
      <c r="C1686" s="19"/>
    </row>
    <row r="1687" spans="3:3">
      <c r="C1687" s="19"/>
    </row>
    <row r="1688" spans="3:3">
      <c r="C1688" s="19"/>
    </row>
    <row r="1689" spans="3:3">
      <c r="C1689" s="19"/>
    </row>
    <row r="1690" spans="3:3">
      <c r="C1690" s="19"/>
    </row>
    <row r="1691" spans="3:3">
      <c r="C1691" s="19"/>
    </row>
    <row r="1692" spans="3:3">
      <c r="C1692" s="19"/>
    </row>
    <row r="1693" spans="3:3">
      <c r="C1693" s="19"/>
    </row>
    <row r="1694" spans="3:3">
      <c r="C1694" s="19"/>
    </row>
    <row r="1695" spans="3:3">
      <c r="C1695" s="19"/>
    </row>
    <row r="1696" spans="3:3">
      <c r="C1696" s="19"/>
    </row>
    <row r="1697" spans="3:3">
      <c r="C1697" s="19"/>
    </row>
    <row r="1698" spans="3:3">
      <c r="C1698" s="19"/>
    </row>
    <row r="1699" spans="3:3">
      <c r="C1699" s="19"/>
    </row>
    <row r="1700" spans="3:3">
      <c r="C1700" s="19"/>
    </row>
    <row r="1701" spans="3:3">
      <c r="C1701" s="19"/>
    </row>
    <row r="1702" spans="3:3">
      <c r="C1702" s="19"/>
    </row>
    <row r="1703" spans="3:3">
      <c r="C1703" s="19"/>
    </row>
    <row r="1704" spans="3:3">
      <c r="C1704" s="19"/>
    </row>
    <row r="1705" spans="3:3">
      <c r="C1705" s="19"/>
    </row>
    <row r="1706" spans="3:3">
      <c r="C1706" s="19"/>
    </row>
    <row r="1707" spans="3:3">
      <c r="C1707" s="19"/>
    </row>
    <row r="1708" spans="3:3">
      <c r="C1708" s="19"/>
    </row>
    <row r="1709" spans="3:3">
      <c r="C1709" s="19"/>
    </row>
    <row r="1710" spans="3:3">
      <c r="C1710" s="19"/>
    </row>
    <row r="1711" spans="3:3">
      <c r="C1711" s="19"/>
    </row>
    <row r="1712" spans="3:3">
      <c r="C1712" s="19"/>
    </row>
    <row r="1713" spans="3:3">
      <c r="C1713" s="19"/>
    </row>
    <row r="1714" spans="3:3">
      <c r="C1714" s="19"/>
    </row>
    <row r="1715" spans="3:3">
      <c r="C1715" s="19"/>
    </row>
    <row r="1716" spans="3:3">
      <c r="C1716" s="19"/>
    </row>
    <row r="1717" spans="3:3">
      <c r="C1717" s="19"/>
    </row>
    <row r="1718" spans="3:3">
      <c r="C1718" s="19"/>
    </row>
    <row r="1719" spans="3:3">
      <c r="C1719" s="19"/>
    </row>
    <row r="1720" spans="3:3">
      <c r="C1720" s="19"/>
    </row>
    <row r="1721" spans="3:3">
      <c r="C1721" s="19"/>
    </row>
    <row r="1722" spans="3:3">
      <c r="C1722" s="19"/>
    </row>
    <row r="1723" spans="3:3">
      <c r="C1723" s="19"/>
    </row>
    <row r="1724" spans="3:3">
      <c r="C1724" s="19"/>
    </row>
    <row r="1725" spans="3:3">
      <c r="C1725" s="19"/>
    </row>
    <row r="1726" spans="3:3">
      <c r="C1726" s="19"/>
    </row>
    <row r="1727" spans="3:3">
      <c r="C1727" s="19"/>
    </row>
    <row r="1728" spans="3:3">
      <c r="C1728" s="19"/>
    </row>
    <row r="1729" spans="3:3">
      <c r="C1729" s="19"/>
    </row>
    <row r="1730" spans="3:3">
      <c r="C1730" s="19"/>
    </row>
    <row r="1731" spans="3:3">
      <c r="C1731" s="19"/>
    </row>
    <row r="1732" spans="3:3">
      <c r="C1732" s="19"/>
    </row>
    <row r="1733" spans="3:3">
      <c r="C1733" s="19"/>
    </row>
    <row r="1734" spans="3:3">
      <c r="C1734" s="19"/>
    </row>
    <row r="1735" spans="3:3">
      <c r="C1735" s="19"/>
    </row>
    <row r="1736" spans="3:3">
      <c r="C1736" s="19"/>
    </row>
    <row r="1737" spans="3:3">
      <c r="C1737" s="19"/>
    </row>
    <row r="1738" spans="3:3">
      <c r="C1738" s="19"/>
    </row>
    <row r="1739" spans="3:3">
      <c r="C1739" s="19"/>
    </row>
    <row r="1740" spans="3:3">
      <c r="C1740" s="19"/>
    </row>
    <row r="1741" spans="3:3">
      <c r="C1741" s="19"/>
    </row>
    <row r="1742" spans="3:3">
      <c r="C1742" s="19"/>
    </row>
    <row r="1743" spans="3:3">
      <c r="C1743" s="19"/>
    </row>
    <row r="1744" spans="3:3">
      <c r="C1744" s="19"/>
    </row>
    <row r="1745" spans="3:3">
      <c r="C1745" s="19"/>
    </row>
    <row r="1746" spans="3:3">
      <c r="C1746" s="19"/>
    </row>
    <row r="1747" spans="3:3">
      <c r="C1747" s="19"/>
    </row>
    <row r="1748" spans="3:3">
      <c r="C1748" s="19"/>
    </row>
    <row r="1749" spans="3:3">
      <c r="C1749" s="19"/>
    </row>
    <row r="1750" spans="3:3">
      <c r="C1750" s="19"/>
    </row>
    <row r="1751" spans="3:3">
      <c r="C1751" s="19"/>
    </row>
    <row r="1752" spans="3:3">
      <c r="C1752" s="19"/>
    </row>
    <row r="1753" spans="3:3">
      <c r="C1753" s="19"/>
    </row>
    <row r="1754" spans="3:3">
      <c r="C1754" s="19"/>
    </row>
    <row r="1755" spans="3:3">
      <c r="C1755" s="19"/>
    </row>
    <row r="1756" spans="3:3">
      <c r="C1756" s="19"/>
    </row>
    <row r="1757" spans="3:3">
      <c r="C1757" s="19"/>
    </row>
    <row r="1758" spans="3:3">
      <c r="C1758" s="19"/>
    </row>
    <row r="1759" spans="3:3">
      <c r="C1759" s="19"/>
    </row>
    <row r="1760" spans="3:3">
      <c r="C1760" s="19"/>
    </row>
    <row r="1761" spans="3:3">
      <c r="C1761" s="19"/>
    </row>
    <row r="1762" spans="3:3">
      <c r="C1762" s="19"/>
    </row>
    <row r="1763" spans="3:3">
      <c r="C1763" s="19"/>
    </row>
    <row r="1764" spans="3:3">
      <c r="C1764" s="19"/>
    </row>
    <row r="1765" spans="3:3">
      <c r="C1765" s="19"/>
    </row>
    <row r="1766" spans="3:3">
      <c r="C1766" s="19"/>
    </row>
    <row r="1767" spans="3:3">
      <c r="C1767" s="19"/>
    </row>
    <row r="1768" spans="3:3">
      <c r="C1768" s="19"/>
    </row>
    <row r="1769" spans="3:3">
      <c r="C1769" s="19"/>
    </row>
    <row r="1770" spans="3:3">
      <c r="C1770" s="19"/>
    </row>
    <row r="1771" spans="3:3">
      <c r="C1771" s="19"/>
    </row>
    <row r="1772" spans="3:3">
      <c r="C1772" s="19"/>
    </row>
    <row r="1773" spans="3:3">
      <c r="C1773" s="19"/>
    </row>
    <row r="1774" spans="3:3">
      <c r="C1774" s="19"/>
    </row>
    <row r="1775" spans="3:3">
      <c r="C1775" s="19"/>
    </row>
    <row r="1776" spans="3:3">
      <c r="C1776" s="19"/>
    </row>
    <row r="1777" spans="3:3">
      <c r="C1777" s="19"/>
    </row>
    <row r="1778" spans="3:3">
      <c r="C1778" s="19"/>
    </row>
    <row r="1779" spans="3:3">
      <c r="C1779" s="19"/>
    </row>
    <row r="1780" spans="3:3">
      <c r="C1780" s="19"/>
    </row>
    <row r="1781" spans="3:3">
      <c r="C1781" s="19"/>
    </row>
    <row r="1782" spans="3:3">
      <c r="C1782" s="19"/>
    </row>
    <row r="1783" spans="3:3">
      <c r="C1783" s="19"/>
    </row>
    <row r="1784" spans="3:3">
      <c r="C1784" s="19"/>
    </row>
    <row r="1785" spans="3:3">
      <c r="C1785" s="19"/>
    </row>
    <row r="1786" spans="3:3">
      <c r="C1786" s="19"/>
    </row>
    <row r="1787" spans="3:3">
      <c r="C1787" s="19"/>
    </row>
    <row r="1788" spans="3:3">
      <c r="C1788" s="19"/>
    </row>
    <row r="1789" spans="3:3">
      <c r="C1789" s="19"/>
    </row>
    <row r="1790" spans="3:3">
      <c r="C1790" s="19"/>
    </row>
    <row r="1791" spans="3:3">
      <c r="C1791" s="19"/>
    </row>
    <row r="1792" spans="3:3">
      <c r="C1792" s="19"/>
    </row>
    <row r="1793" spans="3:3">
      <c r="C1793" s="19"/>
    </row>
    <row r="1794" spans="3:3">
      <c r="C1794" s="19"/>
    </row>
    <row r="1795" spans="3:3">
      <c r="C1795" s="19"/>
    </row>
    <row r="1796" spans="3:3">
      <c r="C1796" s="19"/>
    </row>
    <row r="1797" spans="3:3">
      <c r="C1797" s="19"/>
    </row>
    <row r="1798" spans="3:3">
      <c r="C1798" s="19"/>
    </row>
    <row r="1799" spans="3:3">
      <c r="C1799" s="19"/>
    </row>
    <row r="1800" spans="3:3">
      <c r="C1800" s="19"/>
    </row>
    <row r="1801" spans="3:3">
      <c r="C1801" s="19"/>
    </row>
    <row r="1802" spans="3:3">
      <c r="C1802" s="19"/>
    </row>
    <row r="1803" spans="3:3">
      <c r="C1803" s="19"/>
    </row>
    <row r="1804" spans="3:3">
      <c r="C1804" s="19"/>
    </row>
    <row r="1805" spans="3:3">
      <c r="C1805" s="19"/>
    </row>
    <row r="1806" spans="3:3">
      <c r="C1806" s="19"/>
    </row>
    <row r="1807" spans="3:3">
      <c r="C1807" s="19"/>
    </row>
    <row r="1808" spans="3:3">
      <c r="C1808" s="19"/>
    </row>
    <row r="1809" spans="3:3">
      <c r="C1809" s="19"/>
    </row>
    <row r="1810" spans="3:3">
      <c r="C1810" s="19"/>
    </row>
    <row r="1811" spans="3:3">
      <c r="C1811" s="19"/>
    </row>
    <row r="1812" spans="3:3">
      <c r="C1812" s="19"/>
    </row>
    <row r="1813" spans="3:3">
      <c r="C1813" s="19"/>
    </row>
    <row r="1814" spans="3:3">
      <c r="C1814" s="19"/>
    </row>
    <row r="1815" spans="3:3">
      <c r="C1815" s="19"/>
    </row>
    <row r="1816" spans="3:3">
      <c r="C1816" s="19"/>
    </row>
    <row r="1817" spans="3:3">
      <c r="C1817" s="19"/>
    </row>
    <row r="1818" spans="3:3">
      <c r="C1818" s="19"/>
    </row>
    <row r="1819" spans="3:3">
      <c r="C1819" s="19"/>
    </row>
    <row r="1820" spans="3:3">
      <c r="C1820" s="19"/>
    </row>
    <row r="1821" spans="3:3">
      <c r="C1821" s="19"/>
    </row>
    <row r="1822" spans="3:3">
      <c r="C1822" s="19"/>
    </row>
    <row r="1823" spans="3:3">
      <c r="C1823" s="19"/>
    </row>
    <row r="1824" spans="3:3">
      <c r="C1824" s="19"/>
    </row>
    <row r="1825" spans="3:3">
      <c r="C1825" s="19"/>
    </row>
    <row r="1826" spans="3:3">
      <c r="C1826" s="19"/>
    </row>
    <row r="1827" spans="3:3">
      <c r="C1827" s="19"/>
    </row>
    <row r="1828" spans="3:3">
      <c r="C1828" s="19"/>
    </row>
    <row r="1829" spans="3:3">
      <c r="C1829" s="19"/>
    </row>
    <row r="1830" spans="3:3">
      <c r="C1830" s="19"/>
    </row>
    <row r="1831" spans="3:3">
      <c r="C1831" s="19"/>
    </row>
    <row r="1832" spans="3:3">
      <c r="C1832" s="19"/>
    </row>
    <row r="1833" spans="3:3">
      <c r="C1833" s="19"/>
    </row>
    <row r="1834" spans="3:3">
      <c r="C1834" s="19"/>
    </row>
    <row r="1835" spans="3:3">
      <c r="C1835" s="19"/>
    </row>
    <row r="1836" spans="3:3">
      <c r="C1836" s="19"/>
    </row>
    <row r="1837" spans="3:3">
      <c r="C1837" s="19"/>
    </row>
    <row r="1838" spans="3:3">
      <c r="C1838" s="19"/>
    </row>
    <row r="1839" spans="3:3">
      <c r="C1839" s="19"/>
    </row>
    <row r="1840" spans="3:3">
      <c r="C1840" s="19"/>
    </row>
    <row r="1841" spans="3:3">
      <c r="C1841" s="19"/>
    </row>
    <row r="1842" spans="3:3">
      <c r="C1842" s="19"/>
    </row>
    <row r="1843" spans="3:3">
      <c r="C1843" s="19"/>
    </row>
    <row r="1844" spans="3:3">
      <c r="C1844" s="19"/>
    </row>
    <row r="1845" spans="3:3">
      <c r="C1845" s="19"/>
    </row>
    <row r="1846" spans="3:3">
      <c r="C1846" s="19"/>
    </row>
    <row r="1847" spans="3:3">
      <c r="C1847" s="19"/>
    </row>
    <row r="1848" spans="3:3">
      <c r="C1848" s="19"/>
    </row>
    <row r="1849" spans="3:3">
      <c r="C1849" s="19"/>
    </row>
    <row r="1850" spans="3:3">
      <c r="C1850" s="19"/>
    </row>
    <row r="1851" spans="3:3">
      <c r="C1851" s="19"/>
    </row>
    <row r="1852" spans="3:3">
      <c r="C1852" s="19"/>
    </row>
    <row r="1853" spans="3:3">
      <c r="C1853" s="19"/>
    </row>
    <row r="1854" spans="3:3">
      <c r="C1854" s="19"/>
    </row>
    <row r="1855" spans="3:3">
      <c r="C1855" s="19"/>
    </row>
    <row r="1856" spans="3:3">
      <c r="C1856" s="19"/>
    </row>
    <row r="1857" spans="3:3">
      <c r="C1857" s="19"/>
    </row>
    <row r="1858" spans="3:3">
      <c r="C1858" s="19"/>
    </row>
    <row r="1859" spans="3:3">
      <c r="C1859" s="19"/>
    </row>
    <row r="1860" spans="3:3">
      <c r="C1860" s="19"/>
    </row>
    <row r="1861" spans="3:3">
      <c r="C1861" s="19"/>
    </row>
    <row r="1862" spans="3:3">
      <c r="C1862" s="19"/>
    </row>
    <row r="1863" spans="3:3">
      <c r="C1863" s="19"/>
    </row>
    <row r="1864" spans="3:3">
      <c r="C1864" s="19"/>
    </row>
    <row r="1865" spans="3:3">
      <c r="C1865" s="19"/>
    </row>
    <row r="1866" spans="3:3">
      <c r="C1866" s="19"/>
    </row>
    <row r="1867" spans="3:3">
      <c r="C1867" s="19"/>
    </row>
    <row r="1868" spans="3:3">
      <c r="C1868" s="19"/>
    </row>
    <row r="1869" spans="3:3">
      <c r="C1869" s="19"/>
    </row>
    <row r="1870" spans="3:3">
      <c r="C1870" s="19"/>
    </row>
    <row r="1871" spans="3:3">
      <c r="C1871" s="19"/>
    </row>
    <row r="1872" spans="3:3">
      <c r="C1872" s="19"/>
    </row>
    <row r="1873" spans="3:3">
      <c r="C1873" s="19"/>
    </row>
    <row r="1874" spans="3:3">
      <c r="C1874" s="19"/>
    </row>
    <row r="1875" spans="3:3">
      <c r="C1875" s="19"/>
    </row>
    <row r="1876" spans="3:3">
      <c r="C1876" s="19"/>
    </row>
    <row r="1877" spans="3:3">
      <c r="C1877" s="19"/>
    </row>
    <row r="1878" spans="3:3">
      <c r="C1878" s="19"/>
    </row>
    <row r="1879" spans="3:3">
      <c r="C1879" s="19"/>
    </row>
    <row r="1880" spans="3:3">
      <c r="C1880" s="19"/>
    </row>
    <row r="1881" spans="3:3">
      <c r="C1881" s="19"/>
    </row>
    <row r="1882" spans="3:3">
      <c r="C1882" s="19"/>
    </row>
    <row r="1883" spans="3:3">
      <c r="C1883" s="19"/>
    </row>
    <row r="1884" spans="3:3">
      <c r="C1884" s="19"/>
    </row>
    <row r="1885" spans="3:3">
      <c r="C1885" s="19"/>
    </row>
    <row r="1886" spans="3:3">
      <c r="C1886" s="19"/>
    </row>
    <row r="1887" spans="3:3">
      <c r="C1887" s="19"/>
    </row>
    <row r="1888" spans="3:3">
      <c r="C1888" s="19"/>
    </row>
    <row r="1889" spans="3:3">
      <c r="C1889" s="19"/>
    </row>
    <row r="1890" spans="3:3">
      <c r="C1890" s="19"/>
    </row>
    <row r="1891" spans="3:3">
      <c r="C1891" s="19"/>
    </row>
    <row r="1892" spans="3:3">
      <c r="C1892" s="19"/>
    </row>
    <row r="1893" spans="3:3">
      <c r="C1893" s="19"/>
    </row>
    <row r="1894" spans="3:3">
      <c r="C1894" s="19"/>
    </row>
    <row r="1895" spans="3:3">
      <c r="C1895" s="19"/>
    </row>
    <row r="1896" spans="3:3">
      <c r="C1896" s="19"/>
    </row>
    <row r="1897" spans="3:3">
      <c r="C1897" s="19"/>
    </row>
    <row r="1898" spans="3:3">
      <c r="C1898" s="19"/>
    </row>
    <row r="1899" spans="3:3">
      <c r="C1899" s="19"/>
    </row>
    <row r="1900" spans="3:3">
      <c r="C1900" s="19"/>
    </row>
    <row r="1901" spans="3:3">
      <c r="C1901" s="19"/>
    </row>
    <row r="1902" spans="3:3">
      <c r="C1902" s="19"/>
    </row>
    <row r="1903" spans="3:3">
      <c r="C1903" s="19"/>
    </row>
    <row r="1904" spans="3:3">
      <c r="C1904" s="19"/>
    </row>
    <row r="1905" spans="3:3">
      <c r="C1905" s="19"/>
    </row>
    <row r="1906" spans="3:3">
      <c r="C1906" s="19"/>
    </row>
    <row r="1907" spans="3:3">
      <c r="C1907" s="19"/>
    </row>
    <row r="1908" spans="3:3">
      <c r="C1908" s="19"/>
    </row>
    <row r="1909" spans="3:3">
      <c r="C1909" s="19"/>
    </row>
    <row r="1910" spans="3:3">
      <c r="C1910" s="19"/>
    </row>
    <row r="1911" spans="3:3">
      <c r="C1911" s="19"/>
    </row>
    <row r="1912" spans="3:3">
      <c r="C1912" s="19"/>
    </row>
    <row r="1913" spans="3:3">
      <c r="C1913" s="19"/>
    </row>
    <row r="1914" spans="3:3">
      <c r="C1914" s="19"/>
    </row>
    <row r="1915" spans="3:3">
      <c r="C1915" s="19"/>
    </row>
    <row r="1916" spans="3:3">
      <c r="C1916" s="19"/>
    </row>
    <row r="1917" spans="3:3">
      <c r="C1917" s="19"/>
    </row>
    <row r="1918" spans="3:3">
      <c r="C1918" s="19"/>
    </row>
    <row r="1919" spans="3:3">
      <c r="C1919" s="19"/>
    </row>
    <row r="1920" spans="3:3">
      <c r="C1920" s="19"/>
    </row>
    <row r="1921" spans="3:3">
      <c r="C1921" s="19"/>
    </row>
    <row r="1922" spans="3:3">
      <c r="C1922" s="19"/>
    </row>
    <row r="1923" spans="3:3">
      <c r="C1923" s="19"/>
    </row>
    <row r="1924" spans="3:3">
      <c r="C1924" s="19"/>
    </row>
    <row r="1925" spans="3:3">
      <c r="C1925" s="19"/>
    </row>
    <row r="1926" spans="3:3">
      <c r="C1926" s="19"/>
    </row>
    <row r="1927" spans="3:3">
      <c r="C1927" s="19"/>
    </row>
    <row r="1928" spans="3:3">
      <c r="C1928" s="19"/>
    </row>
    <row r="1929" spans="3:3">
      <c r="C1929" s="19"/>
    </row>
    <row r="1930" spans="3:3">
      <c r="C1930" s="19"/>
    </row>
    <row r="1931" spans="3:3">
      <c r="C1931" s="19"/>
    </row>
    <row r="1932" spans="3:3">
      <c r="C1932" s="19"/>
    </row>
    <row r="1933" spans="3:3">
      <c r="C1933" s="19"/>
    </row>
    <row r="1934" spans="3:3">
      <c r="C1934" s="19"/>
    </row>
    <row r="1935" spans="3:3">
      <c r="C1935" s="19"/>
    </row>
    <row r="1936" spans="3:3">
      <c r="C1936" s="19"/>
    </row>
    <row r="1937" spans="3:3">
      <c r="C1937" s="19"/>
    </row>
    <row r="1938" spans="3:3">
      <c r="C1938" s="19"/>
    </row>
    <row r="1939" spans="3:3">
      <c r="C1939" s="19"/>
    </row>
    <row r="1940" spans="3:3">
      <c r="C1940" s="19"/>
    </row>
    <row r="1941" spans="3:3">
      <c r="C1941" s="19"/>
    </row>
    <row r="1942" spans="3:3">
      <c r="C1942" s="19"/>
    </row>
    <row r="1943" spans="3:3">
      <c r="C1943" s="19"/>
    </row>
    <row r="1944" spans="3:3">
      <c r="C1944" s="19"/>
    </row>
    <row r="1945" spans="3:3">
      <c r="C1945" s="19"/>
    </row>
    <row r="1946" spans="3:3">
      <c r="C1946" s="19"/>
    </row>
    <row r="1947" spans="3:3">
      <c r="C1947" s="19"/>
    </row>
    <row r="1948" spans="3:3">
      <c r="C1948" s="19"/>
    </row>
    <row r="1949" spans="3:3">
      <c r="C1949" s="19"/>
    </row>
    <row r="1950" spans="3:3">
      <c r="C1950" s="19"/>
    </row>
    <row r="1951" spans="3:3">
      <c r="C1951" s="19"/>
    </row>
    <row r="1952" spans="3:3">
      <c r="C1952" s="19"/>
    </row>
    <row r="1953" spans="3:3">
      <c r="C1953" s="19"/>
    </row>
    <row r="1954" spans="3:3">
      <c r="C1954" s="19"/>
    </row>
    <row r="1955" spans="3:3">
      <c r="C1955" s="19"/>
    </row>
    <row r="1956" spans="3:3">
      <c r="C1956" s="19"/>
    </row>
    <row r="1957" spans="3:3">
      <c r="C1957" s="19"/>
    </row>
    <row r="1958" spans="3:3">
      <c r="C1958" s="19"/>
    </row>
    <row r="1959" spans="3:3">
      <c r="C1959" s="19"/>
    </row>
    <row r="1960" spans="3:3">
      <c r="C1960" s="19"/>
    </row>
    <row r="1961" spans="3:3">
      <c r="C1961" s="19"/>
    </row>
    <row r="1962" spans="3:3">
      <c r="C1962" s="19"/>
    </row>
    <row r="1963" spans="3:3">
      <c r="C1963" s="19"/>
    </row>
    <row r="1964" spans="3:3">
      <c r="C1964" s="19"/>
    </row>
    <row r="1965" spans="3:3">
      <c r="C1965" s="19"/>
    </row>
    <row r="1966" spans="3:3">
      <c r="C1966" s="19"/>
    </row>
    <row r="1967" spans="3:3">
      <c r="C1967" s="19"/>
    </row>
    <row r="1968" spans="3:3">
      <c r="C1968" s="19"/>
    </row>
    <row r="1969" spans="3:3">
      <c r="C1969" s="19"/>
    </row>
    <row r="1970" spans="3:3">
      <c r="C1970" s="19"/>
    </row>
    <row r="1971" spans="3:3">
      <c r="C1971" s="19"/>
    </row>
    <row r="1972" spans="3:3">
      <c r="C1972" s="19"/>
    </row>
    <row r="1973" spans="3:3">
      <c r="C1973" s="19"/>
    </row>
    <row r="1974" spans="3:3">
      <c r="C1974" s="19"/>
    </row>
    <row r="1975" spans="3:3">
      <c r="C1975" s="19"/>
    </row>
    <row r="1976" spans="3:3">
      <c r="C1976" s="19"/>
    </row>
    <row r="1977" spans="3:3">
      <c r="C1977" s="19"/>
    </row>
    <row r="1978" spans="3:3">
      <c r="C1978" s="19"/>
    </row>
    <row r="1979" spans="3:3">
      <c r="C1979" s="19"/>
    </row>
    <row r="1980" spans="3:3">
      <c r="C1980" s="19"/>
    </row>
    <row r="1981" spans="3:3">
      <c r="C1981" s="19"/>
    </row>
    <row r="1982" spans="3:3">
      <c r="C1982" s="19"/>
    </row>
    <row r="1983" spans="3:3">
      <c r="C1983" s="19"/>
    </row>
    <row r="1984" spans="3:3">
      <c r="C1984" s="19"/>
    </row>
    <row r="1985" spans="3:3">
      <c r="C1985" s="19"/>
    </row>
    <row r="1986" spans="3:3">
      <c r="C1986" s="19"/>
    </row>
    <row r="1987" spans="3:3">
      <c r="C1987" s="19"/>
    </row>
    <row r="1988" spans="3:3">
      <c r="C1988" s="19"/>
    </row>
    <row r="1989" spans="3:3">
      <c r="C1989" s="19"/>
    </row>
    <row r="1990" spans="3:3">
      <c r="C1990" s="19"/>
    </row>
    <row r="1991" spans="3:3">
      <c r="C1991" s="19"/>
    </row>
    <row r="1992" spans="3:3">
      <c r="C1992" s="19"/>
    </row>
    <row r="1993" spans="3:3">
      <c r="C1993" s="19"/>
    </row>
    <row r="1994" spans="3:3">
      <c r="C1994" s="19"/>
    </row>
    <row r="1995" spans="3:3">
      <c r="C1995" s="19"/>
    </row>
    <row r="1996" spans="3:3">
      <c r="C1996" s="19"/>
    </row>
    <row r="1997" spans="3:3">
      <c r="C1997" s="19"/>
    </row>
    <row r="1998" spans="3:3">
      <c r="C1998" s="19"/>
    </row>
    <row r="1999" spans="3:3">
      <c r="C1999" s="19"/>
    </row>
    <row r="2000" spans="3:3">
      <c r="C2000" s="19"/>
    </row>
    <row r="2001" spans="3:3">
      <c r="C2001" s="19"/>
    </row>
    <row r="2002" spans="3:3">
      <c r="C2002" s="19"/>
    </row>
    <row r="2003" spans="3:3">
      <c r="C2003" s="19"/>
    </row>
    <row r="2004" spans="3:3">
      <c r="C2004" s="19"/>
    </row>
    <row r="2005" spans="3:3">
      <c r="C2005" s="19"/>
    </row>
    <row r="2006" spans="3:3">
      <c r="C2006" s="19"/>
    </row>
    <row r="2007" spans="3:3">
      <c r="C2007" s="19"/>
    </row>
    <row r="2008" spans="3:3">
      <c r="C2008" s="19"/>
    </row>
    <row r="2009" spans="3:3">
      <c r="C2009" s="19"/>
    </row>
    <row r="2010" spans="3:3">
      <c r="C2010" s="19"/>
    </row>
    <row r="2011" spans="3:3">
      <c r="C2011" s="19"/>
    </row>
    <row r="2012" spans="3:3">
      <c r="C2012" s="19"/>
    </row>
    <row r="2013" spans="3:3">
      <c r="C2013" s="19"/>
    </row>
    <row r="2014" spans="3:3">
      <c r="C2014" s="19"/>
    </row>
    <row r="2015" spans="3:3">
      <c r="C2015" s="19"/>
    </row>
    <row r="2016" spans="3:3">
      <c r="C2016" s="19"/>
    </row>
    <row r="2017" spans="3:3">
      <c r="C2017" s="19"/>
    </row>
    <row r="2018" spans="3:3">
      <c r="C2018" s="19"/>
    </row>
    <row r="2019" spans="3:3">
      <c r="C2019" s="19"/>
    </row>
    <row r="2020" spans="3:3">
      <c r="C2020" s="19"/>
    </row>
    <row r="2021" spans="3:3">
      <c r="C2021" s="19"/>
    </row>
    <row r="2022" spans="3:3">
      <c r="C2022" s="19"/>
    </row>
    <row r="2023" spans="3:3">
      <c r="C2023" s="19"/>
    </row>
    <row r="2024" spans="3:3">
      <c r="C2024" s="19"/>
    </row>
    <row r="2025" spans="3:3">
      <c r="C2025" s="19"/>
    </row>
    <row r="2026" spans="3:3">
      <c r="C2026" s="19"/>
    </row>
    <row r="2027" spans="3:3">
      <c r="C2027" s="19"/>
    </row>
    <row r="2028" spans="3:3">
      <c r="C2028" s="19"/>
    </row>
    <row r="2029" spans="3:3">
      <c r="C2029" s="19"/>
    </row>
    <row r="2030" spans="3:3">
      <c r="C2030" s="19"/>
    </row>
  </sheetData>
  <phoneticPr fontId="3" type="noConversion"/>
  <printOptions horizontalCentered="1"/>
  <pageMargins left="0" right="0" top="0.65" bottom="0" header="0" footer="0"/>
  <pageSetup paperSize="9" scale="73" fitToHeight="2" orientation="portrait" horizontalDpi="4294967292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O2024"/>
  <sheetViews>
    <sheetView topLeftCell="A29" workbookViewId="0">
      <selection activeCell="F53" sqref="F53"/>
    </sheetView>
  </sheetViews>
  <sheetFormatPr defaultRowHeight="12.75"/>
  <cols>
    <col min="1" max="1" width="5.85546875" customWidth="1"/>
    <col min="2" max="2" width="21.42578125" customWidth="1"/>
    <col min="3" max="3" width="8.140625" customWidth="1"/>
    <col min="4" max="4" width="30.7109375" customWidth="1"/>
    <col min="5" max="5" width="5.28515625" customWidth="1"/>
    <col min="6" max="6" width="7.7109375" customWidth="1"/>
    <col min="7" max="7" width="4.28515625" customWidth="1"/>
    <col min="8" max="8" width="4.85546875" style="14" customWidth="1"/>
    <col min="9" max="9" width="5.7109375" style="14" customWidth="1"/>
    <col min="10" max="10" width="5.42578125" style="14" customWidth="1"/>
    <col min="11" max="11" width="6.28515625" style="11" customWidth="1"/>
    <col min="12" max="12" width="5" style="11" customWidth="1"/>
    <col min="13" max="14" width="5.5703125" style="11" customWidth="1"/>
    <col min="15" max="15" width="6.28515625" customWidth="1"/>
    <col min="16" max="16" width="3.42578125" customWidth="1"/>
    <col min="17" max="17" width="24.5703125" customWidth="1"/>
    <col min="18" max="18" width="6" customWidth="1"/>
    <col min="19" max="19" width="23.42578125" customWidth="1"/>
    <col min="20" max="20" width="10.7109375" customWidth="1"/>
    <col min="21" max="21" width="4.140625" hidden="1" customWidth="1"/>
    <col min="22" max="22" width="3.140625" hidden="1" customWidth="1"/>
    <col min="23" max="23" width="6.7109375" hidden="1" customWidth="1"/>
    <col min="24" max="24" width="5.28515625" hidden="1" customWidth="1"/>
    <col min="25" max="25" width="4" customWidth="1"/>
    <col min="26" max="26" width="6.7109375" customWidth="1"/>
    <col min="27" max="27" width="6.5703125" customWidth="1"/>
    <col min="28" max="28" width="5.140625" customWidth="1"/>
    <col min="29" max="29" width="6.7109375" customWidth="1"/>
    <col min="30" max="30" width="8.28515625" customWidth="1"/>
    <col min="31" max="31" width="6.140625" customWidth="1"/>
    <col min="32" max="32" width="6.85546875" customWidth="1"/>
  </cols>
  <sheetData>
    <row r="1" spans="1:249" ht="21" customHeight="1">
      <c r="A1" s="466" t="s">
        <v>225</v>
      </c>
    </row>
    <row r="2" spans="1:249" ht="21" customHeight="1">
      <c r="A2" s="466" t="s">
        <v>232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3"/>
      <c r="P2" s="4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</row>
    <row r="3" spans="1:249" ht="22.5" customHeight="1">
      <c r="A3" s="336" t="str">
        <f>'Ride Calendar'!A14</f>
        <v>Day 4</v>
      </c>
      <c r="B3" s="338" t="str">
        <f>TEXT(C3,"dddd")</f>
        <v>Wednesday</v>
      </c>
      <c r="C3" s="339">
        <f>'Ride Calendar'!B14</f>
        <v>41227</v>
      </c>
      <c r="D3" s="114" t="s">
        <v>127</v>
      </c>
      <c r="E3" s="443">
        <v>0.33749999999999997</v>
      </c>
      <c r="F3" s="113"/>
      <c r="H3" s="106"/>
      <c r="I3" s="105"/>
      <c r="J3" s="346" t="s">
        <v>159</v>
      </c>
      <c r="K3" s="442">
        <v>0.36805555555555558</v>
      </c>
      <c r="L3" s="463"/>
      <c r="M3" s="464" t="s">
        <v>158</v>
      </c>
      <c r="N3" s="465">
        <f>D46</f>
        <v>3</v>
      </c>
      <c r="O3" s="3" t="s">
        <v>2</v>
      </c>
      <c r="P3" s="4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</row>
    <row r="4" spans="1:249" ht="32.25" customHeight="1">
      <c r="A4" s="211"/>
      <c r="B4" s="211" t="s">
        <v>89</v>
      </c>
      <c r="C4" s="271" t="s">
        <v>2</v>
      </c>
      <c r="D4" s="211" t="s">
        <v>171</v>
      </c>
      <c r="E4" s="239" t="s">
        <v>149</v>
      </c>
      <c r="F4" s="211" t="s">
        <v>5</v>
      </c>
      <c r="G4" s="211" t="s">
        <v>166</v>
      </c>
      <c r="H4" s="272" t="s">
        <v>172</v>
      </c>
      <c r="I4" s="272" t="s">
        <v>173</v>
      </c>
      <c r="J4" s="273" t="s">
        <v>175</v>
      </c>
      <c r="K4" s="273" t="s">
        <v>174</v>
      </c>
      <c r="L4" s="273" t="s">
        <v>174</v>
      </c>
      <c r="M4" s="273" t="s">
        <v>170</v>
      </c>
      <c r="N4" s="274">
        <v>0.375</v>
      </c>
      <c r="O4" s="5"/>
      <c r="P4" s="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</row>
    <row r="5" spans="1:249" ht="18" customHeight="1">
      <c r="A5" s="292" t="s">
        <v>10</v>
      </c>
      <c r="B5" s="293" t="s">
        <v>179</v>
      </c>
      <c r="C5" s="294">
        <v>0.4</v>
      </c>
      <c r="D5" s="292" t="str">
        <f>B6</f>
        <v>Tongarra Rd</v>
      </c>
      <c r="E5" s="295">
        <f>C5</f>
        <v>0.4</v>
      </c>
      <c r="F5" s="292" t="s">
        <v>5</v>
      </c>
      <c r="G5" s="292" t="s">
        <v>13</v>
      </c>
      <c r="H5" s="295">
        <f t="shared" ref="H5:H10" si="0">C5/K5*60</f>
        <v>24</v>
      </c>
      <c r="I5" s="295">
        <f t="shared" ref="I5:I10" si="1">E5/L5*60</f>
        <v>24</v>
      </c>
      <c r="J5" s="296"/>
      <c r="K5" s="296">
        <v>1</v>
      </c>
      <c r="L5" s="297">
        <f>+K5</f>
        <v>1</v>
      </c>
      <c r="M5" s="298">
        <f>(K5/1440)</f>
        <v>6.9444444444444447E-4</v>
      </c>
      <c r="N5" s="299">
        <f t="shared" ref="N5:N31" si="2">N4+((K5+J5)/1440)</f>
        <v>0.37569444444444444</v>
      </c>
      <c r="O5" s="5"/>
      <c r="P5" s="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</row>
    <row r="6" spans="1:249" ht="18" customHeight="1">
      <c r="A6" s="292" t="s">
        <v>7</v>
      </c>
      <c r="B6" s="292" t="s">
        <v>90</v>
      </c>
      <c r="C6" s="295">
        <v>3</v>
      </c>
      <c r="D6" s="293" t="s">
        <v>83</v>
      </c>
      <c r="E6" s="295">
        <f>E5+C6</f>
        <v>3.4</v>
      </c>
      <c r="F6" s="300" t="s">
        <v>5</v>
      </c>
      <c r="G6" s="292" t="s">
        <v>66</v>
      </c>
      <c r="H6" s="295">
        <f t="shared" si="0"/>
        <v>22.5</v>
      </c>
      <c r="I6" s="295">
        <f t="shared" si="1"/>
        <v>22.666666666666664</v>
      </c>
      <c r="J6" s="294"/>
      <c r="K6" s="294">
        <v>8</v>
      </c>
      <c r="L6" s="297">
        <f>L5+K6</f>
        <v>9</v>
      </c>
      <c r="M6" s="298">
        <f>M5+(K6/1440)</f>
        <v>6.2500000000000003E-3</v>
      </c>
      <c r="N6" s="299">
        <f>N5+((K6+J6)/1440)</f>
        <v>0.38124999999999998</v>
      </c>
      <c r="O6" s="5"/>
      <c r="P6" s="4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</row>
    <row r="7" spans="1:249" ht="18" customHeight="1">
      <c r="A7" s="292" t="s">
        <v>10</v>
      </c>
      <c r="B7" s="301" t="str">
        <f>D6</f>
        <v>Illawarra Highway</v>
      </c>
      <c r="C7" s="296">
        <v>7.95</v>
      </c>
      <c r="D7" s="292" t="s">
        <v>87</v>
      </c>
      <c r="E7" s="295">
        <f>E6+C7</f>
        <v>11.35</v>
      </c>
      <c r="F7" s="300" t="s">
        <v>5</v>
      </c>
      <c r="G7" s="292" t="s">
        <v>66</v>
      </c>
      <c r="H7" s="295">
        <f t="shared" si="0"/>
        <v>31.8</v>
      </c>
      <c r="I7" s="295">
        <f t="shared" si="1"/>
        <v>28.375</v>
      </c>
      <c r="J7" s="294"/>
      <c r="K7" s="294">
        <v>15</v>
      </c>
      <c r="L7" s="297">
        <f>L6+K7</f>
        <v>24</v>
      </c>
      <c r="M7" s="298">
        <f>M6+(K7/1440)</f>
        <v>1.6666666666666666E-2</v>
      </c>
      <c r="N7" s="299">
        <f t="shared" si="2"/>
        <v>0.39166666666666666</v>
      </c>
      <c r="O7" s="5"/>
      <c r="P7" s="4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</row>
    <row r="8" spans="1:249" ht="22.5" customHeight="1">
      <c r="A8" s="292" t="s">
        <v>10</v>
      </c>
      <c r="B8" s="292" t="str">
        <f>B7</f>
        <v>Illawarra Highway</v>
      </c>
      <c r="C8" s="296">
        <v>0.85</v>
      </c>
      <c r="D8" s="293" t="s">
        <v>93</v>
      </c>
      <c r="E8" s="295">
        <f>E7+C8</f>
        <v>12.2</v>
      </c>
      <c r="F8" s="300" t="s">
        <v>5</v>
      </c>
      <c r="G8" s="292" t="s">
        <v>66</v>
      </c>
      <c r="H8" s="295">
        <f t="shared" si="0"/>
        <v>22.173913043478262</v>
      </c>
      <c r="I8" s="295">
        <f t="shared" si="1"/>
        <v>27.832699619771862</v>
      </c>
      <c r="J8" s="294"/>
      <c r="K8" s="294">
        <v>2.2999999999999998</v>
      </c>
      <c r="L8" s="297">
        <f>L7+K8</f>
        <v>26.3</v>
      </c>
      <c r="M8" s="298">
        <f>M7+(K8/1440)</f>
        <v>1.8263888888888889E-2</v>
      </c>
      <c r="N8" s="299">
        <f t="shared" si="2"/>
        <v>0.39326388888888886</v>
      </c>
      <c r="O8" s="5"/>
      <c r="P8" s="4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</row>
    <row r="9" spans="1:249" ht="18" customHeight="1">
      <c r="A9" s="292" t="s">
        <v>10</v>
      </c>
      <c r="B9" s="292" t="str">
        <f>B8</f>
        <v>Illawarra Highway</v>
      </c>
      <c r="C9" s="295">
        <v>10.5</v>
      </c>
      <c r="D9" s="302" t="s">
        <v>163</v>
      </c>
      <c r="E9" s="295">
        <f>E8+C9</f>
        <v>22.7</v>
      </c>
      <c r="F9" s="300" t="s">
        <v>6</v>
      </c>
      <c r="G9" s="292" t="s">
        <v>12</v>
      </c>
      <c r="H9" s="295">
        <f t="shared" si="0"/>
        <v>10.327868852459016</v>
      </c>
      <c r="I9" s="295">
        <f t="shared" si="1"/>
        <v>15.601374570446737</v>
      </c>
      <c r="J9" s="294"/>
      <c r="K9" s="294">
        <v>61</v>
      </c>
      <c r="L9" s="297">
        <f>L8+K9</f>
        <v>87.3</v>
      </c>
      <c r="M9" s="298">
        <f>M8+(K9/1440)</f>
        <v>6.0624999999999998E-2</v>
      </c>
      <c r="N9" s="299">
        <f t="shared" si="2"/>
        <v>0.43562499999999998</v>
      </c>
      <c r="O9" s="5"/>
      <c r="P9" s="4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</row>
    <row r="10" spans="1:249" ht="18" customHeight="1">
      <c r="A10" s="292" t="s">
        <v>10</v>
      </c>
      <c r="B10" s="292" t="str">
        <f>B9</f>
        <v>Illawarra Highway</v>
      </c>
      <c r="C10" s="295">
        <v>2.1</v>
      </c>
      <c r="D10" s="303" t="s">
        <v>94</v>
      </c>
      <c r="E10" s="295">
        <f>E9+C10</f>
        <v>24.8</v>
      </c>
      <c r="F10" s="300" t="s">
        <v>5</v>
      </c>
      <c r="G10" s="292" t="s">
        <v>12</v>
      </c>
      <c r="H10" s="295">
        <f t="shared" si="0"/>
        <v>22.90909090909091</v>
      </c>
      <c r="I10" s="295">
        <f t="shared" si="1"/>
        <v>16.03448275862069</v>
      </c>
      <c r="J10" s="294"/>
      <c r="K10" s="294">
        <v>5.5</v>
      </c>
      <c r="L10" s="297">
        <f>L9+K10</f>
        <v>92.8</v>
      </c>
      <c r="M10" s="298">
        <f>M9+(K10/1440)</f>
        <v>6.4444444444444443E-2</v>
      </c>
      <c r="N10" s="299">
        <f t="shared" si="2"/>
        <v>0.43944444444444442</v>
      </c>
      <c r="O10" s="5"/>
      <c r="P10" s="4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</row>
    <row r="11" spans="1:249" ht="18" customHeight="1">
      <c r="A11" s="473"/>
      <c r="B11" s="478" t="s">
        <v>17</v>
      </c>
      <c r="C11" s="474"/>
      <c r="D11" s="485" t="s">
        <v>82</v>
      </c>
      <c r="E11" s="475"/>
      <c r="F11" s="487"/>
      <c r="G11" s="473"/>
      <c r="H11" s="475"/>
      <c r="I11" s="475"/>
      <c r="J11" s="481">
        <v>40</v>
      </c>
      <c r="K11" s="479"/>
      <c r="L11" s="482"/>
      <c r="M11" s="483">
        <f>M10+(J11+K11)/1440</f>
        <v>9.2222222222222219E-2</v>
      </c>
      <c r="N11" s="484">
        <f t="shared" si="2"/>
        <v>0.46722222222222221</v>
      </c>
      <c r="O11" s="5"/>
      <c r="P11" s="4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</row>
    <row r="12" spans="1:249" ht="18" customHeight="1">
      <c r="A12" s="292" t="s">
        <v>9</v>
      </c>
      <c r="B12" s="292" t="s">
        <v>78</v>
      </c>
      <c r="C12" s="294">
        <f>'4Wed.Kiama,Saddleback,Jamb'!C24</f>
        <v>0.4</v>
      </c>
      <c r="D12" s="293" t="str">
        <f>'4Wed.Kiama,Saddleback,Jamb'!D23</f>
        <v>"80km Speed Limit" sign -  KOM Jamberoo Pass</v>
      </c>
      <c r="E12" s="295">
        <f>E10+C12</f>
        <v>25.2</v>
      </c>
      <c r="F12" s="300" t="s">
        <v>5</v>
      </c>
      <c r="G12" s="292" t="s">
        <v>14</v>
      </c>
      <c r="H12" s="295">
        <f t="shared" ref="H12:H24" si="3">C12/K12*60</f>
        <v>4.8</v>
      </c>
      <c r="I12" s="295">
        <f t="shared" ref="I12:I24" si="4">E12/L12*60</f>
        <v>15.460122699386504</v>
      </c>
      <c r="J12" s="294"/>
      <c r="K12" s="294">
        <v>5</v>
      </c>
      <c r="L12" s="297">
        <f>L10+K12</f>
        <v>97.8</v>
      </c>
      <c r="M12" s="298">
        <f t="shared" ref="M12:M31" si="5">M11+(J12+K12)/1440</f>
        <v>9.5694444444444443E-2</v>
      </c>
      <c r="N12" s="299">
        <f t="shared" si="2"/>
        <v>0.47069444444444442</v>
      </c>
      <c r="O12" s="5"/>
      <c r="P12" s="4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</row>
    <row r="13" spans="1:249" ht="18" customHeight="1">
      <c r="A13" s="292" t="s">
        <v>9</v>
      </c>
      <c r="B13" s="292" t="s">
        <v>78</v>
      </c>
      <c r="C13" s="295">
        <f>'4Wed.Kiama,Saddleback,Jamb'!C23</f>
        <v>2.9</v>
      </c>
      <c r="D13" s="293" t="str">
        <f>'4Wed.Kiama,Saddleback,Jamb'!D21</f>
        <v>Budderoo Plateau 1st KOM Jamberoo Pass</v>
      </c>
      <c r="E13" s="295">
        <f t="shared" ref="E13:E24" si="6">E12+C13</f>
        <v>28.099999999999998</v>
      </c>
      <c r="F13" s="304" t="s">
        <v>15</v>
      </c>
      <c r="G13" s="292" t="s">
        <v>14</v>
      </c>
      <c r="H13" s="295">
        <f t="shared" si="3"/>
        <v>31.636363636363633</v>
      </c>
      <c r="I13" s="295">
        <f t="shared" si="4"/>
        <v>16.321393998063893</v>
      </c>
      <c r="J13" s="294"/>
      <c r="K13" s="294">
        <v>5.5</v>
      </c>
      <c r="L13" s="297">
        <f t="shared" ref="L13:L24" si="7">L12+K13</f>
        <v>103.3</v>
      </c>
      <c r="M13" s="298">
        <f t="shared" si="5"/>
        <v>9.9513888888888888E-2</v>
      </c>
      <c r="N13" s="299">
        <f t="shared" si="2"/>
        <v>0.47451388888888885</v>
      </c>
      <c r="O13" s="5"/>
      <c r="P13" s="4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18" customHeight="1">
      <c r="A14" s="292"/>
      <c r="B14" s="292" t="s">
        <v>78</v>
      </c>
      <c r="C14" s="295">
        <f>'4Wed.Kiama,Saddleback,Jamb'!C22</f>
        <v>7.7</v>
      </c>
      <c r="D14" s="293" t="str">
        <f>'4Wed.Kiama,Saddleback,Jamb'!D21</f>
        <v>Budderoo Plateau 1st KOM Jamberoo Pass</v>
      </c>
      <c r="E14" s="295">
        <f t="shared" si="6"/>
        <v>35.799999999999997</v>
      </c>
      <c r="F14" s="304" t="s">
        <v>15</v>
      </c>
      <c r="G14" s="292" t="s">
        <v>14</v>
      </c>
      <c r="H14" s="295"/>
      <c r="I14" s="295"/>
      <c r="J14" s="294"/>
      <c r="K14" s="294">
        <v>6.5</v>
      </c>
      <c r="L14" s="297">
        <f>L13+K14</f>
        <v>109.8</v>
      </c>
      <c r="M14" s="298">
        <f>M13+(J14+K14)/1440</f>
        <v>0.10402777777777777</v>
      </c>
      <c r="N14" s="299">
        <f>N13+((K14+J14)/1440)</f>
        <v>0.47902777777777772</v>
      </c>
      <c r="O14" s="5"/>
      <c r="P14" s="4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</row>
    <row r="15" spans="1:249" ht="18" customHeight="1">
      <c r="A15" s="292" t="s">
        <v>9</v>
      </c>
      <c r="B15" s="292" t="s">
        <v>78</v>
      </c>
      <c r="C15" s="295">
        <f>'4Wed.Kiama,Saddleback,Jamb'!C21</f>
        <v>8.15</v>
      </c>
      <c r="D15" s="293" t="str">
        <f>'4Wed.Kiama,Saddleback,Jamb'!D20</f>
        <v>Start of Jamberoo Pass Climb</v>
      </c>
      <c r="E15" s="295">
        <f t="shared" si="6"/>
        <v>43.949999999999996</v>
      </c>
      <c r="F15" s="304" t="s">
        <v>15</v>
      </c>
      <c r="G15" s="292" t="s">
        <v>14</v>
      </c>
      <c r="H15" s="295">
        <f t="shared" si="3"/>
        <v>65.2</v>
      </c>
      <c r="I15" s="295">
        <f t="shared" si="4"/>
        <v>22.480818414322247</v>
      </c>
      <c r="J15" s="294"/>
      <c r="K15" s="294">
        <v>7.5</v>
      </c>
      <c r="L15" s="297">
        <f>L14+K15</f>
        <v>117.3</v>
      </c>
      <c r="M15" s="298">
        <f>M14+(J15+K15)/1440</f>
        <v>0.1092361111111111</v>
      </c>
      <c r="N15" s="299">
        <f>N14+((K15+J15)/1440)</f>
        <v>0.48423611111111103</v>
      </c>
      <c r="O15" s="5"/>
      <c r="P15" s="4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</row>
    <row r="16" spans="1:249" ht="18" customHeight="1">
      <c r="A16" s="292" t="s">
        <v>10</v>
      </c>
      <c r="B16" s="292" t="s">
        <v>78</v>
      </c>
      <c r="C16" s="295">
        <f>'4Wed.Kiama,Saddleback,Jamb'!C20</f>
        <v>1.5</v>
      </c>
      <c r="D16" s="293" t="str">
        <f>'4Wed.Kiama,Saddleback,Jamb'!D19</f>
        <v>Burra Creek Rd</v>
      </c>
      <c r="E16" s="295">
        <f t="shared" si="6"/>
        <v>45.449999999999996</v>
      </c>
      <c r="F16" s="300" t="s">
        <v>5</v>
      </c>
      <c r="G16" s="292" t="s">
        <v>14</v>
      </c>
      <c r="H16" s="295">
        <f t="shared" si="3"/>
        <v>40.909090909090907</v>
      </c>
      <c r="I16" s="295">
        <f t="shared" si="4"/>
        <v>22.820083682008367</v>
      </c>
      <c r="J16" s="294"/>
      <c r="K16" s="294">
        <v>2.2000000000000002</v>
      </c>
      <c r="L16" s="297">
        <f t="shared" si="7"/>
        <v>119.5</v>
      </c>
      <c r="M16" s="298">
        <f t="shared" si="5"/>
        <v>0.11076388888888888</v>
      </c>
      <c r="N16" s="299">
        <f t="shared" si="2"/>
        <v>0.48576388888888883</v>
      </c>
      <c r="O16" s="5"/>
      <c r="P16" s="4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</row>
    <row r="17" spans="1:249" ht="18" customHeight="1">
      <c r="A17" s="292" t="s">
        <v>10</v>
      </c>
      <c r="B17" s="292" t="s">
        <v>78</v>
      </c>
      <c r="C17" s="295">
        <f>'4Wed.Kiama,Saddleback,Jamb'!C19</f>
        <v>1.5</v>
      </c>
      <c r="D17" s="293" t="str">
        <f>'4Wed.Kiama,Saddleback,Jamb'!D17</f>
        <v>Churchill St/Jamberoo Rd</v>
      </c>
      <c r="E17" s="295">
        <f t="shared" si="6"/>
        <v>46.949999999999996</v>
      </c>
      <c r="F17" s="300" t="s">
        <v>6</v>
      </c>
      <c r="G17" s="292" t="s">
        <v>14</v>
      </c>
      <c r="H17" s="295">
        <f t="shared" si="3"/>
        <v>1.6363636363636362</v>
      </c>
      <c r="I17" s="295">
        <f t="shared" si="4"/>
        <v>16.143266475644698</v>
      </c>
      <c r="J17" s="294"/>
      <c r="K17" s="294">
        <v>55</v>
      </c>
      <c r="L17" s="297">
        <f t="shared" si="7"/>
        <v>174.5</v>
      </c>
      <c r="M17" s="298">
        <f t="shared" si="5"/>
        <v>0.14895833333333333</v>
      </c>
      <c r="N17" s="299">
        <f t="shared" si="2"/>
        <v>0.5239583333333333</v>
      </c>
      <c r="O17" s="5"/>
      <c r="P17" s="4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</row>
    <row r="18" spans="1:249" ht="18" customHeight="1">
      <c r="A18" s="292" t="s">
        <v>7</v>
      </c>
      <c r="B18" s="292" t="str">
        <f>D17</f>
        <v>Churchill St/Jamberoo Rd</v>
      </c>
      <c r="C18" s="295">
        <f>'4Wed.Kiama,Saddleback,Jamb'!C15</f>
        <v>2</v>
      </c>
      <c r="D18" s="447" t="str">
        <f>'4Wed.Kiama,Saddleback,Jamb'!D16</f>
        <v>Oggi's Café</v>
      </c>
      <c r="E18" s="295">
        <f t="shared" si="6"/>
        <v>48.949999999999996</v>
      </c>
      <c r="F18" s="300" t="s">
        <v>6</v>
      </c>
      <c r="G18" s="292" t="s">
        <v>14</v>
      </c>
      <c r="H18" s="295">
        <f t="shared" si="3"/>
        <v>2.666666666666667</v>
      </c>
      <c r="I18" s="295">
        <f t="shared" si="4"/>
        <v>13.380410022779042</v>
      </c>
      <c r="J18" s="294"/>
      <c r="K18" s="294">
        <v>45</v>
      </c>
      <c r="L18" s="297">
        <f t="shared" si="7"/>
        <v>219.5</v>
      </c>
      <c r="M18" s="298">
        <f t="shared" si="5"/>
        <v>0.18020833333333333</v>
      </c>
      <c r="N18" s="299">
        <f t="shared" si="2"/>
        <v>0.5552083333333333</v>
      </c>
      <c r="O18" s="5"/>
      <c r="P18" s="4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</row>
    <row r="19" spans="1:249" ht="18" customHeight="1">
      <c r="A19" s="473"/>
      <c r="B19" s="478" t="s">
        <v>20</v>
      </c>
      <c r="C19" s="475"/>
      <c r="D19" s="485" t="str">
        <f>D18</f>
        <v>Oggi's Café</v>
      </c>
      <c r="E19" s="475"/>
      <c r="F19" s="486"/>
      <c r="G19" s="473"/>
      <c r="H19" s="475"/>
      <c r="I19" s="475"/>
      <c r="J19" s="481">
        <v>30</v>
      </c>
      <c r="K19" s="474"/>
      <c r="L19" s="476"/>
      <c r="M19" s="483">
        <f>M18+(J19+K19)/1440</f>
        <v>0.20104166666666667</v>
      </c>
      <c r="N19" s="484">
        <f>N18+((K19+J19)/1440)</f>
        <v>0.57604166666666667</v>
      </c>
      <c r="O19" s="5"/>
      <c r="P19" s="4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</row>
    <row r="20" spans="1:249" ht="18" customHeight="1">
      <c r="A20" s="292" t="s">
        <v>7</v>
      </c>
      <c r="B20" s="292" t="str">
        <f>B18</f>
        <v>Churchill St/Jamberoo Rd</v>
      </c>
      <c r="C20" s="295">
        <f>'4Wed.Kiama,Saddleback,Jamb'!C14</f>
        <v>1.7</v>
      </c>
      <c r="D20" s="293" t="s">
        <v>72</v>
      </c>
      <c r="E20" s="295">
        <f>E18+C20</f>
        <v>50.65</v>
      </c>
      <c r="F20" s="300" t="s">
        <v>5</v>
      </c>
      <c r="G20" s="292" t="s">
        <v>46</v>
      </c>
      <c r="H20" s="295">
        <f t="shared" si="3"/>
        <v>72.857142857142861</v>
      </c>
      <c r="I20" s="295">
        <f t="shared" si="4"/>
        <v>13.75735626980534</v>
      </c>
      <c r="J20" s="294"/>
      <c r="K20" s="294">
        <v>1.4</v>
      </c>
      <c r="L20" s="297">
        <f>L18+K20</f>
        <v>220.9</v>
      </c>
      <c r="M20" s="298">
        <f>M19+(J20+K20)/1440</f>
        <v>0.20201388888888891</v>
      </c>
      <c r="N20" s="299">
        <f>N19+((K20+J20)/1440)</f>
        <v>0.57701388888888894</v>
      </c>
      <c r="O20" s="5"/>
      <c r="P20" s="4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ht="18" customHeight="1">
      <c r="A21" s="292" t="s">
        <v>7</v>
      </c>
      <c r="B21" s="292" t="str">
        <f>D20</f>
        <v>Fountaindale Rd</v>
      </c>
      <c r="C21" s="295">
        <v>2</v>
      </c>
      <c r="D21" s="293" t="s">
        <v>76</v>
      </c>
      <c r="E21" s="295">
        <f t="shared" si="6"/>
        <v>52.65</v>
      </c>
      <c r="F21" s="300" t="s">
        <v>5</v>
      </c>
      <c r="G21" s="292" t="s">
        <v>46</v>
      </c>
      <c r="H21" s="295">
        <f t="shared" si="3"/>
        <v>24</v>
      </c>
      <c r="I21" s="295">
        <f t="shared" si="4"/>
        <v>13.98406374501992</v>
      </c>
      <c r="J21" s="294"/>
      <c r="K21" s="294">
        <v>5</v>
      </c>
      <c r="L21" s="297">
        <f t="shared" si="7"/>
        <v>225.9</v>
      </c>
      <c r="M21" s="298">
        <f t="shared" si="5"/>
        <v>0.20548611111111112</v>
      </c>
      <c r="N21" s="299">
        <f t="shared" si="2"/>
        <v>0.58048611111111115</v>
      </c>
      <c r="O21" s="5"/>
      <c r="P21" s="4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</row>
    <row r="22" spans="1:249" ht="18" customHeight="1">
      <c r="A22" s="292" t="s">
        <v>9</v>
      </c>
      <c r="B22" s="292" t="str">
        <f>B21</f>
        <v>Fountaindale Rd</v>
      </c>
      <c r="C22" s="294">
        <v>0.3</v>
      </c>
      <c r="D22" s="293" t="s">
        <v>115</v>
      </c>
      <c r="E22" s="295">
        <f t="shared" si="6"/>
        <v>52.949999999999996</v>
      </c>
      <c r="F22" s="300" t="s">
        <v>5</v>
      </c>
      <c r="G22" s="292" t="s">
        <v>12</v>
      </c>
      <c r="H22" s="295">
        <f t="shared" si="3"/>
        <v>3.5999999999999996</v>
      </c>
      <c r="I22" s="295">
        <f t="shared" si="4"/>
        <v>13.759203118233</v>
      </c>
      <c r="J22" s="294"/>
      <c r="K22" s="294">
        <v>5</v>
      </c>
      <c r="L22" s="297">
        <f t="shared" si="7"/>
        <v>230.9</v>
      </c>
      <c r="M22" s="298">
        <f t="shared" si="5"/>
        <v>0.20895833333333333</v>
      </c>
      <c r="N22" s="299">
        <f t="shared" si="2"/>
        <v>0.58395833333333336</v>
      </c>
      <c r="O22" s="5"/>
      <c r="P22" s="4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</row>
    <row r="23" spans="1:249" ht="25.5" customHeight="1">
      <c r="A23" s="292" t="s">
        <v>7</v>
      </c>
      <c r="B23" s="292" t="str">
        <f>B22</f>
        <v>Fountaindale Rd</v>
      </c>
      <c r="C23" s="294">
        <v>4.7</v>
      </c>
      <c r="D23" s="293" t="str">
        <f>'4Wed.Kiama,Saddleback,Jamb'!D9</f>
        <v>Saddleback Mtn Rd, at Right turn before tough final 600m to Lookout</v>
      </c>
      <c r="E23" s="295">
        <f t="shared" si="6"/>
        <v>57.65</v>
      </c>
      <c r="F23" s="300" t="s">
        <v>6</v>
      </c>
      <c r="G23" s="292" t="s">
        <v>12</v>
      </c>
      <c r="H23" s="295">
        <f t="shared" si="3"/>
        <v>8.0571428571428569</v>
      </c>
      <c r="I23" s="295">
        <f t="shared" si="4"/>
        <v>13.008649868371569</v>
      </c>
      <c r="J23" s="294"/>
      <c r="K23" s="294">
        <v>35</v>
      </c>
      <c r="L23" s="297">
        <f t="shared" si="7"/>
        <v>265.89999999999998</v>
      </c>
      <c r="M23" s="298">
        <f t="shared" si="5"/>
        <v>0.23326388888888888</v>
      </c>
      <c r="N23" s="299">
        <f t="shared" si="2"/>
        <v>0.60826388888888894</v>
      </c>
      <c r="O23" s="5"/>
      <c r="P23" s="4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</row>
    <row r="24" spans="1:249" ht="24" customHeight="1">
      <c r="A24" s="292" t="s">
        <v>7</v>
      </c>
      <c r="B24" s="293" t="s">
        <v>75</v>
      </c>
      <c r="C24" s="418">
        <v>0.6</v>
      </c>
      <c r="D24" s="293" t="str">
        <f>'4Wed.Kiama,Saddleback,Jamb'!D10</f>
        <v>Saddleback Mtn Res, timber sign at crest of Reserve</v>
      </c>
      <c r="E24" s="295">
        <f t="shared" si="6"/>
        <v>58.25</v>
      </c>
      <c r="F24" s="300" t="s">
        <v>6</v>
      </c>
      <c r="G24" s="292" t="s">
        <v>1</v>
      </c>
      <c r="H24" s="295">
        <f t="shared" si="3"/>
        <v>2.5714285714285716</v>
      </c>
      <c r="I24" s="295">
        <f t="shared" si="4"/>
        <v>12.486602357984996</v>
      </c>
      <c r="J24" s="294"/>
      <c r="K24" s="294">
        <v>14</v>
      </c>
      <c r="L24" s="297">
        <f t="shared" si="7"/>
        <v>279.89999999999998</v>
      </c>
      <c r="M24" s="298">
        <f t="shared" si="5"/>
        <v>0.2429861111111111</v>
      </c>
      <c r="N24" s="299">
        <f t="shared" si="2"/>
        <v>0.61798611111111112</v>
      </c>
      <c r="O24" s="5"/>
      <c r="P24" s="4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</row>
    <row r="25" spans="1:249" ht="18" customHeight="1">
      <c r="A25" s="166"/>
      <c r="B25" s="245" t="s">
        <v>11</v>
      </c>
      <c r="C25" s="251"/>
      <c r="D25" s="169" t="s">
        <v>116</v>
      </c>
      <c r="E25" s="170"/>
      <c r="F25" s="270"/>
      <c r="G25" s="166"/>
      <c r="H25" s="170"/>
      <c r="I25" s="170"/>
      <c r="J25" s="172">
        <v>15</v>
      </c>
      <c r="K25" s="234"/>
      <c r="L25" s="173"/>
      <c r="M25" s="174">
        <f t="shared" si="5"/>
        <v>0.25340277777777775</v>
      </c>
      <c r="N25" s="175">
        <f t="shared" si="2"/>
        <v>0.62840277777777775</v>
      </c>
      <c r="O25" s="5"/>
      <c r="P25" s="4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</row>
    <row r="26" spans="1:249" ht="18" customHeight="1">
      <c r="A26" s="292" t="s">
        <v>77</v>
      </c>
      <c r="B26" s="293" t="str">
        <f>B24</f>
        <v>Saddleback Mtn Rd in Reserve</v>
      </c>
      <c r="C26" s="319">
        <f>C24</f>
        <v>0.6</v>
      </c>
      <c r="D26" s="293" t="s">
        <v>73</v>
      </c>
      <c r="E26" s="295">
        <f>E24+C26</f>
        <v>58.85</v>
      </c>
      <c r="F26" s="304" t="s">
        <v>15</v>
      </c>
      <c r="G26" s="292" t="s">
        <v>14</v>
      </c>
      <c r="H26" s="295">
        <f t="shared" ref="H26:H31" si="8">C26/K26*60</f>
        <v>36</v>
      </c>
      <c r="I26" s="295">
        <f t="shared" ref="I26:I31" si="9">E26/L26*60</f>
        <v>12.570309718761125</v>
      </c>
      <c r="J26" s="294"/>
      <c r="K26" s="294">
        <v>1</v>
      </c>
      <c r="L26" s="297">
        <f>L24+K26</f>
        <v>280.89999999999998</v>
      </c>
      <c r="M26" s="298">
        <f t="shared" si="5"/>
        <v>0.2540972222222222</v>
      </c>
      <c r="N26" s="299">
        <f t="shared" si="2"/>
        <v>0.6290972222222222</v>
      </c>
      <c r="O26" s="5"/>
      <c r="P26" s="4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</row>
    <row r="27" spans="1:249" ht="24" customHeight="1">
      <c r="A27" s="292" t="s">
        <v>10</v>
      </c>
      <c r="B27" s="293" t="str">
        <f>B24</f>
        <v>Saddleback Mtn Rd in Reserve</v>
      </c>
      <c r="C27" s="305">
        <v>4.95</v>
      </c>
      <c r="D27" s="293" t="s">
        <v>96</v>
      </c>
      <c r="E27" s="295">
        <f>E26+C27</f>
        <v>63.800000000000004</v>
      </c>
      <c r="F27" s="304" t="s">
        <v>15</v>
      </c>
      <c r="G27" s="292" t="s">
        <v>57</v>
      </c>
      <c r="H27" s="295">
        <f t="shared" si="8"/>
        <v>39.6</v>
      </c>
      <c r="I27" s="295">
        <f t="shared" si="9"/>
        <v>13.273231622746188</v>
      </c>
      <c r="J27" s="294"/>
      <c r="K27" s="294">
        <v>7.5</v>
      </c>
      <c r="L27" s="297">
        <f>L26+K27</f>
        <v>288.39999999999998</v>
      </c>
      <c r="M27" s="298">
        <f t="shared" si="5"/>
        <v>0.25930555555555551</v>
      </c>
      <c r="N27" s="299">
        <f t="shared" si="2"/>
        <v>0.63430555555555557</v>
      </c>
      <c r="O27" s="5"/>
      <c r="P27" s="4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</row>
    <row r="28" spans="1:249" ht="18" customHeight="1">
      <c r="A28" s="292" t="s">
        <v>10</v>
      </c>
      <c r="B28" s="293" t="str">
        <f>B27</f>
        <v>Saddleback Mtn Rd in Reserve</v>
      </c>
      <c r="C28" s="305">
        <v>0.2</v>
      </c>
      <c r="D28" s="293" t="s">
        <v>97</v>
      </c>
      <c r="E28" s="295">
        <f>E27+C28</f>
        <v>64</v>
      </c>
      <c r="F28" s="304" t="s">
        <v>15</v>
      </c>
      <c r="G28" s="292" t="s">
        <v>57</v>
      </c>
      <c r="H28" s="295">
        <f t="shared" si="8"/>
        <v>24</v>
      </c>
      <c r="I28" s="295">
        <f t="shared" si="9"/>
        <v>13.291796469366565</v>
      </c>
      <c r="J28" s="294"/>
      <c r="K28" s="294">
        <v>0.5</v>
      </c>
      <c r="L28" s="297">
        <f>L27+K28</f>
        <v>288.89999999999998</v>
      </c>
      <c r="M28" s="298">
        <f t="shared" si="5"/>
        <v>0.25965277777777773</v>
      </c>
      <c r="N28" s="299">
        <f t="shared" si="2"/>
        <v>0.63465277777777784</v>
      </c>
      <c r="O28" s="5"/>
      <c r="P28" s="4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</row>
    <row r="29" spans="1:249" ht="18" customHeight="1">
      <c r="A29" s="292" t="s">
        <v>9</v>
      </c>
      <c r="B29" s="292" t="str">
        <f>D28</f>
        <v>Manning St</v>
      </c>
      <c r="C29" s="296">
        <v>1.4</v>
      </c>
      <c r="D29" s="292" t="s">
        <v>103</v>
      </c>
      <c r="E29" s="295">
        <f>E28+C29</f>
        <v>65.400000000000006</v>
      </c>
      <c r="F29" s="300" t="s">
        <v>5</v>
      </c>
      <c r="G29" s="292" t="s">
        <v>12</v>
      </c>
      <c r="H29" s="295">
        <f t="shared" si="8"/>
        <v>27.999999999999996</v>
      </c>
      <c r="I29" s="295">
        <f t="shared" si="9"/>
        <v>13.442959917780064</v>
      </c>
      <c r="J29" s="294"/>
      <c r="K29" s="294">
        <v>3</v>
      </c>
      <c r="L29" s="297">
        <f>L28+K29</f>
        <v>291.89999999999998</v>
      </c>
      <c r="M29" s="298">
        <f t="shared" si="5"/>
        <v>0.26173611111111106</v>
      </c>
      <c r="N29" s="299">
        <f t="shared" si="2"/>
        <v>0.63673611111111117</v>
      </c>
      <c r="O29" s="5"/>
      <c r="P29" s="4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</row>
    <row r="30" spans="1:249" ht="18" customHeight="1">
      <c r="A30" s="292" t="s">
        <v>9</v>
      </c>
      <c r="B30" s="292" t="str">
        <f>D29</f>
        <v>Bong St</v>
      </c>
      <c r="C30" s="296">
        <v>0.1</v>
      </c>
      <c r="D30" s="292" t="s">
        <v>102</v>
      </c>
      <c r="E30" s="295">
        <f>E29+C30</f>
        <v>65.5</v>
      </c>
      <c r="F30" s="300" t="s">
        <v>5</v>
      </c>
      <c r="G30" s="292" t="s">
        <v>13</v>
      </c>
      <c r="H30" s="295">
        <f t="shared" si="8"/>
        <v>12</v>
      </c>
      <c r="I30" s="295">
        <f t="shared" si="9"/>
        <v>13.440492476060193</v>
      </c>
      <c r="J30" s="294"/>
      <c r="K30" s="294">
        <v>0.5</v>
      </c>
      <c r="L30" s="297">
        <f>L29+K30</f>
        <v>292.39999999999998</v>
      </c>
      <c r="M30" s="298">
        <f t="shared" si="5"/>
        <v>0.26208333333333328</v>
      </c>
      <c r="N30" s="299">
        <f t="shared" si="2"/>
        <v>0.63708333333333345</v>
      </c>
      <c r="O30" s="5"/>
      <c r="P30" s="4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</row>
    <row r="31" spans="1:249" ht="18" customHeight="1">
      <c r="A31" s="292" t="s">
        <v>7</v>
      </c>
      <c r="B31" s="292" t="str">
        <f>D30</f>
        <v>Eddy St</v>
      </c>
      <c r="C31" s="294">
        <v>0.1</v>
      </c>
      <c r="D31" s="292" t="s">
        <v>98</v>
      </c>
      <c r="E31" s="295">
        <f>E30+C31</f>
        <v>65.599999999999994</v>
      </c>
      <c r="F31" s="300" t="s">
        <v>5</v>
      </c>
      <c r="G31" s="292" t="s">
        <v>12</v>
      </c>
      <c r="H31" s="295">
        <f t="shared" si="8"/>
        <v>12</v>
      </c>
      <c r="I31" s="295">
        <f t="shared" si="9"/>
        <v>13.438033458518264</v>
      </c>
      <c r="J31" s="294"/>
      <c r="K31" s="294">
        <v>0.5</v>
      </c>
      <c r="L31" s="306">
        <f>L30+K31</f>
        <v>292.89999999999998</v>
      </c>
      <c r="M31" s="298">
        <f t="shared" si="5"/>
        <v>0.2624305555555555</v>
      </c>
      <c r="N31" s="299">
        <f t="shared" si="2"/>
        <v>0.63743055555555572</v>
      </c>
      <c r="O31" s="5"/>
      <c r="P31" s="4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</row>
    <row r="32" spans="1:249" ht="18" customHeight="1">
      <c r="A32" s="178"/>
      <c r="B32" s="178" t="str">
        <f>D32</f>
        <v>Kiama station</v>
      </c>
      <c r="C32" s="179">
        <f>SUM(C4:C31)</f>
        <v>65.599999999999994</v>
      </c>
      <c r="D32" s="178" t="str">
        <f>D31</f>
        <v>Kiama station</v>
      </c>
      <c r="E32" s="180">
        <f>E31</f>
        <v>65.599999999999994</v>
      </c>
      <c r="F32" s="178"/>
      <c r="G32" s="178"/>
      <c r="H32" s="180" t="s">
        <v>2</v>
      </c>
      <c r="I32" s="180">
        <f>I31</f>
        <v>13.438033458518264</v>
      </c>
      <c r="J32" s="181">
        <f>SUM(J4:J31)</f>
        <v>85</v>
      </c>
      <c r="K32" s="181">
        <f>SUM(K4:K31)</f>
        <v>292.89999999999998</v>
      </c>
      <c r="L32" s="182">
        <f>L31</f>
        <v>292.89999999999998</v>
      </c>
      <c r="M32" s="183">
        <f>(J32+K32)/1440</f>
        <v>0.26243055555555556</v>
      </c>
      <c r="N32" s="184">
        <f>N31</f>
        <v>0.63743055555555572</v>
      </c>
      <c r="P32" s="4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ht="18" customHeight="1">
      <c r="A33" s="227"/>
      <c r="B33" s="227" t="s">
        <v>177</v>
      </c>
      <c r="C33" s="230"/>
      <c r="D33" s="227"/>
      <c r="E33" s="228"/>
      <c r="F33" s="227"/>
      <c r="G33" s="227"/>
      <c r="H33" s="228"/>
      <c r="I33" s="228"/>
      <c r="J33" s="222"/>
      <c r="K33" s="222">
        <v>27</v>
      </c>
      <c r="L33" s="231"/>
      <c r="M33" s="232"/>
      <c r="N33" s="184">
        <f>N32+((K33+J33)/1440)</f>
        <v>0.65618055555555577</v>
      </c>
      <c r="O33" s="285">
        <f>C36</f>
        <v>0.16111111111111112</v>
      </c>
      <c r="P33" s="4"/>
      <c r="Q33" s="3" t="s">
        <v>2</v>
      </c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ht="18" customHeight="1">
      <c r="A34" s="218"/>
      <c r="B34" s="219" t="s">
        <v>140</v>
      </c>
      <c r="C34" s="220"/>
      <c r="D34" s="219"/>
      <c r="E34" s="221"/>
      <c r="F34" s="219"/>
      <c r="G34" s="219"/>
      <c r="H34" s="221"/>
      <c r="I34" s="221"/>
      <c r="J34" s="222"/>
      <c r="K34" s="460">
        <f>G35</f>
        <v>1.8055555555555547E-2</v>
      </c>
      <c r="L34" s="235" t="s">
        <v>2</v>
      </c>
      <c r="M34" s="235" t="s">
        <v>167</v>
      </c>
      <c r="N34" s="184">
        <f>N33+((K34+J34))</f>
        <v>0.67423611111111126</v>
      </c>
      <c r="O34" s="285">
        <f>E36</f>
        <v>0.17361111111111113</v>
      </c>
      <c r="P34" s="4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ht="22.9" customHeight="1">
      <c r="A35" s="227"/>
      <c r="B35" s="227" t="str">
        <f>D32</f>
        <v>Kiama station</v>
      </c>
      <c r="C35" s="232">
        <v>0.1277777777777778</v>
      </c>
      <c r="D35" s="227" t="s">
        <v>112</v>
      </c>
      <c r="E35" s="233">
        <v>0.14583333333333334</v>
      </c>
      <c r="F35" s="233"/>
      <c r="G35" s="233">
        <f>E35-C35</f>
        <v>1.8055555555555547E-2</v>
      </c>
      <c r="H35" s="236" t="s">
        <v>143</v>
      </c>
      <c r="I35" s="228"/>
      <c r="J35" s="229"/>
      <c r="K35" s="230"/>
      <c r="L35" s="231"/>
      <c r="M35" s="232"/>
      <c r="N35" s="233"/>
      <c r="O35" s="488" t="s">
        <v>223</v>
      </c>
      <c r="P35" s="4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ht="22.9" customHeight="1">
      <c r="A36" s="227"/>
      <c r="B36" s="227" t="str">
        <f>D31</f>
        <v>Kiama station</v>
      </c>
      <c r="C36" s="232">
        <v>0.16111111111111112</v>
      </c>
      <c r="D36" s="227" t="s">
        <v>112</v>
      </c>
      <c r="E36" s="233">
        <v>0.17361111111111113</v>
      </c>
      <c r="F36" s="233"/>
      <c r="G36" s="233">
        <f>E36-C36</f>
        <v>1.2500000000000011E-2</v>
      </c>
      <c r="H36" s="236" t="s">
        <v>143</v>
      </c>
      <c r="I36" s="228"/>
      <c r="J36" s="229"/>
      <c r="K36" s="230"/>
      <c r="L36" s="231"/>
      <c r="M36" s="232"/>
      <c r="N36" s="233"/>
      <c r="O36" s="5"/>
      <c r="P36" s="4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ht="22.9" customHeight="1">
      <c r="A37" s="6"/>
      <c r="B37" s="6"/>
      <c r="C37" s="70" t="s">
        <v>21</v>
      </c>
      <c r="D37" s="6"/>
      <c r="E37" s="7"/>
      <c r="F37" s="7"/>
      <c r="G37" s="7"/>
      <c r="H37" s="8"/>
      <c r="I37" s="8"/>
      <c r="J37" s="9"/>
      <c r="K37" s="9"/>
      <c r="L37" s="10"/>
      <c r="N37" s="12"/>
      <c r="O37" s="5"/>
      <c r="P37" s="4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ht="22.9" customHeight="1">
      <c r="A38" s="45"/>
      <c r="B38" s="48" t="s">
        <v>55</v>
      </c>
      <c r="C38" s="68" t="s">
        <v>2</v>
      </c>
      <c r="D38" s="50" t="s">
        <v>56</v>
      </c>
      <c r="E38" s="48" t="s">
        <v>22</v>
      </c>
      <c r="F38" s="395" t="s">
        <v>199</v>
      </c>
      <c r="G38" s="50" t="s">
        <v>4</v>
      </c>
      <c r="H38" s="678" t="s">
        <v>23</v>
      </c>
      <c r="J38" s="399" t="s">
        <v>23</v>
      </c>
      <c r="K38" s="80"/>
      <c r="L38" s="279"/>
      <c r="M38" s="307" t="s">
        <v>24</v>
      </c>
      <c r="N38" s="280">
        <f>N4</f>
        <v>0.375</v>
      </c>
      <c r="O38" s="281"/>
      <c r="P38" s="4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ht="19.5" customHeight="1">
      <c r="A39" s="45"/>
      <c r="B39" s="95" t="str">
        <f>B4</f>
        <v>Princess H'way Albion Park station</v>
      </c>
      <c r="C39" s="46" t="s">
        <v>25</v>
      </c>
      <c r="D39" s="102" t="str">
        <f>D10</f>
        <v>Famous Robertsons Pie Shop</v>
      </c>
      <c r="E39" s="54">
        <f>E10</f>
        <v>24.8</v>
      </c>
      <c r="F39" s="55">
        <f>E39</f>
        <v>24.8</v>
      </c>
      <c r="G39" s="56">
        <f>L10</f>
        <v>92.8</v>
      </c>
      <c r="H39" s="679">
        <f>E39*60/G39</f>
        <v>16.03448275862069</v>
      </c>
      <c r="J39" s="381">
        <f>E39*60/G39</f>
        <v>16.03448275862069</v>
      </c>
      <c r="K39" s="13"/>
      <c r="L39" s="279"/>
      <c r="M39" s="307" t="s">
        <v>26</v>
      </c>
      <c r="N39" s="282">
        <f>N32</f>
        <v>0.63743055555555572</v>
      </c>
      <c r="O39" s="281"/>
      <c r="P39" s="4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ht="32.25" customHeight="1">
      <c r="A40" s="45"/>
      <c r="B40" s="103" t="str">
        <f>D39</f>
        <v>Famous Robertsons Pie Shop</v>
      </c>
      <c r="C40" s="95" t="s">
        <v>25</v>
      </c>
      <c r="D40" s="84" t="str">
        <f>D24</f>
        <v>Saddleback Mtn Res, timber sign at crest of Reserve</v>
      </c>
      <c r="E40" s="54">
        <f>E24-E10</f>
        <v>33.450000000000003</v>
      </c>
      <c r="F40" s="55">
        <f>F39+E40</f>
        <v>58.25</v>
      </c>
      <c r="G40" s="56">
        <f>L24-L10</f>
        <v>187.09999999999997</v>
      </c>
      <c r="H40" s="679">
        <f>E40*60/G40</f>
        <v>10.726884019241052</v>
      </c>
      <c r="J40" s="381">
        <f>E40*60/G40</f>
        <v>10.726884019241052</v>
      </c>
      <c r="K40" s="13"/>
      <c r="L40" s="279"/>
      <c r="M40" s="307" t="s">
        <v>27</v>
      </c>
      <c r="N40" s="283">
        <f>N39-N38</f>
        <v>0.26243055555555572</v>
      </c>
      <c r="O40" s="281"/>
      <c r="P40" s="4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ht="35.25" customHeight="1">
      <c r="A41" s="45"/>
      <c r="B41" s="95" t="str">
        <f>D40</f>
        <v>Saddleback Mtn Res, timber sign at crest of Reserve</v>
      </c>
      <c r="C41" s="95" t="s">
        <v>25</v>
      </c>
      <c r="D41" s="84" t="str">
        <f>D31</f>
        <v>Kiama station</v>
      </c>
      <c r="E41" s="60">
        <f>E31-E24</f>
        <v>7.3499999999999943</v>
      </c>
      <c r="F41" s="55">
        <f>F40+E41</f>
        <v>65.599999999999994</v>
      </c>
      <c r="G41" s="61">
        <f>L32-L24</f>
        <v>13</v>
      </c>
      <c r="H41" s="685">
        <f>E41*60/G41</f>
        <v>33.923076923076898</v>
      </c>
      <c r="J41" s="386">
        <f>E41*60/G41</f>
        <v>33.923076923076898</v>
      </c>
      <c r="K41" s="13"/>
      <c r="L41" s="279"/>
      <c r="M41" s="307" t="s">
        <v>28</v>
      </c>
      <c r="N41" s="284">
        <f>K32/1440</f>
        <v>0.20340277777777777</v>
      </c>
      <c r="O41" s="281"/>
      <c r="P41" s="4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ht="22.9" customHeight="1">
      <c r="A42" s="45"/>
      <c r="B42" s="95" t="s">
        <v>2</v>
      </c>
      <c r="C42" s="95" t="s">
        <v>2</v>
      </c>
      <c r="D42" s="84" t="s">
        <v>2</v>
      </c>
      <c r="E42" s="320">
        <f>SUM(E39:E41)</f>
        <v>65.599999999999994</v>
      </c>
      <c r="F42" s="312" t="s">
        <v>2</v>
      </c>
      <c r="G42" s="321">
        <f>SUM(G39:G41)</f>
        <v>292.89999999999998</v>
      </c>
      <c r="H42" s="680">
        <f>E42*60/G42</f>
        <v>13.438033458518266</v>
      </c>
      <c r="J42" s="387">
        <f>E42*60/G42</f>
        <v>13.438033458518266</v>
      </c>
      <c r="K42" s="13"/>
      <c r="L42" s="81"/>
      <c r="M42" s="308" t="s">
        <v>29</v>
      </c>
      <c r="N42" s="289">
        <f>J32/1440-N43</f>
        <v>4.8611111111111112E-2</v>
      </c>
      <c r="O42" s="5"/>
      <c r="P42" s="4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ht="22.9" customHeight="1">
      <c r="A43" s="45"/>
      <c r="B43" s="95" t="s">
        <v>2</v>
      </c>
      <c r="C43" s="95" t="s">
        <v>2</v>
      </c>
      <c r="D43" s="84" t="s">
        <v>2</v>
      </c>
      <c r="E43" s="7"/>
      <c r="F43" s="7"/>
      <c r="G43" s="7"/>
      <c r="H43" s="8"/>
      <c r="I43" s="8"/>
      <c r="J43" s="9"/>
      <c r="K43" s="81"/>
      <c r="L43" s="81"/>
      <c r="M43" s="309" t="s">
        <v>30</v>
      </c>
      <c r="N43" s="290">
        <f>(J25)/1440</f>
        <v>1.0416666666666666E-2</v>
      </c>
      <c r="O43" s="5"/>
      <c r="P43" s="4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ht="22.9" customHeight="1">
      <c r="A44" s="45"/>
      <c r="B44" s="95"/>
      <c r="C44" s="95"/>
      <c r="D44" s="84"/>
      <c r="E44" s="7"/>
      <c r="F44" s="7"/>
      <c r="G44" s="7"/>
      <c r="H44" s="8"/>
      <c r="I44" s="8"/>
      <c r="J44" s="9"/>
      <c r="K44" s="81"/>
      <c r="L44" s="81"/>
      <c r="M44" s="310" t="s">
        <v>27</v>
      </c>
      <c r="N44" s="291">
        <f>SUM(N41:N43)</f>
        <v>0.26243055555555556</v>
      </c>
      <c r="O44" s="5"/>
      <c r="P44" s="4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ht="22.9" customHeight="1">
      <c r="A45" s="45"/>
      <c r="B45" s="45"/>
      <c r="C45" s="66"/>
      <c r="D45" s="53"/>
      <c r="E45" s="7"/>
      <c r="F45" s="7"/>
      <c r="G45" s="7"/>
      <c r="H45" s="8"/>
      <c r="I45" s="8"/>
      <c r="J45" s="9"/>
      <c r="K45" s="13"/>
      <c r="L45" s="81"/>
      <c r="M45" s="310" t="s">
        <v>161</v>
      </c>
      <c r="N45" s="311">
        <f>I32</f>
        <v>13.438033458518264</v>
      </c>
      <c r="O45" s="5"/>
      <c r="P45" s="4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ht="22.9" customHeight="1">
      <c r="A46" s="45"/>
      <c r="B46" s="46"/>
      <c r="C46" s="78" t="s">
        <v>252</v>
      </c>
      <c r="D46" s="506">
        <f>COUNT(K48:K50)</f>
        <v>3</v>
      </c>
      <c r="E46" s="54"/>
      <c r="F46" s="47"/>
      <c r="G46" s="47"/>
      <c r="H46" s="56"/>
      <c r="I46" s="47"/>
      <c r="J46" s="47"/>
      <c r="K46" s="49" t="s">
        <v>59</v>
      </c>
      <c r="L46" s="81"/>
      <c r="M46" s="310" t="s">
        <v>164</v>
      </c>
      <c r="N46" s="312">
        <f>E32</f>
        <v>65.599999999999994</v>
      </c>
      <c r="O46" s="5"/>
      <c r="P46" s="4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ht="22.9" customHeight="1">
      <c r="A47" s="45"/>
      <c r="B47" s="75" t="s">
        <v>50</v>
      </c>
      <c r="C47" s="75"/>
      <c r="D47" s="75" t="s">
        <v>51</v>
      </c>
      <c r="F47" s="89" t="s">
        <v>88</v>
      </c>
      <c r="G47" s="79"/>
      <c r="H47" s="82"/>
      <c r="K47" s="85" t="s">
        <v>22</v>
      </c>
      <c r="L47" s="81"/>
      <c r="O47" s="5"/>
      <c r="P47" s="4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ht="36.75" customHeight="1">
      <c r="A48" s="744" t="str">
        <f>D8</f>
        <v>Start of Macquarie Pass Climb - Steep Gradient &amp; "Macquarie Pass National Park" sign</v>
      </c>
      <c r="B48" s="744"/>
      <c r="C48" s="744"/>
      <c r="D48" s="76" t="str">
        <f>D9</f>
        <v>KOM Macquarie Pass - Blue/white "Welcome to Capital Country" sign</v>
      </c>
      <c r="E48" s="87" t="s">
        <v>95</v>
      </c>
      <c r="F48" s="87"/>
      <c r="G48" s="87"/>
      <c r="H48" s="88"/>
      <c r="K48" s="54">
        <f>E9-E8</f>
        <v>10.5</v>
      </c>
      <c r="L48" s="15"/>
      <c r="O48" s="5"/>
      <c r="P48" s="4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33.75" customHeight="1">
      <c r="A49" s="747" t="str">
        <f>D22</f>
        <v>Start Fountaindale Rd Climb</v>
      </c>
      <c r="B49" s="747"/>
      <c r="C49" s="747"/>
      <c r="D49" s="76" t="str">
        <f>D23</f>
        <v>Saddleback Mtn Rd, at Right turn before tough final 600m to Lookout</v>
      </c>
      <c r="E49" s="87" t="s">
        <v>117</v>
      </c>
      <c r="F49" s="87"/>
      <c r="G49" s="87"/>
      <c r="H49" s="88"/>
      <c r="K49" s="260">
        <f>C23</f>
        <v>4.7</v>
      </c>
      <c r="L49" s="17"/>
      <c r="M49" s="17"/>
      <c r="N49" s="17"/>
      <c r="O49" s="5"/>
      <c r="P49" s="4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31.5" customHeight="1">
      <c r="A50" s="747" t="str">
        <f>A49</f>
        <v>Start Fountaindale Rd Climb</v>
      </c>
      <c r="B50" s="747"/>
      <c r="C50" s="747"/>
      <c r="D50" s="76" t="str">
        <f>D24</f>
        <v>Saddleback Mtn Res, timber sign at crest of Reserve</v>
      </c>
      <c r="E50" s="87" t="s">
        <v>118</v>
      </c>
      <c r="F50" s="87"/>
      <c r="G50" s="87"/>
      <c r="H50" s="88"/>
      <c r="K50" s="261">
        <f>C24+C23</f>
        <v>5.3</v>
      </c>
      <c r="O50" s="5"/>
      <c r="P50" s="4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22.9" customHeight="1">
      <c r="A51" s="18"/>
      <c r="C51" s="19"/>
      <c r="J51" s="86" t="s">
        <v>2</v>
      </c>
      <c r="K51" s="118">
        <f>K50+K48</f>
        <v>15.8</v>
      </c>
      <c r="O51" s="5"/>
      <c r="P51" s="4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1:32" ht="22.9" customHeight="1">
      <c r="A52" s="18"/>
      <c r="C52" s="19"/>
      <c r="O52" s="20"/>
      <c r="P52" s="4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1:32" ht="22.9" customHeight="1">
      <c r="A53" s="18"/>
      <c r="C53" s="19"/>
      <c r="O53" s="20"/>
      <c r="P53" s="4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1:32" ht="22.9" customHeight="1">
      <c r="A54" s="18"/>
      <c r="C54" s="19"/>
      <c r="O54" s="20"/>
      <c r="P54" s="4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1:32" ht="22.9" customHeight="1">
      <c r="A55" s="18"/>
      <c r="C55" s="19"/>
      <c r="O55" s="20"/>
      <c r="P55" s="4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 ht="22.9" customHeight="1">
      <c r="A56" s="18"/>
      <c r="C56" s="19"/>
      <c r="O56" s="20"/>
      <c r="P56" s="4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ht="22.9" customHeight="1">
      <c r="A57" s="18"/>
      <c r="C57" s="19"/>
      <c r="O57" s="20"/>
      <c r="P57" s="4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ht="22.9" customHeight="1">
      <c r="A58" s="21"/>
      <c r="C58" s="19"/>
      <c r="O58" s="20"/>
      <c r="P58" s="4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ht="36" customHeight="1">
      <c r="A59" s="21"/>
      <c r="C59" s="19"/>
      <c r="P59" s="4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ht="22.9" customHeight="1">
      <c r="A60" s="21"/>
      <c r="B60" s="21"/>
      <c r="C60" s="22"/>
      <c r="D60" s="23"/>
      <c r="E60" s="23"/>
      <c r="F60" s="23"/>
      <c r="G60" s="23"/>
      <c r="H60" s="23"/>
      <c r="I60" s="23"/>
      <c r="J60" s="23"/>
      <c r="K60" s="24"/>
      <c r="L60" s="25"/>
      <c r="M60" s="24"/>
      <c r="N60" s="26"/>
      <c r="P60" s="4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1:32" ht="22.9" customHeight="1">
      <c r="A61" s="21"/>
      <c r="B61" s="21"/>
      <c r="C61" s="22"/>
      <c r="D61" s="23"/>
      <c r="E61" s="23"/>
      <c r="F61" s="23"/>
      <c r="G61" s="23"/>
      <c r="H61" s="23"/>
      <c r="I61" s="23"/>
      <c r="J61" s="23"/>
      <c r="K61" s="24"/>
      <c r="L61" s="25"/>
      <c r="M61" s="24"/>
      <c r="N61" s="26"/>
      <c r="P61" s="4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1:32" ht="22.9" customHeight="1">
      <c r="A62" s="21"/>
      <c r="B62" s="21"/>
      <c r="C62" s="22"/>
      <c r="D62" s="23"/>
      <c r="E62" s="23"/>
      <c r="F62" s="23"/>
      <c r="G62" s="23"/>
      <c r="H62" s="23"/>
      <c r="I62" s="23"/>
      <c r="J62" s="23"/>
      <c r="K62" s="24"/>
      <c r="L62" s="25"/>
      <c r="M62" s="27"/>
      <c r="N62" s="26"/>
      <c r="P62" s="4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1:32" ht="22.9" customHeight="1">
      <c r="A63" s="21"/>
      <c r="B63" s="21"/>
      <c r="C63" s="22"/>
      <c r="D63" s="23"/>
      <c r="E63" s="23"/>
      <c r="F63" s="23"/>
      <c r="G63" s="23"/>
      <c r="H63" s="23"/>
      <c r="I63" s="23"/>
      <c r="J63" s="23"/>
      <c r="K63" s="24"/>
      <c r="L63" s="25"/>
      <c r="M63" s="24"/>
      <c r="N63" s="26"/>
      <c r="P63" s="4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 ht="22.9" customHeight="1">
      <c r="C64" s="19"/>
      <c r="P64" s="4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ht="22.9" customHeight="1">
      <c r="A65" s="21"/>
      <c r="B65" s="21"/>
      <c r="C65" s="22"/>
      <c r="D65" s="23"/>
      <c r="E65" s="23"/>
      <c r="F65" s="23"/>
      <c r="G65" s="23"/>
      <c r="H65" s="23"/>
      <c r="I65" s="23"/>
      <c r="J65" s="23"/>
      <c r="K65" s="24"/>
      <c r="L65" s="25"/>
      <c r="M65" s="24"/>
      <c r="N65" s="26"/>
      <c r="P65" s="4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ht="22.9" customHeight="1">
      <c r="A66" s="21"/>
      <c r="B66" s="21"/>
      <c r="C66" s="22"/>
      <c r="D66" s="23"/>
      <c r="E66" s="23"/>
      <c r="F66" s="23"/>
      <c r="G66" s="23"/>
      <c r="H66" s="24"/>
      <c r="I66" s="24"/>
      <c r="J66" s="24"/>
      <c r="K66" s="25"/>
      <c r="L66" s="25"/>
      <c r="M66" s="25"/>
      <c r="N66" s="26"/>
      <c r="P66" s="4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1:32" ht="26.25">
      <c r="A67" s="21"/>
      <c r="B67" s="21"/>
      <c r="C67" s="22"/>
      <c r="D67" s="23"/>
      <c r="E67" s="23"/>
      <c r="F67" s="23"/>
      <c r="G67" s="23"/>
      <c r="H67" s="23"/>
      <c r="I67" s="23"/>
      <c r="J67" s="23"/>
      <c r="K67" s="25"/>
      <c r="L67" s="25"/>
      <c r="M67" s="25"/>
      <c r="N67" s="26"/>
      <c r="P67" s="4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1:32" ht="26.25">
      <c r="A68" s="21"/>
      <c r="B68" s="21"/>
      <c r="C68" s="22"/>
      <c r="D68" s="28"/>
      <c r="E68" s="28"/>
      <c r="F68" s="28"/>
      <c r="G68" s="28"/>
      <c r="H68" s="29"/>
      <c r="I68" s="29"/>
      <c r="J68" s="29"/>
      <c r="K68" s="30"/>
      <c r="L68" s="30"/>
      <c r="M68" s="30"/>
      <c r="N68" s="31"/>
      <c r="P68" s="4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</row>
    <row r="69" spans="1:32" ht="26.25">
      <c r="A69" s="21"/>
      <c r="B69" s="21"/>
      <c r="C69" s="22"/>
      <c r="D69" s="23"/>
      <c r="E69" s="23"/>
      <c r="F69" s="23"/>
      <c r="G69" s="23"/>
      <c r="H69" s="24"/>
      <c r="I69" s="24"/>
      <c r="J69" s="24"/>
      <c r="K69" s="25"/>
      <c r="L69" s="25"/>
      <c r="M69" s="25"/>
      <c r="N69" s="31"/>
      <c r="P69" s="4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 spans="1:32" ht="26.25">
      <c r="A70" s="21"/>
      <c r="B70" s="21"/>
      <c r="C70" s="22"/>
      <c r="D70" s="23"/>
      <c r="E70" s="23"/>
      <c r="F70" s="23"/>
      <c r="G70" s="23"/>
      <c r="H70" s="24"/>
      <c r="I70" s="24"/>
      <c r="J70" s="24"/>
      <c r="K70" s="24"/>
      <c r="L70" s="25"/>
      <c r="M70" s="24"/>
      <c r="N70" s="26"/>
      <c r="P70" s="4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</row>
    <row r="71" spans="1:32" ht="26.25">
      <c r="A71" s="21"/>
      <c r="B71" s="21"/>
      <c r="C71" s="22"/>
      <c r="D71" s="32"/>
      <c r="E71" s="32"/>
      <c r="F71" s="32"/>
      <c r="G71" s="32"/>
      <c r="H71" s="23"/>
      <c r="I71" s="23"/>
      <c r="J71" s="23"/>
      <c r="K71" s="24"/>
      <c r="L71" s="24"/>
      <c r="M71" s="24"/>
      <c r="N71" s="26"/>
      <c r="P71" s="4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</row>
    <row r="72" spans="1:32" ht="26.25">
      <c r="A72" s="21"/>
      <c r="B72" s="21"/>
      <c r="C72" s="22"/>
      <c r="D72" s="33"/>
      <c r="E72" s="33"/>
      <c r="F72" s="33"/>
      <c r="G72" s="33"/>
      <c r="H72" s="23"/>
      <c r="I72" s="23"/>
      <c r="J72" s="23"/>
      <c r="K72" s="24"/>
      <c r="L72" s="24"/>
      <c r="M72" s="24"/>
      <c r="N72" s="26"/>
      <c r="P72" s="4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</row>
    <row r="73" spans="1:32" ht="26.25">
      <c r="A73" s="21"/>
      <c r="B73" s="21"/>
      <c r="C73" s="22"/>
      <c r="D73" s="23"/>
      <c r="E73" s="23"/>
      <c r="F73" s="23"/>
      <c r="G73" s="23"/>
      <c r="H73" s="24"/>
      <c r="I73" s="24"/>
      <c r="J73" s="24"/>
      <c r="K73" s="25"/>
      <c r="L73" s="25"/>
      <c r="M73" s="25"/>
      <c r="N73" s="31"/>
      <c r="P73" s="4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</row>
    <row r="74" spans="1:32" ht="26.25">
      <c r="A74" s="21"/>
      <c r="B74" s="21"/>
      <c r="C74" s="22"/>
      <c r="D74" s="23"/>
      <c r="E74" s="23"/>
      <c r="F74" s="23"/>
      <c r="G74" s="23"/>
      <c r="H74" s="24"/>
      <c r="I74" s="24"/>
      <c r="J74" s="24"/>
      <c r="K74" s="25"/>
      <c r="L74" s="25"/>
      <c r="M74" s="25"/>
      <c r="N74" s="31"/>
      <c r="P74" s="4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</row>
    <row r="75" spans="1:32" ht="26.25">
      <c r="A75" s="21"/>
      <c r="B75" s="21"/>
      <c r="C75" s="22"/>
      <c r="D75" s="23"/>
      <c r="E75" s="23"/>
      <c r="F75" s="23"/>
      <c r="G75" s="23"/>
      <c r="H75" s="24"/>
      <c r="I75" s="24"/>
      <c r="J75" s="24"/>
      <c r="K75" s="25"/>
      <c r="L75" s="25"/>
      <c r="M75" s="25"/>
      <c r="N75" s="31"/>
      <c r="P75" s="4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</row>
    <row r="76" spans="1:32" ht="26.25">
      <c r="A76" s="21"/>
      <c r="B76" s="21"/>
      <c r="C76" s="22"/>
      <c r="D76" s="23"/>
      <c r="E76" s="23"/>
      <c r="F76" s="23"/>
      <c r="G76" s="23"/>
      <c r="H76" s="23"/>
      <c r="I76" s="23"/>
      <c r="J76" s="23"/>
      <c r="K76" s="24"/>
      <c r="L76" s="24"/>
      <c r="M76" s="24"/>
      <c r="N76" s="26"/>
      <c r="P76" s="4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</row>
    <row r="77" spans="1:32" ht="26.25">
      <c r="A77" s="21"/>
      <c r="B77" s="21"/>
      <c r="C77" s="22"/>
      <c r="D77" s="23"/>
      <c r="E77" s="23"/>
      <c r="F77" s="23"/>
      <c r="G77" s="23"/>
      <c r="H77" s="23"/>
      <c r="I77" s="23"/>
      <c r="J77" s="23"/>
      <c r="K77" s="24"/>
      <c r="L77" s="24"/>
      <c r="M77" s="24"/>
      <c r="N77" s="26"/>
      <c r="P77" s="4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</row>
    <row r="78" spans="1:32" ht="16.5">
      <c r="A78" s="21"/>
      <c r="B78" s="21"/>
      <c r="C78" s="22"/>
      <c r="D78" s="23"/>
      <c r="E78" s="23"/>
      <c r="F78" s="23"/>
      <c r="G78" s="23"/>
      <c r="H78" s="23"/>
      <c r="I78" s="23"/>
      <c r="J78" s="23"/>
      <c r="K78" s="24"/>
      <c r="L78" s="24"/>
      <c r="M78" s="24"/>
      <c r="N78" s="26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5"/>
    </row>
    <row r="79" spans="1:32" ht="16.5">
      <c r="A79" s="21"/>
      <c r="B79" s="21"/>
      <c r="C79" s="22"/>
      <c r="D79" s="23"/>
      <c r="E79" s="23"/>
      <c r="F79" s="23"/>
      <c r="G79" s="23"/>
      <c r="H79" s="23"/>
      <c r="I79" s="23"/>
      <c r="J79" s="23"/>
      <c r="K79" s="24"/>
      <c r="L79" s="24"/>
      <c r="M79" s="24"/>
      <c r="N79" s="26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5"/>
    </row>
    <row r="80" spans="1:32" ht="16.5">
      <c r="A80" s="21"/>
      <c r="B80" s="21"/>
      <c r="C80" s="22"/>
      <c r="D80" s="23"/>
      <c r="E80" s="23"/>
      <c r="F80" s="23"/>
      <c r="G80" s="23"/>
      <c r="H80" s="23"/>
      <c r="I80" s="23"/>
      <c r="J80" s="23"/>
      <c r="K80" s="24"/>
      <c r="L80" s="24"/>
      <c r="M80" s="24"/>
      <c r="N80" s="26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5"/>
    </row>
    <row r="81" spans="1:31" ht="16.5">
      <c r="A81" s="21"/>
      <c r="B81" s="21"/>
      <c r="C81" s="22"/>
      <c r="D81" s="23"/>
      <c r="E81" s="23"/>
      <c r="F81" s="23"/>
      <c r="G81" s="23"/>
      <c r="H81" s="24"/>
      <c r="I81" s="24"/>
      <c r="J81" s="24"/>
      <c r="K81" s="25"/>
      <c r="L81" s="25"/>
      <c r="M81" s="25"/>
      <c r="N81" s="26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5"/>
    </row>
    <row r="82" spans="1:31" ht="16.5">
      <c r="A82" s="21"/>
      <c r="B82" s="21"/>
      <c r="C82" s="22"/>
      <c r="D82" s="23"/>
      <c r="E82" s="23"/>
      <c r="F82" s="23"/>
      <c r="G82" s="23"/>
      <c r="H82" s="23"/>
      <c r="I82" s="23"/>
      <c r="J82" s="23"/>
      <c r="K82" s="25"/>
      <c r="L82" s="25"/>
      <c r="M82" s="25"/>
      <c r="N82" s="26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5"/>
    </row>
    <row r="83" spans="1:31" ht="16.5">
      <c r="A83" s="21"/>
      <c r="B83" s="21"/>
      <c r="C83" s="22"/>
      <c r="D83" s="28"/>
      <c r="E83" s="28"/>
      <c r="F83" s="28"/>
      <c r="G83" s="28"/>
      <c r="H83" s="29"/>
      <c r="I83" s="29"/>
      <c r="J83" s="29"/>
      <c r="K83" s="30"/>
      <c r="L83" s="30"/>
      <c r="M83" s="30"/>
      <c r="N83" s="31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5"/>
    </row>
    <row r="84" spans="1:31" ht="16.5">
      <c r="A84" s="21"/>
      <c r="B84" s="21"/>
      <c r="C84" s="22"/>
      <c r="D84" s="23"/>
      <c r="E84" s="23"/>
      <c r="F84" s="23"/>
      <c r="G84" s="23"/>
      <c r="H84" s="24"/>
      <c r="I84" s="24"/>
      <c r="J84" s="24"/>
      <c r="K84" s="25"/>
      <c r="L84" s="25"/>
      <c r="M84" s="25"/>
      <c r="N84" s="31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5"/>
    </row>
    <row r="85" spans="1:31" ht="16.5">
      <c r="A85" s="21"/>
      <c r="B85" s="21"/>
      <c r="C85" s="22"/>
      <c r="D85" s="23"/>
      <c r="E85" s="23"/>
      <c r="F85" s="23"/>
      <c r="G85" s="23"/>
      <c r="H85" s="24"/>
      <c r="I85" s="24"/>
      <c r="J85" s="24"/>
      <c r="K85" s="24"/>
      <c r="L85" s="24"/>
      <c r="M85" s="24"/>
      <c r="N85" s="26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5"/>
    </row>
    <row r="86" spans="1:31" ht="16.5">
      <c r="A86" s="21"/>
      <c r="B86" s="21"/>
      <c r="C86" s="22"/>
      <c r="D86" s="32"/>
      <c r="E86" s="32"/>
      <c r="F86" s="32"/>
      <c r="G86" s="32"/>
      <c r="H86" s="23"/>
      <c r="I86" s="23"/>
      <c r="J86" s="23"/>
      <c r="K86" s="24"/>
      <c r="L86" s="24"/>
      <c r="M86" s="24"/>
      <c r="N86" s="26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5"/>
    </row>
    <row r="87" spans="1:31" ht="16.5">
      <c r="A87" s="21"/>
      <c r="B87" s="21"/>
      <c r="C87" s="22"/>
      <c r="D87" s="33"/>
      <c r="E87" s="33"/>
      <c r="F87" s="33"/>
      <c r="G87" s="33"/>
      <c r="H87" s="23"/>
      <c r="I87" s="23"/>
      <c r="J87" s="23"/>
      <c r="K87" s="24"/>
      <c r="L87" s="24"/>
      <c r="M87" s="24"/>
      <c r="N87" s="26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5"/>
    </row>
    <row r="88" spans="1:31" ht="16.5">
      <c r="A88" s="21"/>
      <c r="B88" s="21"/>
      <c r="C88" s="22"/>
      <c r="D88" s="23"/>
      <c r="E88" s="23"/>
      <c r="F88" s="23"/>
      <c r="G88" s="23"/>
      <c r="H88" s="24"/>
      <c r="I88" s="24"/>
      <c r="J88" s="24"/>
      <c r="K88" s="25"/>
      <c r="L88" s="25"/>
      <c r="M88" s="25"/>
      <c r="N88" s="31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5"/>
    </row>
    <row r="89" spans="1:31" ht="16.5">
      <c r="A89" s="21"/>
      <c r="B89" s="21"/>
      <c r="C89" s="22"/>
      <c r="D89" s="23"/>
      <c r="E89" s="23"/>
      <c r="F89" s="23"/>
      <c r="G89" s="23"/>
      <c r="H89" s="24"/>
      <c r="I89" s="24"/>
      <c r="J89" s="24"/>
      <c r="K89" s="25"/>
      <c r="L89" s="25"/>
      <c r="M89" s="25"/>
      <c r="N89" s="31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5"/>
    </row>
    <row r="90" spans="1:31" ht="16.5">
      <c r="A90" s="21"/>
      <c r="B90" s="21"/>
      <c r="C90" s="22"/>
      <c r="D90" s="23"/>
      <c r="E90" s="23"/>
      <c r="F90" s="23"/>
      <c r="G90" s="23"/>
      <c r="H90" s="24"/>
      <c r="I90" s="24"/>
      <c r="J90" s="24"/>
      <c r="K90" s="25"/>
      <c r="L90" s="25"/>
      <c r="M90" s="25"/>
      <c r="N90" s="31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5"/>
    </row>
    <row r="91" spans="1:31" ht="16.5">
      <c r="A91" s="21"/>
      <c r="B91" s="21"/>
      <c r="C91" s="22"/>
      <c r="D91" s="23"/>
      <c r="E91" s="23"/>
      <c r="F91" s="23"/>
      <c r="G91" s="23"/>
      <c r="H91" s="23"/>
      <c r="I91" s="23"/>
      <c r="J91" s="23"/>
      <c r="K91" s="24"/>
      <c r="L91" s="24"/>
      <c r="M91" s="24"/>
      <c r="N91" s="26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5"/>
    </row>
    <row r="92" spans="1:31" ht="16.5">
      <c r="A92" s="21"/>
      <c r="B92" s="21"/>
      <c r="C92" s="22"/>
      <c r="D92" s="23"/>
      <c r="E92" s="23"/>
      <c r="F92" s="23"/>
      <c r="G92" s="23"/>
      <c r="H92" s="23"/>
      <c r="I92" s="23"/>
      <c r="J92" s="23"/>
      <c r="K92" s="24"/>
      <c r="L92" s="24"/>
      <c r="M92" s="24"/>
      <c r="N92" s="26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5"/>
    </row>
    <row r="93" spans="1:31" ht="16.5">
      <c r="A93" s="21"/>
      <c r="B93" s="21"/>
      <c r="C93" s="22"/>
      <c r="D93" s="23"/>
      <c r="E93" s="23"/>
      <c r="F93" s="23"/>
      <c r="G93" s="23"/>
      <c r="H93" s="23"/>
      <c r="I93" s="23"/>
      <c r="J93" s="23"/>
      <c r="K93" s="24"/>
      <c r="L93" s="24"/>
      <c r="M93" s="24"/>
      <c r="N93" s="26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5"/>
    </row>
    <row r="94" spans="1:31" ht="16.5">
      <c r="A94" s="21"/>
      <c r="B94" s="21"/>
      <c r="C94" s="22"/>
      <c r="D94" s="23"/>
      <c r="E94" s="23"/>
      <c r="F94" s="23"/>
      <c r="G94" s="23"/>
      <c r="H94" s="23"/>
      <c r="I94" s="23"/>
      <c r="J94" s="23"/>
      <c r="K94" s="24"/>
      <c r="L94" s="24"/>
      <c r="M94" s="24"/>
      <c r="N94" s="26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5"/>
    </row>
    <row r="95" spans="1:31" ht="16.5">
      <c r="A95" s="21"/>
      <c r="B95" s="21"/>
      <c r="C95" s="22"/>
      <c r="D95" s="23"/>
      <c r="E95" s="23"/>
      <c r="F95" s="23"/>
      <c r="G95" s="23"/>
      <c r="H95" s="23"/>
      <c r="I95" s="23"/>
      <c r="J95" s="23"/>
      <c r="K95" s="24"/>
      <c r="L95" s="24"/>
      <c r="M95" s="24"/>
      <c r="N95" s="26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5"/>
    </row>
    <row r="96" spans="1:31" ht="16.5">
      <c r="A96" s="21"/>
      <c r="B96" s="21"/>
      <c r="C96" s="22"/>
      <c r="D96" s="23"/>
      <c r="E96" s="23"/>
      <c r="F96" s="23"/>
      <c r="G96" s="23"/>
      <c r="H96" s="24"/>
      <c r="I96" s="24"/>
      <c r="J96" s="24"/>
      <c r="K96" s="25"/>
      <c r="L96" s="25"/>
      <c r="M96" s="25"/>
      <c r="N96" s="26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5"/>
    </row>
    <row r="97" spans="1:31" ht="16.5">
      <c r="A97" s="21"/>
      <c r="B97" s="21"/>
      <c r="C97" s="22"/>
      <c r="D97" s="23"/>
      <c r="E97" s="23"/>
      <c r="F97" s="23"/>
      <c r="G97" s="23"/>
      <c r="H97" s="23"/>
      <c r="I97" s="23"/>
      <c r="J97" s="23"/>
      <c r="K97" s="25"/>
      <c r="L97" s="25"/>
      <c r="M97" s="25"/>
      <c r="N97" s="26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5"/>
    </row>
    <row r="98" spans="1:31" ht="16.5">
      <c r="A98" s="21"/>
      <c r="B98" s="21"/>
      <c r="C98" s="22"/>
      <c r="D98" s="28"/>
      <c r="E98" s="28"/>
      <c r="F98" s="28"/>
      <c r="G98" s="28"/>
      <c r="H98" s="29"/>
      <c r="I98" s="29"/>
      <c r="J98" s="29"/>
      <c r="K98" s="30"/>
      <c r="L98" s="30"/>
      <c r="M98" s="30"/>
      <c r="N98" s="31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5"/>
    </row>
    <row r="99" spans="1:31" ht="16.5">
      <c r="A99" s="21"/>
      <c r="B99" s="21"/>
      <c r="C99" s="22"/>
      <c r="D99" s="23"/>
      <c r="E99" s="23"/>
      <c r="F99" s="23"/>
      <c r="G99" s="23"/>
      <c r="H99" s="24"/>
      <c r="I99" s="24"/>
      <c r="J99" s="24"/>
      <c r="K99" s="25"/>
      <c r="L99" s="25"/>
      <c r="M99" s="25"/>
      <c r="N99" s="31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5"/>
    </row>
    <row r="100" spans="1:31" ht="16.5">
      <c r="A100" s="21"/>
      <c r="B100" s="21"/>
      <c r="C100" s="22"/>
      <c r="D100" s="23"/>
      <c r="E100" s="23"/>
      <c r="F100" s="23"/>
      <c r="G100" s="23"/>
      <c r="H100" s="23"/>
      <c r="I100" s="23"/>
      <c r="J100" s="23"/>
      <c r="K100" s="24"/>
      <c r="L100" s="24"/>
      <c r="M100" s="24"/>
      <c r="N100" s="26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5"/>
    </row>
    <row r="101" spans="1:31" ht="16.5">
      <c r="A101" s="21"/>
      <c r="B101" s="21"/>
      <c r="C101" s="22"/>
      <c r="D101" s="32"/>
      <c r="E101" s="32"/>
      <c r="F101" s="32"/>
      <c r="G101" s="32"/>
      <c r="H101" s="23"/>
      <c r="I101" s="23"/>
      <c r="J101" s="23"/>
      <c r="K101" s="24"/>
      <c r="L101" s="24"/>
      <c r="M101" s="24"/>
      <c r="N101" s="26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5"/>
    </row>
    <row r="102" spans="1:31" ht="16.5">
      <c r="A102" s="21"/>
      <c r="B102" s="21"/>
      <c r="C102" s="22"/>
      <c r="D102" s="36"/>
      <c r="E102" s="36"/>
      <c r="F102" s="36"/>
      <c r="G102" s="36"/>
      <c r="H102" s="23"/>
      <c r="I102" s="23"/>
      <c r="J102" s="23"/>
      <c r="K102" s="24"/>
      <c r="L102" s="24"/>
      <c r="M102" s="24"/>
      <c r="N102" s="26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5"/>
    </row>
    <row r="103" spans="1:31" ht="16.5">
      <c r="A103" s="21"/>
      <c r="B103" s="21"/>
      <c r="C103" s="22"/>
      <c r="D103" s="23"/>
      <c r="E103" s="23"/>
      <c r="F103" s="23"/>
      <c r="G103" s="23"/>
      <c r="H103" s="24"/>
      <c r="I103" s="24"/>
      <c r="J103" s="24"/>
      <c r="K103" s="25"/>
      <c r="L103" s="25"/>
      <c r="M103" s="25"/>
      <c r="N103" s="31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5"/>
    </row>
    <row r="104" spans="1:31" ht="16.5">
      <c r="A104" s="21"/>
      <c r="B104" s="21"/>
      <c r="C104" s="22"/>
      <c r="D104" s="23"/>
      <c r="E104" s="23"/>
      <c r="F104" s="23"/>
      <c r="G104" s="23"/>
      <c r="H104" s="24"/>
      <c r="I104" s="24"/>
      <c r="J104" s="24"/>
      <c r="K104" s="25"/>
      <c r="L104" s="25"/>
      <c r="M104" s="25"/>
      <c r="N104" s="31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5"/>
    </row>
    <row r="105" spans="1:31" ht="16.5">
      <c r="A105" s="21"/>
      <c r="B105" s="21"/>
      <c r="C105" s="22"/>
      <c r="D105" s="23"/>
      <c r="E105" s="23"/>
      <c r="F105" s="23"/>
      <c r="G105" s="23"/>
      <c r="H105" s="23"/>
      <c r="I105" s="23"/>
      <c r="J105" s="23"/>
      <c r="K105" s="24"/>
      <c r="L105" s="24"/>
      <c r="M105" s="24"/>
      <c r="N105" s="26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5"/>
    </row>
    <row r="106" spans="1:31" ht="16.5">
      <c r="A106" s="21"/>
      <c r="B106" s="21"/>
      <c r="C106" s="22"/>
      <c r="D106" s="23"/>
      <c r="E106" s="23"/>
      <c r="F106" s="23"/>
      <c r="G106" s="23"/>
      <c r="H106" s="23"/>
      <c r="I106" s="23"/>
      <c r="J106" s="23"/>
      <c r="K106" s="24"/>
      <c r="L106" s="24"/>
      <c r="M106" s="24"/>
      <c r="N106" s="26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5"/>
    </row>
    <row r="107" spans="1:31" ht="16.5">
      <c r="A107" s="21"/>
      <c r="B107" s="21"/>
      <c r="C107" s="22"/>
      <c r="D107" s="23"/>
      <c r="E107" s="23"/>
      <c r="F107" s="23"/>
      <c r="G107" s="23"/>
      <c r="H107" s="23"/>
      <c r="I107" s="23"/>
      <c r="J107" s="23"/>
      <c r="K107" s="24"/>
      <c r="L107" s="24"/>
      <c r="M107" s="24"/>
      <c r="N107" s="26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5"/>
    </row>
    <row r="108" spans="1:31" ht="16.5">
      <c r="A108" s="21"/>
      <c r="B108" s="21"/>
      <c r="C108" s="22"/>
      <c r="D108" s="23"/>
      <c r="E108" s="23"/>
      <c r="F108" s="23"/>
      <c r="G108" s="23"/>
      <c r="H108" s="23"/>
      <c r="I108" s="23"/>
      <c r="J108" s="23"/>
      <c r="K108" s="24"/>
      <c r="L108" s="24"/>
      <c r="M108" s="24"/>
      <c r="N108" s="26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5"/>
    </row>
    <row r="109" spans="1:31" ht="16.5">
      <c r="A109" s="21"/>
      <c r="B109" s="21"/>
      <c r="C109" s="22"/>
      <c r="D109" s="23"/>
      <c r="E109" s="23"/>
      <c r="F109" s="23"/>
      <c r="G109" s="23"/>
      <c r="H109" s="23"/>
      <c r="I109" s="23"/>
      <c r="J109" s="23"/>
      <c r="K109" s="24"/>
      <c r="L109" s="24"/>
      <c r="M109" s="24"/>
      <c r="N109" s="26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5"/>
    </row>
    <row r="110" spans="1:31" ht="16.5">
      <c r="A110" s="21"/>
      <c r="B110" s="21"/>
      <c r="C110" s="22"/>
      <c r="D110" s="23"/>
      <c r="E110" s="23"/>
      <c r="F110" s="23"/>
      <c r="G110" s="23"/>
      <c r="H110" s="24"/>
      <c r="I110" s="24"/>
      <c r="J110" s="24"/>
      <c r="K110" s="25"/>
      <c r="L110" s="25"/>
      <c r="M110" s="25"/>
      <c r="N110" s="26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5"/>
    </row>
    <row r="111" spans="1:31" ht="16.5">
      <c r="A111" s="21"/>
      <c r="B111" s="21"/>
      <c r="C111" s="22"/>
      <c r="D111" s="23"/>
      <c r="E111" s="23"/>
      <c r="F111" s="23"/>
      <c r="G111" s="23"/>
      <c r="H111" s="23"/>
      <c r="I111" s="23"/>
      <c r="J111" s="23"/>
      <c r="K111" s="25"/>
      <c r="L111" s="25"/>
      <c r="M111" s="25"/>
      <c r="N111" s="26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5"/>
    </row>
    <row r="112" spans="1:31" ht="16.5">
      <c r="A112" s="21"/>
      <c r="B112" s="21"/>
      <c r="C112" s="22"/>
      <c r="D112" s="21"/>
      <c r="E112" s="21"/>
      <c r="F112" s="21"/>
      <c r="G112" s="21"/>
      <c r="H112" s="21"/>
      <c r="I112" s="21"/>
      <c r="J112" s="21"/>
      <c r="K112" s="37"/>
      <c r="L112" s="37"/>
      <c r="M112" s="37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5"/>
    </row>
    <row r="113" spans="1:31" ht="16.5">
      <c r="A113" s="21"/>
      <c r="B113" s="21"/>
      <c r="C113" s="22"/>
      <c r="D113" s="21"/>
      <c r="E113" s="21"/>
      <c r="F113" s="21"/>
      <c r="G113" s="21"/>
      <c r="H113" s="21"/>
      <c r="I113" s="21"/>
      <c r="J113" s="21"/>
      <c r="K113" s="37"/>
      <c r="L113" s="37"/>
      <c r="M113" s="37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5"/>
    </row>
    <row r="114" spans="1:31" ht="16.5">
      <c r="A114" s="21"/>
      <c r="B114" s="21"/>
      <c r="C114" s="22"/>
      <c r="D114" s="21"/>
      <c r="E114" s="21"/>
      <c r="F114" s="21"/>
      <c r="G114" s="21"/>
      <c r="H114" s="21"/>
      <c r="I114" s="21"/>
      <c r="J114" s="21"/>
      <c r="K114" s="37"/>
      <c r="L114" s="37"/>
      <c r="M114" s="37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5"/>
    </row>
    <row r="115" spans="1:31" ht="16.5">
      <c r="A115" s="21"/>
      <c r="B115" s="21"/>
      <c r="C115" s="22"/>
      <c r="D115" s="21"/>
      <c r="E115" s="21"/>
      <c r="F115" s="21"/>
      <c r="G115" s="21"/>
      <c r="H115" s="21"/>
      <c r="I115" s="21"/>
      <c r="J115" s="21"/>
      <c r="K115" s="37"/>
      <c r="L115" s="37"/>
      <c r="M115" s="37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5"/>
    </row>
    <row r="116" spans="1:31" ht="16.5">
      <c r="A116" s="21"/>
      <c r="B116" s="21"/>
      <c r="C116" s="22"/>
      <c r="D116" s="21"/>
      <c r="E116" s="21"/>
      <c r="F116" s="21"/>
      <c r="G116" s="21"/>
      <c r="H116" s="21"/>
      <c r="I116" s="21"/>
      <c r="J116" s="21"/>
      <c r="K116" s="37"/>
      <c r="L116" s="37"/>
      <c r="M116" s="37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5"/>
    </row>
    <row r="117" spans="1:31" ht="16.5">
      <c r="A117" s="21"/>
      <c r="B117" s="21"/>
      <c r="C117" s="22"/>
      <c r="D117" s="21"/>
      <c r="E117" s="21"/>
      <c r="F117" s="21"/>
      <c r="G117" s="21"/>
      <c r="H117" s="21"/>
      <c r="I117" s="21"/>
      <c r="J117" s="21"/>
      <c r="K117" s="37"/>
      <c r="L117" s="37"/>
      <c r="M117" s="37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5"/>
    </row>
    <row r="118" spans="1:31" ht="16.5">
      <c r="A118" s="21"/>
      <c r="B118" s="21"/>
      <c r="C118" s="22"/>
      <c r="D118" s="21"/>
      <c r="E118" s="21"/>
      <c r="F118" s="21"/>
      <c r="G118" s="21"/>
      <c r="H118" s="21"/>
      <c r="I118" s="21"/>
      <c r="J118" s="21"/>
      <c r="K118" s="37"/>
      <c r="L118" s="37"/>
      <c r="M118" s="37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5"/>
    </row>
    <row r="119" spans="1:31" ht="16.5">
      <c r="A119" s="21"/>
      <c r="B119" s="21"/>
      <c r="C119" s="22"/>
      <c r="D119" s="21"/>
      <c r="E119" s="21"/>
      <c r="F119" s="21"/>
      <c r="G119" s="21"/>
      <c r="H119" s="21"/>
      <c r="I119" s="21"/>
      <c r="J119" s="21"/>
      <c r="K119" s="37"/>
      <c r="L119" s="37"/>
      <c r="M119" s="37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5"/>
    </row>
    <row r="120" spans="1:31" ht="16.5">
      <c r="A120" s="21"/>
      <c r="B120" s="21"/>
      <c r="C120" s="22"/>
      <c r="D120" s="21"/>
      <c r="E120" s="21"/>
      <c r="F120" s="21"/>
      <c r="G120" s="21"/>
      <c r="H120" s="21"/>
      <c r="I120" s="21"/>
      <c r="J120" s="21"/>
      <c r="K120" s="37"/>
      <c r="L120" s="37"/>
      <c r="M120" s="37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5"/>
    </row>
    <row r="121" spans="1:31" ht="16.5">
      <c r="A121" s="21"/>
      <c r="B121" s="21"/>
      <c r="C121" s="22"/>
      <c r="D121" s="21"/>
      <c r="E121" s="21"/>
      <c r="F121" s="21"/>
      <c r="G121" s="21"/>
      <c r="H121" s="21"/>
      <c r="I121" s="21"/>
      <c r="J121" s="21"/>
      <c r="K121" s="37"/>
      <c r="L121" s="37"/>
      <c r="M121" s="37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5"/>
    </row>
    <row r="122" spans="1:31" ht="16.5">
      <c r="A122" s="21"/>
      <c r="B122" s="21"/>
      <c r="C122" s="22"/>
      <c r="D122" s="21"/>
      <c r="E122" s="21"/>
      <c r="F122" s="21"/>
      <c r="G122" s="21"/>
      <c r="H122" s="21"/>
      <c r="I122" s="21"/>
      <c r="J122" s="21"/>
      <c r="K122" s="37"/>
      <c r="L122" s="37"/>
      <c r="M122" s="37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5"/>
    </row>
    <row r="123" spans="1:31" ht="16.5">
      <c r="A123" s="21"/>
      <c r="B123" s="21"/>
      <c r="C123" s="22"/>
      <c r="D123" s="21"/>
      <c r="E123" s="21"/>
      <c r="F123" s="21"/>
      <c r="G123" s="21"/>
      <c r="H123" s="21"/>
      <c r="I123" s="21"/>
      <c r="J123" s="21"/>
      <c r="K123" s="37"/>
      <c r="L123" s="37"/>
      <c r="M123" s="37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5"/>
    </row>
    <row r="124" spans="1:31">
      <c r="A124" s="21"/>
      <c r="B124" s="21"/>
      <c r="C124" s="22"/>
      <c r="D124" s="21"/>
      <c r="E124" s="21"/>
      <c r="F124" s="21"/>
      <c r="G124" s="21"/>
      <c r="H124" s="21"/>
      <c r="I124" s="21"/>
      <c r="J124" s="21"/>
      <c r="K124" s="37"/>
      <c r="L124" s="37"/>
      <c r="M124" s="37"/>
      <c r="AE124" s="21"/>
    </row>
    <row r="125" spans="1:31">
      <c r="A125" s="21"/>
      <c r="B125" s="21"/>
      <c r="C125" s="22"/>
      <c r="D125" s="21"/>
      <c r="E125" s="21"/>
      <c r="F125" s="21"/>
      <c r="G125" s="21"/>
      <c r="H125" s="21"/>
      <c r="I125" s="21"/>
      <c r="J125" s="21"/>
      <c r="K125" s="37"/>
      <c r="L125" s="37"/>
      <c r="M125" s="37"/>
      <c r="AE125" s="21"/>
    </row>
    <row r="126" spans="1:31">
      <c r="A126" s="21"/>
      <c r="B126" s="21"/>
      <c r="C126" s="22"/>
      <c r="D126" s="21"/>
      <c r="E126" s="21"/>
      <c r="F126" s="21"/>
      <c r="G126" s="21"/>
      <c r="H126" s="21"/>
      <c r="I126" s="21"/>
      <c r="J126" s="21"/>
      <c r="K126" s="37"/>
      <c r="L126" s="37"/>
      <c r="M126" s="37"/>
      <c r="AE126" s="21"/>
    </row>
    <row r="127" spans="1:31">
      <c r="A127" s="21"/>
      <c r="B127" s="21"/>
      <c r="C127" s="22"/>
      <c r="D127" s="21"/>
      <c r="E127" s="21"/>
      <c r="F127" s="21"/>
      <c r="G127" s="21"/>
      <c r="H127" s="21"/>
      <c r="I127" s="21"/>
      <c r="J127" s="21"/>
      <c r="K127" s="37"/>
      <c r="L127" s="37"/>
      <c r="M127" s="37"/>
      <c r="AE127" s="21"/>
    </row>
    <row r="128" spans="1:31">
      <c r="A128" s="21"/>
      <c r="B128" s="21"/>
      <c r="C128" s="22"/>
      <c r="D128" s="21"/>
      <c r="E128" s="21"/>
      <c r="F128" s="21"/>
      <c r="G128" s="21"/>
      <c r="H128" s="21"/>
      <c r="I128" s="21"/>
      <c r="J128" s="21"/>
      <c r="K128" s="37"/>
      <c r="L128" s="37"/>
      <c r="M128" s="37"/>
      <c r="AE128" s="21"/>
    </row>
    <row r="129" spans="1:31">
      <c r="A129" s="21"/>
      <c r="B129" s="21"/>
      <c r="C129" s="22"/>
      <c r="D129" s="21"/>
      <c r="E129" s="21"/>
      <c r="F129" s="21"/>
      <c r="G129" s="21"/>
      <c r="H129" s="21"/>
      <c r="I129" s="21"/>
      <c r="J129" s="21"/>
      <c r="K129" s="37"/>
      <c r="L129" s="37"/>
      <c r="M129" s="37"/>
      <c r="AE129" s="21"/>
    </row>
    <row r="130" spans="1:31">
      <c r="A130" s="21"/>
      <c r="B130" s="21"/>
      <c r="C130" s="22"/>
      <c r="D130" s="21"/>
      <c r="E130" s="21"/>
      <c r="F130" s="21"/>
      <c r="G130" s="21"/>
      <c r="H130" s="21"/>
      <c r="I130" s="21"/>
      <c r="J130" s="21"/>
      <c r="K130" s="37"/>
      <c r="L130" s="37"/>
      <c r="M130" s="37"/>
      <c r="AE130" s="21"/>
    </row>
    <row r="131" spans="1:31">
      <c r="A131" s="21"/>
      <c r="B131" s="21"/>
      <c r="C131" s="22"/>
      <c r="D131" s="21"/>
      <c r="E131" s="21"/>
      <c r="F131" s="21"/>
      <c r="G131" s="21"/>
      <c r="H131" s="21"/>
      <c r="I131" s="21"/>
      <c r="J131" s="21"/>
      <c r="K131" s="37"/>
      <c r="L131" s="37"/>
      <c r="M131" s="37"/>
      <c r="AE131" s="21"/>
    </row>
    <row r="132" spans="1:31">
      <c r="A132" s="21"/>
      <c r="B132" s="21"/>
      <c r="C132" s="22"/>
      <c r="D132" s="21"/>
      <c r="E132" s="21"/>
      <c r="F132" s="21"/>
      <c r="G132" s="21"/>
      <c r="H132" s="21"/>
      <c r="I132" s="21"/>
      <c r="J132" s="21"/>
      <c r="K132" s="37"/>
      <c r="L132" s="37"/>
      <c r="M132" s="37"/>
      <c r="AE132" s="21"/>
    </row>
    <row r="133" spans="1:31">
      <c r="A133" s="21"/>
      <c r="B133" s="21"/>
      <c r="C133" s="22"/>
      <c r="D133" s="21"/>
      <c r="E133" s="21"/>
      <c r="F133" s="21"/>
      <c r="G133" s="21"/>
      <c r="H133" s="21"/>
      <c r="I133" s="21"/>
      <c r="J133" s="21"/>
      <c r="K133" s="37"/>
      <c r="L133" s="37"/>
      <c r="M133" s="37"/>
      <c r="AE133" s="21"/>
    </row>
    <row r="134" spans="1:31">
      <c r="A134" s="21"/>
      <c r="B134" s="21"/>
      <c r="C134" s="22"/>
      <c r="D134" s="21"/>
      <c r="E134" s="21"/>
      <c r="F134" s="21"/>
      <c r="G134" s="21"/>
      <c r="H134" s="21"/>
      <c r="I134" s="21"/>
      <c r="J134" s="21"/>
      <c r="K134" s="37"/>
      <c r="L134" s="37"/>
      <c r="M134" s="37"/>
      <c r="AE134" s="21"/>
    </row>
    <row r="135" spans="1:31">
      <c r="A135" s="21"/>
      <c r="B135" s="21"/>
      <c r="C135" s="22"/>
      <c r="D135" s="21"/>
      <c r="E135" s="21"/>
      <c r="F135" s="21"/>
      <c r="G135" s="21"/>
      <c r="H135" s="21"/>
      <c r="I135" s="21"/>
      <c r="J135" s="21"/>
      <c r="K135" s="37"/>
      <c r="L135" s="37"/>
      <c r="M135" s="37"/>
      <c r="AE135" s="21"/>
    </row>
    <row r="136" spans="1:31">
      <c r="A136" s="21"/>
      <c r="B136" s="21"/>
      <c r="C136" s="22"/>
      <c r="D136" s="21"/>
      <c r="E136" s="21"/>
      <c r="F136" s="21"/>
      <c r="G136" s="21"/>
      <c r="H136" s="21"/>
      <c r="I136" s="21"/>
      <c r="J136" s="21"/>
      <c r="K136" s="37"/>
      <c r="L136" s="37"/>
      <c r="M136" s="37"/>
      <c r="AE136" s="21"/>
    </row>
    <row r="137" spans="1:31">
      <c r="A137" s="21"/>
      <c r="B137" s="21"/>
      <c r="C137" s="22"/>
      <c r="D137" s="21"/>
      <c r="E137" s="21"/>
      <c r="F137" s="21"/>
      <c r="G137" s="21"/>
      <c r="H137" s="21"/>
      <c r="I137" s="21"/>
      <c r="J137" s="21"/>
      <c r="K137" s="37"/>
      <c r="L137" s="37"/>
      <c r="M137" s="37"/>
      <c r="AE137" s="21"/>
    </row>
    <row r="138" spans="1:31">
      <c r="A138" s="21"/>
      <c r="B138" s="21"/>
      <c r="C138" s="22"/>
      <c r="D138" s="21"/>
      <c r="E138" s="21"/>
      <c r="F138" s="21"/>
      <c r="G138" s="21"/>
      <c r="H138" s="21"/>
      <c r="I138" s="21"/>
      <c r="J138" s="21"/>
      <c r="K138" s="37"/>
      <c r="L138" s="37"/>
      <c r="M138" s="37"/>
      <c r="AE138" s="21"/>
    </row>
    <row r="139" spans="1:31">
      <c r="A139" s="21"/>
      <c r="B139" s="21"/>
      <c r="C139" s="22"/>
      <c r="D139" s="21"/>
      <c r="E139" s="21"/>
      <c r="F139" s="21"/>
      <c r="G139" s="21"/>
      <c r="H139" s="21"/>
      <c r="I139" s="21"/>
      <c r="J139" s="21"/>
      <c r="K139" s="37"/>
      <c r="L139" s="37"/>
      <c r="M139" s="37"/>
      <c r="AE139" s="21"/>
    </row>
    <row r="140" spans="1:31">
      <c r="A140" s="21"/>
      <c r="B140" s="21"/>
      <c r="C140" s="22"/>
      <c r="D140" s="21"/>
      <c r="E140" s="21"/>
      <c r="F140" s="21"/>
      <c r="G140" s="21"/>
      <c r="H140" s="21"/>
      <c r="I140" s="21"/>
      <c r="J140" s="21"/>
      <c r="K140" s="37"/>
      <c r="L140" s="37"/>
      <c r="M140" s="37"/>
      <c r="AE140" s="21"/>
    </row>
    <row r="141" spans="1:31">
      <c r="A141" s="21"/>
      <c r="B141" s="21"/>
      <c r="C141" s="22"/>
      <c r="D141" s="21"/>
      <c r="E141" s="21"/>
      <c r="F141" s="21"/>
      <c r="G141" s="21"/>
      <c r="H141" s="21"/>
      <c r="I141" s="21"/>
      <c r="J141" s="21"/>
      <c r="K141" s="37"/>
      <c r="L141" s="37"/>
      <c r="M141" s="37"/>
      <c r="AE141" s="21"/>
    </row>
    <row r="142" spans="1:31">
      <c r="A142" s="21"/>
      <c r="B142" s="21"/>
      <c r="C142" s="22"/>
      <c r="D142" s="21"/>
      <c r="E142" s="21"/>
      <c r="F142" s="21"/>
      <c r="G142" s="21"/>
      <c r="H142" s="21"/>
      <c r="I142" s="21"/>
      <c r="J142" s="21"/>
      <c r="K142" s="37"/>
      <c r="L142" s="37"/>
      <c r="M142" s="37"/>
      <c r="AE142" s="21"/>
    </row>
    <row r="143" spans="1:31">
      <c r="A143" s="21"/>
      <c r="B143" s="21"/>
      <c r="C143" s="22"/>
      <c r="D143" s="21"/>
      <c r="E143" s="21"/>
      <c r="F143" s="21"/>
      <c r="G143" s="21"/>
      <c r="H143" s="21"/>
      <c r="I143" s="21"/>
      <c r="J143" s="21"/>
      <c r="K143" s="37"/>
      <c r="L143" s="37"/>
      <c r="M143" s="37"/>
      <c r="AE143" s="21"/>
    </row>
    <row r="144" spans="1:31">
      <c r="A144" s="21"/>
      <c r="B144" s="21"/>
      <c r="C144" s="22"/>
      <c r="D144" s="21"/>
      <c r="E144" s="21"/>
      <c r="F144" s="21"/>
      <c r="G144" s="21"/>
      <c r="H144" s="21"/>
      <c r="I144" s="21"/>
      <c r="J144" s="21"/>
      <c r="K144" s="37"/>
      <c r="L144" s="37"/>
      <c r="M144" s="37"/>
      <c r="AE144" s="21"/>
    </row>
    <row r="145" spans="1:31">
      <c r="A145" s="21"/>
      <c r="B145" s="21"/>
      <c r="C145" s="22"/>
      <c r="D145" s="21"/>
      <c r="E145" s="21"/>
      <c r="F145" s="21"/>
      <c r="G145" s="21"/>
      <c r="H145" s="21"/>
      <c r="I145" s="21"/>
      <c r="J145" s="21"/>
      <c r="K145" s="37"/>
      <c r="L145" s="37"/>
      <c r="M145" s="37"/>
      <c r="AE145" s="21"/>
    </row>
    <row r="146" spans="1:31">
      <c r="A146" s="21"/>
      <c r="B146" s="21"/>
      <c r="C146" s="22"/>
      <c r="D146" s="21"/>
      <c r="E146" s="21"/>
      <c r="F146" s="21"/>
      <c r="G146" s="21"/>
      <c r="H146" s="21"/>
      <c r="I146" s="21"/>
      <c r="J146" s="21"/>
      <c r="K146" s="37"/>
      <c r="L146" s="37"/>
      <c r="M146" s="37"/>
      <c r="AE146" s="21"/>
    </row>
    <row r="147" spans="1:31">
      <c r="A147" s="21"/>
      <c r="B147" s="21"/>
      <c r="C147" s="22"/>
      <c r="D147" s="21"/>
      <c r="E147" s="21"/>
      <c r="F147" s="21"/>
      <c r="G147" s="21"/>
      <c r="H147" s="21"/>
      <c r="I147" s="21"/>
      <c r="J147" s="21"/>
      <c r="K147" s="37"/>
      <c r="L147" s="37"/>
      <c r="M147" s="37"/>
      <c r="AE147" s="21"/>
    </row>
    <row r="148" spans="1:31">
      <c r="A148" s="21"/>
      <c r="B148" s="21"/>
      <c r="C148" s="22"/>
      <c r="D148" s="21"/>
      <c r="E148" s="21"/>
      <c r="F148" s="21"/>
      <c r="G148" s="21"/>
      <c r="H148" s="21"/>
      <c r="I148" s="21"/>
      <c r="J148" s="21"/>
      <c r="K148" s="37"/>
      <c r="L148" s="37"/>
      <c r="M148" s="37"/>
      <c r="AE148" s="21"/>
    </row>
    <row r="149" spans="1:31">
      <c r="A149" s="21"/>
      <c r="B149" s="21"/>
      <c r="C149" s="22"/>
      <c r="D149" s="21"/>
      <c r="E149" s="21"/>
      <c r="F149" s="21"/>
      <c r="G149" s="21"/>
      <c r="H149" s="21"/>
      <c r="I149" s="21"/>
      <c r="J149" s="21"/>
      <c r="K149" s="37"/>
      <c r="L149" s="37"/>
      <c r="M149" s="37"/>
      <c r="AE149" s="21"/>
    </row>
    <row r="150" spans="1:31">
      <c r="A150" s="21"/>
      <c r="B150" s="21"/>
      <c r="C150" s="22"/>
      <c r="D150" s="21"/>
      <c r="E150" s="21"/>
      <c r="F150" s="21"/>
      <c r="G150" s="21"/>
      <c r="H150" s="21"/>
      <c r="I150" s="21"/>
      <c r="J150" s="21"/>
      <c r="K150" s="37"/>
      <c r="L150" s="37"/>
      <c r="M150" s="37"/>
      <c r="AE150" s="21"/>
    </row>
    <row r="151" spans="1:31">
      <c r="A151" s="21"/>
      <c r="B151" s="21"/>
      <c r="C151" s="22"/>
      <c r="D151" s="21"/>
      <c r="E151" s="21"/>
      <c r="F151" s="21"/>
      <c r="G151" s="21"/>
      <c r="H151" s="21"/>
      <c r="I151" s="21"/>
      <c r="J151" s="21"/>
      <c r="K151" s="37"/>
      <c r="L151" s="37"/>
      <c r="M151" s="37"/>
      <c r="AE151" s="21"/>
    </row>
    <row r="152" spans="1:31">
      <c r="A152" s="21"/>
      <c r="B152" s="21"/>
      <c r="C152" s="22"/>
      <c r="D152" s="21"/>
      <c r="E152" s="21"/>
      <c r="F152" s="21"/>
      <c r="G152" s="21"/>
      <c r="H152" s="21"/>
      <c r="I152" s="21"/>
      <c r="J152" s="21"/>
      <c r="K152" s="37"/>
      <c r="L152" s="37"/>
      <c r="M152" s="37"/>
      <c r="AE152" s="21"/>
    </row>
    <row r="153" spans="1:31">
      <c r="A153" s="21"/>
      <c r="B153" s="21"/>
      <c r="C153" s="22"/>
      <c r="D153" s="21"/>
      <c r="E153" s="21"/>
      <c r="F153" s="21"/>
      <c r="G153" s="21"/>
      <c r="H153" s="21"/>
      <c r="I153" s="21"/>
      <c r="J153" s="21"/>
      <c r="K153" s="37"/>
      <c r="L153" s="37"/>
      <c r="M153" s="37"/>
      <c r="AE153" s="21"/>
    </row>
    <row r="154" spans="1:31">
      <c r="A154" s="21"/>
      <c r="B154" s="21"/>
      <c r="C154" s="22"/>
      <c r="D154" s="21"/>
      <c r="E154" s="21"/>
      <c r="F154" s="21"/>
      <c r="G154" s="21"/>
      <c r="H154" s="21"/>
      <c r="I154" s="21"/>
      <c r="J154" s="21"/>
      <c r="K154" s="37"/>
      <c r="L154" s="37"/>
      <c r="M154" s="37"/>
      <c r="AE154" s="21"/>
    </row>
    <row r="155" spans="1:31">
      <c r="A155" s="21"/>
      <c r="B155" s="21"/>
      <c r="C155" s="22"/>
      <c r="D155" s="21"/>
      <c r="E155" s="21"/>
      <c r="F155" s="21"/>
      <c r="G155" s="21"/>
      <c r="H155" s="21"/>
      <c r="I155" s="21"/>
      <c r="J155" s="21"/>
      <c r="K155" s="37"/>
      <c r="L155" s="37"/>
      <c r="M155" s="37"/>
      <c r="AE155" s="21"/>
    </row>
    <row r="156" spans="1:31">
      <c r="A156" s="21"/>
      <c r="B156" s="21"/>
      <c r="C156" s="22"/>
      <c r="D156" s="21"/>
      <c r="E156" s="21"/>
      <c r="F156" s="21"/>
      <c r="G156" s="21"/>
      <c r="H156" s="21"/>
      <c r="I156" s="21"/>
      <c r="J156" s="21"/>
      <c r="K156" s="37"/>
      <c r="L156" s="37"/>
      <c r="M156" s="37"/>
      <c r="AE156" s="21"/>
    </row>
    <row r="157" spans="1:31">
      <c r="A157" s="21"/>
      <c r="B157" s="21"/>
      <c r="C157" s="22"/>
      <c r="D157" s="21"/>
      <c r="E157" s="21"/>
      <c r="F157" s="21"/>
      <c r="G157" s="21"/>
      <c r="H157" s="21"/>
      <c r="I157" s="21"/>
      <c r="J157" s="21"/>
      <c r="K157" s="37"/>
      <c r="L157" s="37"/>
      <c r="M157" s="37"/>
      <c r="AE157" s="21"/>
    </row>
    <row r="158" spans="1:31">
      <c r="A158" s="21"/>
      <c r="B158" s="21"/>
      <c r="C158" s="22"/>
      <c r="D158" s="21"/>
      <c r="E158" s="21"/>
      <c r="F158" s="21"/>
      <c r="G158" s="21"/>
      <c r="H158" s="21"/>
      <c r="I158" s="21"/>
      <c r="J158" s="21"/>
      <c r="K158" s="37"/>
      <c r="L158" s="37"/>
      <c r="M158" s="37"/>
      <c r="AE158" s="21"/>
    </row>
    <row r="159" spans="1:31">
      <c r="A159" s="21"/>
      <c r="B159" s="21"/>
      <c r="C159" s="22"/>
      <c r="D159" s="21"/>
      <c r="E159" s="21"/>
      <c r="F159" s="21"/>
      <c r="G159" s="21"/>
      <c r="H159" s="21"/>
      <c r="I159" s="21"/>
      <c r="J159" s="21"/>
      <c r="K159" s="37"/>
      <c r="L159" s="37"/>
      <c r="M159" s="37"/>
      <c r="AE159" s="21"/>
    </row>
    <row r="160" spans="1:31">
      <c r="A160" s="21"/>
      <c r="B160" s="21"/>
      <c r="C160" s="22"/>
      <c r="D160" s="21"/>
      <c r="E160" s="21"/>
      <c r="F160" s="21"/>
      <c r="G160" s="21"/>
      <c r="H160" s="21"/>
      <c r="I160" s="21"/>
      <c r="J160" s="21"/>
      <c r="K160" s="37"/>
      <c r="L160" s="37"/>
      <c r="M160" s="37"/>
      <c r="AE160" s="21"/>
    </row>
    <row r="161" spans="1:31">
      <c r="A161" s="21"/>
      <c r="B161" s="21"/>
      <c r="C161" s="22"/>
      <c r="D161" s="21"/>
      <c r="E161" s="21"/>
      <c r="F161" s="21"/>
      <c r="G161" s="21"/>
      <c r="H161" s="21"/>
      <c r="I161" s="21"/>
      <c r="J161" s="21"/>
      <c r="K161" s="37"/>
      <c r="L161" s="37"/>
      <c r="M161" s="37"/>
      <c r="AE161" s="21"/>
    </row>
    <row r="162" spans="1:31">
      <c r="A162" s="21"/>
      <c r="B162" s="21"/>
      <c r="C162" s="22"/>
      <c r="D162" s="21"/>
      <c r="E162" s="21"/>
      <c r="F162" s="21"/>
      <c r="G162" s="21"/>
      <c r="H162" s="21"/>
      <c r="I162" s="21"/>
      <c r="J162" s="21"/>
      <c r="K162" s="37"/>
      <c r="L162" s="37"/>
      <c r="M162" s="37"/>
      <c r="AE162" s="21"/>
    </row>
    <row r="163" spans="1:31">
      <c r="A163" s="21"/>
      <c r="B163" s="21"/>
      <c r="C163" s="22"/>
      <c r="D163" s="21"/>
      <c r="E163" s="21"/>
      <c r="F163" s="21"/>
      <c r="G163" s="21"/>
      <c r="H163" s="21"/>
      <c r="I163" s="21"/>
      <c r="J163" s="21"/>
      <c r="K163" s="37"/>
      <c r="L163" s="37"/>
      <c r="M163" s="37"/>
      <c r="AE163" s="21"/>
    </row>
    <row r="164" spans="1:31">
      <c r="A164" s="21"/>
      <c r="B164" s="21"/>
      <c r="C164" s="22"/>
      <c r="D164" s="21"/>
      <c r="E164" s="21"/>
      <c r="F164" s="21"/>
      <c r="G164" s="21"/>
      <c r="H164" s="21"/>
      <c r="I164" s="21"/>
      <c r="J164" s="21"/>
      <c r="K164" s="37"/>
      <c r="L164" s="37"/>
      <c r="M164" s="37"/>
      <c r="AE164" s="21"/>
    </row>
    <row r="165" spans="1:31">
      <c r="A165" s="21"/>
      <c r="B165" s="21"/>
      <c r="C165" s="22"/>
      <c r="D165" s="21"/>
      <c r="E165" s="21"/>
      <c r="F165" s="21"/>
      <c r="G165" s="21"/>
      <c r="H165" s="21"/>
      <c r="I165" s="21"/>
      <c r="J165" s="21"/>
      <c r="K165" s="37"/>
      <c r="L165" s="37"/>
      <c r="M165" s="37"/>
      <c r="AE165" s="21"/>
    </row>
    <row r="166" spans="1:31">
      <c r="A166" s="21"/>
      <c r="B166" s="21"/>
      <c r="C166" s="22"/>
      <c r="D166" s="21"/>
      <c r="E166" s="21"/>
      <c r="F166" s="21"/>
      <c r="G166" s="21"/>
      <c r="H166" s="21"/>
      <c r="I166" s="21"/>
      <c r="J166" s="21"/>
      <c r="K166" s="37"/>
      <c r="L166" s="37"/>
      <c r="M166" s="37"/>
      <c r="AE166" s="21"/>
    </row>
    <row r="167" spans="1:31">
      <c r="A167" s="21"/>
      <c r="B167" s="21"/>
      <c r="C167" s="22"/>
      <c r="D167" s="21"/>
      <c r="E167" s="21"/>
      <c r="F167" s="21"/>
      <c r="G167" s="21"/>
      <c r="H167" s="21"/>
      <c r="I167" s="21"/>
      <c r="J167" s="21"/>
      <c r="K167" s="37"/>
      <c r="L167" s="37"/>
      <c r="M167" s="37"/>
      <c r="AE167" s="21"/>
    </row>
    <row r="168" spans="1:31">
      <c r="A168" s="21"/>
      <c r="B168" s="21"/>
      <c r="C168" s="22"/>
      <c r="D168" s="21"/>
      <c r="E168" s="21"/>
      <c r="F168" s="21"/>
      <c r="G168" s="21"/>
      <c r="H168" s="21"/>
      <c r="I168" s="21"/>
      <c r="J168" s="21"/>
      <c r="K168" s="37"/>
      <c r="L168" s="37"/>
      <c r="M168" s="37"/>
      <c r="AE168" s="21"/>
    </row>
    <row r="169" spans="1:31">
      <c r="A169" s="21"/>
      <c r="B169" s="21"/>
      <c r="C169" s="22"/>
      <c r="D169" s="21"/>
      <c r="E169" s="21"/>
      <c r="F169" s="21"/>
      <c r="G169" s="21"/>
      <c r="H169" s="21"/>
      <c r="I169" s="21"/>
      <c r="J169" s="21"/>
      <c r="K169" s="37"/>
      <c r="L169" s="37"/>
      <c r="M169" s="37"/>
      <c r="AE169" s="21"/>
    </row>
    <row r="170" spans="1:31">
      <c r="A170" s="21"/>
      <c r="B170" s="21"/>
      <c r="C170" s="22"/>
      <c r="D170" s="21"/>
      <c r="E170" s="21"/>
      <c r="F170" s="21"/>
      <c r="G170" s="21"/>
      <c r="H170" s="21"/>
      <c r="I170" s="21"/>
      <c r="J170" s="21"/>
      <c r="K170" s="37"/>
      <c r="L170" s="37"/>
      <c r="M170" s="37"/>
      <c r="AE170" s="21"/>
    </row>
    <row r="171" spans="1:31">
      <c r="A171" s="21"/>
      <c r="B171" s="21"/>
      <c r="C171" s="22"/>
      <c r="D171" s="21"/>
      <c r="E171" s="21"/>
      <c r="F171" s="21"/>
      <c r="G171" s="21"/>
      <c r="H171" s="21"/>
      <c r="I171" s="21"/>
      <c r="J171" s="21"/>
      <c r="K171" s="37"/>
      <c r="L171" s="37"/>
      <c r="M171" s="37"/>
      <c r="AE171" s="21"/>
    </row>
    <row r="172" spans="1:31">
      <c r="A172" s="21"/>
      <c r="B172" s="21"/>
      <c r="C172" s="22"/>
      <c r="D172" s="21"/>
      <c r="E172" s="21"/>
      <c r="F172" s="21"/>
      <c r="G172" s="21"/>
      <c r="H172" s="21"/>
      <c r="I172" s="21"/>
      <c r="J172" s="21"/>
      <c r="K172" s="37"/>
      <c r="L172" s="37"/>
      <c r="M172" s="37"/>
      <c r="AE172" s="21"/>
    </row>
    <row r="173" spans="1:31">
      <c r="A173" s="21"/>
      <c r="B173" s="21"/>
      <c r="C173" s="22"/>
      <c r="D173" s="21"/>
      <c r="E173" s="21"/>
      <c r="F173" s="21"/>
      <c r="G173" s="21"/>
      <c r="H173" s="21"/>
      <c r="I173" s="21"/>
      <c r="J173" s="21"/>
      <c r="K173" s="37"/>
      <c r="L173" s="37"/>
      <c r="M173" s="37"/>
      <c r="AE173" s="21"/>
    </row>
    <row r="174" spans="1:31">
      <c r="A174" s="21"/>
      <c r="B174" s="21"/>
      <c r="C174" s="22"/>
      <c r="D174" s="21"/>
      <c r="E174" s="21"/>
      <c r="F174" s="21"/>
      <c r="G174" s="21"/>
      <c r="H174" s="21"/>
      <c r="I174" s="21"/>
      <c r="J174" s="21"/>
      <c r="K174" s="37"/>
      <c r="L174" s="37"/>
      <c r="M174" s="37"/>
      <c r="AE174" s="21"/>
    </row>
    <row r="175" spans="1:31">
      <c r="A175" s="21"/>
      <c r="B175" s="21"/>
      <c r="C175" s="22"/>
      <c r="D175" s="21"/>
      <c r="E175" s="21"/>
      <c r="F175" s="21"/>
      <c r="G175" s="21"/>
      <c r="H175" s="21"/>
      <c r="I175" s="21"/>
      <c r="J175" s="21"/>
      <c r="K175" s="37"/>
      <c r="L175" s="37"/>
      <c r="M175" s="37"/>
      <c r="AE175" s="21"/>
    </row>
    <row r="176" spans="1:31">
      <c r="A176" s="21"/>
      <c r="B176" s="21"/>
      <c r="C176" s="22"/>
      <c r="D176" s="21"/>
      <c r="E176" s="21"/>
      <c r="F176" s="21"/>
      <c r="G176" s="21"/>
      <c r="H176" s="21"/>
      <c r="I176" s="21"/>
      <c r="J176" s="21"/>
      <c r="K176" s="37"/>
      <c r="L176" s="37"/>
      <c r="M176" s="37"/>
      <c r="AE176" s="21"/>
    </row>
    <row r="177" spans="1:31">
      <c r="A177" s="21"/>
      <c r="B177" s="21"/>
      <c r="C177" s="22"/>
      <c r="D177" s="21"/>
      <c r="E177" s="21"/>
      <c r="F177" s="21"/>
      <c r="G177" s="21"/>
      <c r="H177" s="21"/>
      <c r="I177" s="21"/>
      <c r="J177" s="21"/>
      <c r="K177" s="37"/>
      <c r="L177" s="37"/>
      <c r="M177" s="37"/>
      <c r="AE177" s="21"/>
    </row>
    <row r="178" spans="1:31">
      <c r="A178" s="21"/>
      <c r="B178" s="21"/>
      <c r="C178" s="22"/>
      <c r="D178" s="21"/>
      <c r="E178" s="21"/>
      <c r="F178" s="21"/>
      <c r="G178" s="21"/>
      <c r="H178" s="21"/>
      <c r="I178" s="21"/>
      <c r="J178" s="21"/>
      <c r="K178" s="37"/>
      <c r="L178" s="37"/>
      <c r="M178" s="37"/>
      <c r="AE178" s="21"/>
    </row>
    <row r="179" spans="1:31">
      <c r="A179" s="21"/>
      <c r="B179" s="21"/>
      <c r="C179" s="22"/>
      <c r="D179" s="21"/>
      <c r="E179" s="21"/>
      <c r="F179" s="21"/>
      <c r="G179" s="21"/>
      <c r="H179" s="21"/>
      <c r="I179" s="21"/>
      <c r="J179" s="21"/>
      <c r="K179" s="37"/>
      <c r="L179" s="37"/>
      <c r="M179" s="37"/>
      <c r="AE179" s="21"/>
    </row>
    <row r="180" spans="1:31">
      <c r="A180" s="21"/>
      <c r="B180" s="21"/>
      <c r="C180" s="22"/>
      <c r="D180" s="21"/>
      <c r="E180" s="21"/>
      <c r="F180" s="21"/>
      <c r="G180" s="21"/>
      <c r="H180" s="21"/>
      <c r="I180" s="21"/>
      <c r="J180" s="21"/>
      <c r="K180" s="37"/>
      <c r="L180" s="37"/>
      <c r="M180" s="37"/>
      <c r="AE180" s="21"/>
    </row>
    <row r="181" spans="1:31">
      <c r="A181" s="21"/>
      <c r="B181" s="21"/>
      <c r="C181" s="22"/>
      <c r="D181" s="21"/>
      <c r="E181" s="21"/>
      <c r="F181" s="21"/>
      <c r="G181" s="21"/>
      <c r="H181" s="21"/>
      <c r="I181" s="21"/>
      <c r="J181" s="21"/>
      <c r="K181" s="37"/>
      <c r="L181" s="37"/>
      <c r="M181" s="37"/>
      <c r="AE181" s="21"/>
    </row>
    <row r="182" spans="1:31">
      <c r="A182" s="21"/>
      <c r="B182" s="21"/>
      <c r="C182" s="22"/>
      <c r="D182" s="21"/>
      <c r="E182" s="21"/>
      <c r="F182" s="21"/>
      <c r="G182" s="21"/>
      <c r="H182" s="21"/>
      <c r="I182" s="21"/>
      <c r="J182" s="21"/>
      <c r="K182" s="37"/>
      <c r="L182" s="37"/>
      <c r="M182" s="37"/>
      <c r="AE182" s="21"/>
    </row>
    <row r="183" spans="1:31">
      <c r="A183" s="21"/>
      <c r="B183" s="21"/>
      <c r="C183" s="22"/>
      <c r="D183" s="21"/>
      <c r="E183" s="21"/>
      <c r="F183" s="21"/>
      <c r="G183" s="21"/>
      <c r="H183" s="21"/>
      <c r="I183" s="21"/>
      <c r="J183" s="21"/>
      <c r="K183" s="37"/>
      <c r="L183" s="37"/>
      <c r="M183" s="37"/>
      <c r="AE183" s="21"/>
    </row>
    <row r="184" spans="1:31">
      <c r="A184" s="21"/>
      <c r="B184" s="21"/>
      <c r="C184" s="22"/>
      <c r="D184" s="21"/>
      <c r="E184" s="21"/>
      <c r="F184" s="21"/>
      <c r="G184" s="21"/>
      <c r="H184" s="21"/>
      <c r="I184" s="21"/>
      <c r="J184" s="21"/>
      <c r="K184" s="37"/>
      <c r="L184" s="37"/>
      <c r="M184" s="37"/>
      <c r="AE184" s="21"/>
    </row>
    <row r="185" spans="1:31">
      <c r="A185" s="21"/>
      <c r="B185" s="21"/>
      <c r="C185" s="22"/>
      <c r="D185" s="21"/>
      <c r="E185" s="21"/>
      <c r="F185" s="21"/>
      <c r="G185" s="21"/>
      <c r="H185" s="21"/>
      <c r="I185" s="21"/>
      <c r="J185" s="21"/>
      <c r="K185" s="37"/>
      <c r="L185" s="37"/>
      <c r="M185" s="37"/>
      <c r="AE185" s="21"/>
    </row>
    <row r="186" spans="1:31">
      <c r="A186" s="21"/>
      <c r="B186" s="21"/>
      <c r="C186" s="22"/>
      <c r="D186" s="21"/>
      <c r="E186" s="21"/>
      <c r="F186" s="21"/>
      <c r="G186" s="21"/>
      <c r="H186" s="21"/>
      <c r="I186" s="21"/>
      <c r="J186" s="21"/>
      <c r="K186" s="37"/>
      <c r="L186" s="37"/>
      <c r="M186" s="37"/>
      <c r="AE186" s="21"/>
    </row>
    <row r="187" spans="1:31">
      <c r="A187" s="21"/>
      <c r="B187" s="21"/>
      <c r="C187" s="22"/>
      <c r="D187" s="21"/>
      <c r="E187" s="21"/>
      <c r="F187" s="21"/>
      <c r="G187" s="21"/>
      <c r="H187" s="21"/>
      <c r="I187" s="21"/>
      <c r="J187" s="21"/>
      <c r="K187" s="37"/>
      <c r="L187" s="37"/>
      <c r="M187" s="37"/>
      <c r="AE187" s="21"/>
    </row>
    <row r="188" spans="1:31">
      <c r="A188" s="21"/>
      <c r="B188" s="21"/>
      <c r="C188" s="22"/>
      <c r="D188" s="21"/>
      <c r="E188" s="21"/>
      <c r="F188" s="21"/>
      <c r="G188" s="21"/>
      <c r="H188" s="21"/>
      <c r="I188" s="21"/>
      <c r="J188" s="21"/>
      <c r="K188" s="37"/>
      <c r="L188" s="37"/>
      <c r="M188" s="37"/>
      <c r="AE188" s="21"/>
    </row>
    <row r="189" spans="1:31">
      <c r="A189" s="21"/>
      <c r="B189" s="21"/>
      <c r="C189" s="22"/>
      <c r="D189" s="21"/>
      <c r="E189" s="21"/>
      <c r="F189" s="21"/>
      <c r="G189" s="21"/>
      <c r="H189" s="21"/>
      <c r="I189" s="21"/>
      <c r="J189" s="21"/>
      <c r="K189" s="37"/>
      <c r="L189" s="37"/>
      <c r="M189" s="37"/>
      <c r="AE189" s="21"/>
    </row>
    <row r="190" spans="1:31">
      <c r="A190" s="21"/>
      <c r="B190" s="21"/>
      <c r="C190" s="22"/>
      <c r="D190" s="21"/>
      <c r="E190" s="21"/>
      <c r="F190" s="21"/>
      <c r="G190" s="21"/>
      <c r="H190" s="21"/>
      <c r="I190" s="21"/>
      <c r="J190" s="21"/>
      <c r="K190" s="37"/>
      <c r="L190" s="37"/>
      <c r="M190" s="37"/>
      <c r="AE190" s="21"/>
    </row>
    <row r="191" spans="1:31">
      <c r="A191" s="21"/>
      <c r="B191" s="21"/>
      <c r="C191" s="22"/>
      <c r="D191" s="21"/>
      <c r="E191" s="21"/>
      <c r="F191" s="21"/>
      <c r="G191" s="21"/>
      <c r="H191" s="21"/>
      <c r="I191" s="21"/>
      <c r="J191" s="21"/>
      <c r="K191" s="37"/>
      <c r="L191" s="37"/>
      <c r="M191" s="37"/>
      <c r="AE191" s="21"/>
    </row>
    <row r="192" spans="1:31">
      <c r="A192" s="21"/>
      <c r="B192" s="21"/>
      <c r="C192" s="22"/>
      <c r="D192" s="21"/>
      <c r="E192" s="21"/>
      <c r="F192" s="21"/>
      <c r="G192" s="21"/>
      <c r="H192" s="21"/>
      <c r="I192" s="21"/>
      <c r="J192" s="21"/>
      <c r="K192" s="37"/>
      <c r="L192" s="37"/>
      <c r="M192" s="37"/>
      <c r="AE192" s="21"/>
    </row>
    <row r="193" spans="1:31">
      <c r="A193" s="21"/>
      <c r="B193" s="21"/>
      <c r="C193" s="22"/>
      <c r="D193" s="21"/>
      <c r="E193" s="21"/>
      <c r="F193" s="21"/>
      <c r="G193" s="21"/>
      <c r="H193" s="21"/>
      <c r="I193" s="21"/>
      <c r="J193" s="21"/>
      <c r="K193" s="37"/>
      <c r="L193" s="37"/>
      <c r="M193" s="37"/>
      <c r="AE193" s="21"/>
    </row>
    <row r="194" spans="1:31">
      <c r="A194" s="21"/>
      <c r="B194" s="21"/>
      <c r="C194" s="22"/>
      <c r="D194" s="21"/>
      <c r="E194" s="21"/>
      <c r="F194" s="21"/>
      <c r="G194" s="21"/>
      <c r="H194" s="21"/>
      <c r="I194" s="21"/>
      <c r="J194" s="21"/>
      <c r="K194" s="37"/>
      <c r="L194" s="37"/>
      <c r="M194" s="37"/>
      <c r="AE194" s="21"/>
    </row>
    <row r="195" spans="1:31">
      <c r="A195" s="21"/>
      <c r="B195" s="21"/>
      <c r="C195" s="22"/>
      <c r="D195" s="21"/>
      <c r="E195" s="21"/>
      <c r="F195" s="21"/>
      <c r="G195" s="21"/>
      <c r="H195" s="21"/>
      <c r="I195" s="21"/>
      <c r="J195" s="21"/>
      <c r="K195" s="37"/>
      <c r="L195" s="37"/>
      <c r="M195" s="37"/>
      <c r="AE195" s="21"/>
    </row>
    <row r="196" spans="1:31">
      <c r="A196" s="21"/>
      <c r="B196" s="21"/>
      <c r="C196" s="22"/>
      <c r="D196" s="21"/>
      <c r="E196" s="21"/>
      <c r="F196" s="21"/>
      <c r="G196" s="21"/>
      <c r="H196" s="21"/>
      <c r="I196" s="21"/>
      <c r="J196" s="21"/>
      <c r="K196" s="37"/>
      <c r="L196" s="37"/>
      <c r="M196" s="37"/>
      <c r="AE196" s="21"/>
    </row>
    <row r="197" spans="1:31">
      <c r="A197" s="21"/>
      <c r="B197" s="21"/>
      <c r="C197" s="22"/>
      <c r="D197" s="21"/>
      <c r="E197" s="21"/>
      <c r="F197" s="21"/>
      <c r="G197" s="21"/>
      <c r="H197" s="21"/>
      <c r="I197" s="21"/>
      <c r="J197" s="21"/>
      <c r="K197" s="37"/>
      <c r="L197" s="37"/>
      <c r="M197" s="37"/>
    </row>
    <row r="198" spans="1:31">
      <c r="A198" s="21"/>
      <c r="B198" s="21"/>
      <c r="C198" s="22"/>
      <c r="D198" s="21"/>
      <c r="E198" s="21"/>
      <c r="F198" s="21"/>
      <c r="G198" s="21"/>
      <c r="H198" s="21"/>
      <c r="I198" s="21"/>
      <c r="J198" s="21"/>
      <c r="K198" s="37"/>
      <c r="L198" s="37"/>
      <c r="M198" s="37"/>
    </row>
    <row r="199" spans="1:31">
      <c r="A199" s="21"/>
      <c r="B199" s="21"/>
      <c r="C199" s="22"/>
      <c r="D199" s="21"/>
      <c r="E199" s="21"/>
      <c r="F199" s="21"/>
      <c r="G199" s="21"/>
      <c r="H199" s="21"/>
      <c r="I199" s="21"/>
      <c r="J199" s="21"/>
      <c r="K199" s="37"/>
      <c r="L199" s="37"/>
      <c r="M199" s="37"/>
    </row>
    <row r="200" spans="1:31">
      <c r="A200" s="21"/>
      <c r="B200" s="21"/>
      <c r="C200" s="22"/>
      <c r="D200" s="21"/>
      <c r="E200" s="21"/>
      <c r="F200" s="21"/>
      <c r="G200" s="21"/>
      <c r="H200" s="21"/>
      <c r="I200" s="21"/>
      <c r="J200" s="21"/>
      <c r="K200" s="37"/>
      <c r="L200" s="37"/>
      <c r="M200" s="37"/>
    </row>
    <row r="201" spans="1:31">
      <c r="A201" s="21"/>
      <c r="B201" s="21"/>
      <c r="C201" s="22"/>
      <c r="D201" s="21"/>
      <c r="E201" s="21"/>
      <c r="F201" s="21"/>
      <c r="G201" s="21"/>
      <c r="H201" s="21"/>
      <c r="I201" s="21"/>
      <c r="J201" s="21"/>
      <c r="K201" s="37"/>
      <c r="L201" s="37"/>
      <c r="M201" s="37"/>
    </row>
    <row r="202" spans="1:31">
      <c r="A202" s="21"/>
      <c r="B202" s="21"/>
      <c r="C202" s="22"/>
      <c r="D202" s="21"/>
      <c r="E202" s="21"/>
      <c r="F202" s="21"/>
      <c r="G202" s="21"/>
      <c r="H202" s="21"/>
      <c r="I202" s="21"/>
      <c r="J202" s="21"/>
      <c r="K202" s="37"/>
      <c r="L202" s="37"/>
      <c r="M202" s="37"/>
    </row>
    <row r="203" spans="1:31">
      <c r="A203" s="21"/>
      <c r="B203" s="21"/>
      <c r="C203" s="22"/>
      <c r="D203" s="21"/>
      <c r="E203" s="21"/>
      <c r="F203" s="21"/>
      <c r="G203" s="21"/>
      <c r="H203" s="21"/>
      <c r="I203" s="21"/>
      <c r="J203" s="21"/>
      <c r="K203" s="37"/>
      <c r="L203" s="37"/>
      <c r="M203" s="37"/>
    </row>
    <row r="204" spans="1:31">
      <c r="A204" s="21"/>
      <c r="B204" s="21"/>
      <c r="C204" s="22"/>
      <c r="D204" s="21"/>
      <c r="E204" s="21"/>
      <c r="F204" s="21"/>
      <c r="G204" s="21"/>
      <c r="H204" s="21"/>
      <c r="I204" s="21"/>
      <c r="J204" s="21"/>
      <c r="K204" s="37"/>
      <c r="L204" s="37"/>
      <c r="M204" s="37"/>
    </row>
    <row r="205" spans="1:31">
      <c r="A205" s="21"/>
      <c r="B205" s="21"/>
      <c r="C205" s="22"/>
      <c r="D205" s="21"/>
      <c r="E205" s="21"/>
      <c r="F205" s="21"/>
      <c r="G205" s="21"/>
      <c r="H205" s="21"/>
      <c r="I205" s="21"/>
      <c r="J205" s="21"/>
      <c r="K205" s="37"/>
      <c r="L205" s="37"/>
      <c r="M205" s="37"/>
    </row>
    <row r="206" spans="1:31">
      <c r="A206" s="21"/>
      <c r="B206" s="21"/>
      <c r="C206" s="22"/>
      <c r="D206" s="21"/>
      <c r="E206" s="21"/>
      <c r="F206" s="21"/>
      <c r="G206" s="21"/>
      <c r="H206" s="21"/>
      <c r="I206" s="21"/>
      <c r="J206" s="21"/>
      <c r="K206" s="37"/>
      <c r="L206" s="37"/>
      <c r="M206" s="37"/>
    </row>
    <row r="207" spans="1:31">
      <c r="A207" s="21"/>
      <c r="B207" s="21"/>
      <c r="C207" s="22"/>
      <c r="D207" s="21"/>
      <c r="E207" s="21"/>
      <c r="F207" s="21"/>
      <c r="G207" s="21"/>
      <c r="H207" s="21"/>
      <c r="I207" s="21"/>
      <c r="J207" s="21"/>
      <c r="K207" s="37"/>
      <c r="L207" s="37"/>
      <c r="M207" s="37"/>
    </row>
    <row r="208" spans="1:31">
      <c r="A208" s="21"/>
      <c r="B208" s="21"/>
      <c r="C208" s="22"/>
      <c r="D208" s="21"/>
      <c r="E208" s="21"/>
      <c r="F208" s="21"/>
      <c r="G208" s="21"/>
      <c r="H208" s="21"/>
      <c r="I208" s="21"/>
      <c r="J208" s="21"/>
      <c r="K208" s="37"/>
      <c r="L208" s="37"/>
      <c r="M208" s="37"/>
    </row>
    <row r="209" spans="1:13">
      <c r="A209" s="21"/>
      <c r="B209" s="21"/>
      <c r="C209" s="22"/>
      <c r="D209" s="21"/>
      <c r="E209" s="21"/>
      <c r="F209" s="21"/>
      <c r="G209" s="21"/>
      <c r="H209" s="21"/>
      <c r="I209" s="21"/>
      <c r="J209" s="21"/>
      <c r="K209" s="37"/>
      <c r="L209" s="37"/>
      <c r="M209" s="37"/>
    </row>
    <row r="210" spans="1:13">
      <c r="A210" s="21"/>
      <c r="B210" s="21"/>
      <c r="C210" s="22"/>
      <c r="D210" s="21"/>
      <c r="E210" s="21"/>
      <c r="F210" s="21"/>
      <c r="G210" s="21"/>
      <c r="H210" s="21"/>
      <c r="I210" s="21"/>
      <c r="J210" s="21"/>
      <c r="K210" s="37"/>
      <c r="L210" s="37"/>
      <c r="M210" s="37"/>
    </row>
    <row r="211" spans="1:13">
      <c r="A211" s="21"/>
      <c r="B211" s="21"/>
      <c r="C211" s="22"/>
      <c r="D211" s="21"/>
      <c r="E211" s="21"/>
      <c r="F211" s="21"/>
      <c r="G211" s="21"/>
      <c r="H211" s="21"/>
      <c r="I211" s="21"/>
      <c r="J211" s="21"/>
      <c r="K211" s="37"/>
      <c r="L211" s="37"/>
      <c r="M211" s="37"/>
    </row>
    <row r="212" spans="1:13">
      <c r="A212" s="21"/>
      <c r="B212" s="21"/>
      <c r="C212" s="22"/>
      <c r="D212" s="21"/>
      <c r="E212" s="21"/>
      <c r="F212" s="21"/>
      <c r="G212" s="21"/>
      <c r="H212" s="21"/>
      <c r="I212" s="21"/>
      <c r="J212" s="21"/>
      <c r="K212" s="37"/>
      <c r="L212" s="37"/>
      <c r="M212" s="37"/>
    </row>
    <row r="213" spans="1:13">
      <c r="A213" s="21"/>
      <c r="B213" s="21"/>
      <c r="C213" s="22"/>
      <c r="D213" s="21"/>
      <c r="E213" s="21"/>
      <c r="F213" s="21"/>
      <c r="G213" s="21"/>
      <c r="H213" s="21"/>
      <c r="I213" s="21"/>
      <c r="J213" s="21"/>
      <c r="K213" s="37"/>
      <c r="L213" s="37"/>
      <c r="M213" s="37"/>
    </row>
    <row r="214" spans="1:13">
      <c r="A214" s="21"/>
      <c r="B214" s="21"/>
      <c r="C214" s="22"/>
      <c r="D214" s="21"/>
      <c r="E214" s="21"/>
      <c r="F214" s="21"/>
      <c r="G214" s="21"/>
      <c r="H214" s="21"/>
      <c r="I214" s="21"/>
      <c r="J214" s="21"/>
      <c r="K214" s="37"/>
      <c r="L214" s="37"/>
      <c r="M214" s="37"/>
    </row>
    <row r="215" spans="1:13">
      <c r="A215" s="21"/>
      <c r="B215" s="21"/>
      <c r="C215" s="22"/>
      <c r="D215" s="21"/>
      <c r="E215" s="21"/>
      <c r="F215" s="21"/>
      <c r="G215" s="21"/>
      <c r="H215" s="21"/>
      <c r="I215" s="21"/>
      <c r="J215" s="21"/>
      <c r="K215" s="37"/>
      <c r="L215" s="37"/>
      <c r="M215" s="37"/>
    </row>
    <row r="216" spans="1:13">
      <c r="A216" s="21"/>
      <c r="B216" s="21"/>
      <c r="C216" s="22"/>
      <c r="D216" s="21"/>
      <c r="E216" s="21"/>
      <c r="F216" s="21"/>
      <c r="G216" s="21"/>
      <c r="H216" s="21"/>
      <c r="I216" s="21"/>
      <c r="J216" s="21"/>
      <c r="K216" s="37"/>
      <c r="L216" s="37"/>
      <c r="M216" s="37"/>
    </row>
    <row r="217" spans="1:13">
      <c r="A217" s="21"/>
      <c r="B217" s="21"/>
      <c r="C217" s="22"/>
      <c r="D217" s="21"/>
      <c r="E217" s="21"/>
      <c r="F217" s="21"/>
      <c r="G217" s="21"/>
      <c r="H217" s="21"/>
      <c r="I217" s="21"/>
      <c r="J217" s="21"/>
      <c r="K217" s="37"/>
      <c r="L217" s="37"/>
      <c r="M217" s="37"/>
    </row>
    <row r="218" spans="1:13">
      <c r="A218" s="21"/>
      <c r="B218" s="21"/>
      <c r="C218" s="22"/>
      <c r="D218" s="21"/>
      <c r="E218" s="21"/>
      <c r="F218" s="21"/>
      <c r="G218" s="21"/>
      <c r="H218" s="21"/>
      <c r="I218" s="21"/>
      <c r="J218" s="21"/>
      <c r="K218" s="37"/>
      <c r="L218" s="37"/>
      <c r="M218" s="37"/>
    </row>
    <row r="219" spans="1:13">
      <c r="A219" s="21"/>
      <c r="B219" s="21"/>
      <c r="C219" s="22"/>
      <c r="D219" s="21"/>
      <c r="E219" s="21"/>
      <c r="F219" s="21"/>
      <c r="G219" s="21"/>
      <c r="H219" s="21"/>
      <c r="I219" s="21"/>
      <c r="J219" s="21"/>
      <c r="K219" s="37"/>
      <c r="L219" s="37"/>
      <c r="M219" s="37"/>
    </row>
    <row r="220" spans="1:13">
      <c r="A220" s="21"/>
      <c r="B220" s="21"/>
      <c r="C220" s="22"/>
      <c r="D220" s="21"/>
      <c r="E220" s="21"/>
      <c r="F220" s="21"/>
      <c r="G220" s="21"/>
      <c r="H220" s="21"/>
      <c r="I220" s="21"/>
      <c r="J220" s="21"/>
      <c r="K220" s="37"/>
      <c r="L220" s="37"/>
      <c r="M220" s="37"/>
    </row>
    <row r="221" spans="1:13">
      <c r="A221" s="21"/>
      <c r="B221" s="21"/>
      <c r="C221" s="22"/>
      <c r="D221" s="21"/>
      <c r="E221" s="21"/>
      <c r="F221" s="21"/>
      <c r="G221" s="21"/>
      <c r="H221" s="21"/>
      <c r="I221" s="21"/>
      <c r="J221" s="21"/>
      <c r="K221" s="37"/>
      <c r="L221" s="37"/>
      <c r="M221" s="37"/>
    </row>
    <row r="222" spans="1:13">
      <c r="A222" s="21"/>
      <c r="B222" s="21"/>
      <c r="C222" s="22"/>
      <c r="D222" s="21"/>
      <c r="E222" s="21"/>
      <c r="F222" s="21"/>
      <c r="G222" s="21"/>
      <c r="H222" s="21"/>
      <c r="I222" s="21"/>
      <c r="J222" s="21"/>
      <c r="K222" s="37"/>
      <c r="L222" s="37"/>
      <c r="M222" s="37"/>
    </row>
    <row r="223" spans="1:13">
      <c r="A223" s="21"/>
      <c r="B223" s="21"/>
      <c r="C223" s="22"/>
      <c r="D223" s="21"/>
      <c r="E223" s="21"/>
      <c r="F223" s="21"/>
      <c r="G223" s="21"/>
      <c r="H223" s="21"/>
      <c r="I223" s="21"/>
      <c r="J223" s="21"/>
      <c r="K223" s="37"/>
      <c r="L223" s="37"/>
      <c r="M223" s="37"/>
    </row>
    <row r="224" spans="1:13">
      <c r="A224" s="21"/>
      <c r="B224" s="21"/>
      <c r="C224" s="22"/>
      <c r="D224" s="21"/>
      <c r="E224" s="21"/>
      <c r="F224" s="21"/>
      <c r="G224" s="21"/>
      <c r="H224" s="21"/>
      <c r="I224" s="21"/>
      <c r="J224" s="21"/>
      <c r="K224" s="37"/>
      <c r="L224" s="37"/>
      <c r="M224" s="37"/>
    </row>
    <row r="225" spans="1:13">
      <c r="A225" s="21"/>
      <c r="B225" s="21"/>
      <c r="C225" s="22"/>
      <c r="D225" s="21"/>
      <c r="E225" s="21"/>
      <c r="F225" s="21"/>
      <c r="G225" s="21"/>
      <c r="H225" s="21"/>
      <c r="I225" s="21"/>
      <c r="J225" s="21"/>
      <c r="K225" s="37"/>
      <c r="L225" s="37"/>
      <c r="M225" s="37"/>
    </row>
    <row r="226" spans="1:13">
      <c r="A226" s="21"/>
      <c r="B226" s="21"/>
      <c r="C226" s="22"/>
      <c r="D226" s="21"/>
      <c r="E226" s="21"/>
      <c r="F226" s="21"/>
      <c r="G226" s="21"/>
      <c r="H226" s="21"/>
      <c r="I226" s="21"/>
      <c r="J226" s="21"/>
      <c r="K226" s="37"/>
      <c r="L226" s="37"/>
      <c r="M226" s="37"/>
    </row>
    <row r="227" spans="1:13">
      <c r="A227" s="21"/>
      <c r="B227" s="21"/>
      <c r="C227" s="22"/>
      <c r="D227" s="21"/>
      <c r="E227" s="21"/>
      <c r="F227" s="21"/>
      <c r="G227" s="21"/>
      <c r="H227" s="21"/>
      <c r="I227" s="21"/>
      <c r="J227" s="21"/>
      <c r="K227" s="37"/>
      <c r="L227" s="37"/>
      <c r="M227" s="37"/>
    </row>
    <row r="228" spans="1:13">
      <c r="A228" s="21"/>
      <c r="B228" s="21"/>
      <c r="C228" s="22"/>
      <c r="D228" s="21"/>
      <c r="E228" s="21"/>
      <c r="F228" s="21"/>
      <c r="G228" s="21"/>
      <c r="H228" s="21"/>
      <c r="I228" s="21"/>
      <c r="J228" s="21"/>
      <c r="K228" s="37"/>
      <c r="L228" s="37"/>
      <c r="M228" s="37"/>
    </row>
    <row r="229" spans="1:13">
      <c r="A229" s="21"/>
      <c r="B229" s="21"/>
      <c r="C229" s="22"/>
      <c r="D229" s="21"/>
      <c r="E229" s="21"/>
      <c r="F229" s="21"/>
      <c r="G229" s="21"/>
      <c r="H229" s="21"/>
      <c r="I229" s="21"/>
      <c r="J229" s="21"/>
      <c r="K229" s="37"/>
      <c r="L229" s="37"/>
      <c r="M229" s="37"/>
    </row>
    <row r="230" spans="1:13">
      <c r="A230" s="21"/>
      <c r="B230" s="21"/>
      <c r="C230" s="22"/>
      <c r="D230" s="21"/>
      <c r="E230" s="21"/>
      <c r="F230" s="21"/>
      <c r="G230" s="21"/>
      <c r="H230" s="21"/>
      <c r="I230" s="21"/>
      <c r="J230" s="21"/>
      <c r="K230" s="37"/>
      <c r="L230" s="37"/>
      <c r="M230" s="37"/>
    </row>
    <row r="231" spans="1:13">
      <c r="A231" s="21"/>
      <c r="B231" s="21"/>
      <c r="C231" s="22"/>
      <c r="D231" s="21"/>
      <c r="E231" s="21"/>
      <c r="F231" s="21"/>
      <c r="G231" s="21"/>
      <c r="H231" s="21"/>
      <c r="I231" s="21"/>
      <c r="J231" s="21"/>
      <c r="K231" s="37"/>
      <c r="L231" s="37"/>
      <c r="M231" s="37"/>
    </row>
    <row r="232" spans="1:13">
      <c r="A232" s="21"/>
      <c r="B232" s="21"/>
      <c r="C232" s="22"/>
      <c r="D232" s="21"/>
      <c r="E232" s="21"/>
      <c r="F232" s="21"/>
      <c r="G232" s="21"/>
      <c r="H232" s="21"/>
      <c r="I232" s="21"/>
      <c r="J232" s="21"/>
      <c r="K232" s="37"/>
      <c r="L232" s="37"/>
      <c r="M232" s="37"/>
    </row>
    <row r="233" spans="1:13">
      <c r="A233" s="21"/>
      <c r="B233" s="21"/>
      <c r="C233" s="22"/>
      <c r="D233" s="21"/>
      <c r="E233" s="21"/>
      <c r="F233" s="21"/>
      <c r="G233" s="21"/>
      <c r="H233" s="21"/>
      <c r="I233" s="21"/>
      <c r="J233" s="21"/>
      <c r="K233" s="37"/>
      <c r="L233" s="37"/>
      <c r="M233" s="37"/>
    </row>
    <row r="234" spans="1:13">
      <c r="A234" s="21"/>
      <c r="B234" s="21"/>
      <c r="C234" s="22"/>
      <c r="D234" s="21"/>
      <c r="E234" s="21"/>
      <c r="F234" s="21"/>
      <c r="G234" s="21"/>
      <c r="H234" s="21"/>
      <c r="I234" s="21"/>
      <c r="J234" s="21"/>
      <c r="K234" s="37"/>
      <c r="L234" s="37"/>
      <c r="M234" s="37"/>
    </row>
    <row r="235" spans="1:13">
      <c r="A235" s="21"/>
      <c r="B235" s="21"/>
      <c r="C235" s="22"/>
      <c r="D235" s="21"/>
      <c r="E235" s="21"/>
      <c r="F235" s="21"/>
      <c r="G235" s="21"/>
      <c r="H235" s="21"/>
      <c r="I235" s="21"/>
      <c r="J235" s="21"/>
      <c r="K235" s="37"/>
      <c r="L235" s="37"/>
      <c r="M235" s="37"/>
    </row>
    <row r="236" spans="1:13">
      <c r="A236" s="21"/>
      <c r="B236" s="21"/>
      <c r="C236" s="22"/>
      <c r="D236" s="21"/>
      <c r="E236" s="21"/>
      <c r="F236" s="21"/>
      <c r="G236" s="21"/>
      <c r="H236" s="21"/>
      <c r="I236" s="21"/>
      <c r="J236" s="21"/>
      <c r="K236" s="37"/>
      <c r="L236" s="37"/>
      <c r="M236" s="37"/>
    </row>
    <row r="237" spans="1:13">
      <c r="A237" s="21"/>
      <c r="B237" s="21"/>
      <c r="C237" s="22"/>
      <c r="D237" s="21"/>
      <c r="E237" s="21"/>
      <c r="F237" s="21"/>
      <c r="G237" s="21"/>
      <c r="H237" s="21"/>
      <c r="I237" s="21"/>
      <c r="J237" s="21"/>
      <c r="K237" s="37"/>
      <c r="L237" s="37"/>
      <c r="M237" s="37"/>
    </row>
    <row r="238" spans="1:13">
      <c r="A238" s="21"/>
      <c r="B238" s="21"/>
      <c r="C238" s="22"/>
      <c r="D238" s="21"/>
      <c r="E238" s="21"/>
      <c r="F238" s="21"/>
      <c r="G238" s="21"/>
      <c r="H238" s="21"/>
      <c r="I238" s="21"/>
      <c r="J238" s="21"/>
      <c r="K238" s="37"/>
      <c r="L238" s="37"/>
      <c r="M238" s="37"/>
    </row>
    <row r="239" spans="1:13">
      <c r="A239" s="21"/>
      <c r="B239" s="21"/>
      <c r="C239" s="22"/>
      <c r="D239" s="21"/>
      <c r="E239" s="21"/>
      <c r="F239" s="21"/>
      <c r="G239" s="21"/>
      <c r="H239" s="21"/>
      <c r="I239" s="21"/>
      <c r="J239" s="21"/>
      <c r="K239" s="37"/>
      <c r="L239" s="37"/>
      <c r="M239" s="37"/>
    </row>
    <row r="240" spans="1:13">
      <c r="A240" s="21"/>
      <c r="B240" s="21"/>
      <c r="C240" s="22"/>
      <c r="D240" s="21"/>
      <c r="E240" s="21"/>
      <c r="F240" s="21"/>
      <c r="G240" s="21"/>
      <c r="H240" s="21"/>
      <c r="I240" s="21"/>
      <c r="J240" s="21"/>
      <c r="K240" s="37"/>
      <c r="L240" s="37"/>
      <c r="M240" s="37"/>
    </row>
    <row r="241" spans="1:13">
      <c r="A241" s="21"/>
      <c r="B241" s="21"/>
      <c r="C241" s="22"/>
      <c r="D241" s="21"/>
      <c r="E241" s="21"/>
      <c r="F241" s="21"/>
      <c r="G241" s="21"/>
      <c r="H241" s="21"/>
      <c r="I241" s="21"/>
      <c r="J241" s="21"/>
      <c r="K241" s="37"/>
      <c r="L241" s="37"/>
      <c r="M241" s="37"/>
    </row>
    <row r="242" spans="1:13">
      <c r="A242" s="21"/>
      <c r="B242" s="21"/>
      <c r="C242" s="22"/>
      <c r="D242" s="21"/>
      <c r="E242" s="21"/>
      <c r="F242" s="21"/>
      <c r="G242" s="21"/>
      <c r="H242" s="21"/>
      <c r="I242" s="21"/>
      <c r="J242" s="21"/>
      <c r="K242" s="37"/>
      <c r="L242" s="37"/>
      <c r="M242" s="37"/>
    </row>
    <row r="243" spans="1:13">
      <c r="A243" s="21"/>
      <c r="B243" s="21"/>
      <c r="C243" s="22"/>
      <c r="D243" s="21"/>
      <c r="E243" s="21"/>
      <c r="F243" s="21"/>
      <c r="G243" s="21"/>
      <c r="H243" s="21"/>
      <c r="I243" s="21"/>
      <c r="J243" s="21"/>
      <c r="K243" s="37"/>
      <c r="L243" s="37"/>
      <c r="M243" s="37"/>
    </row>
    <row r="244" spans="1:13">
      <c r="A244" s="21"/>
      <c r="B244" s="21"/>
      <c r="C244" s="22"/>
      <c r="D244" s="21"/>
      <c r="E244" s="21"/>
      <c r="F244" s="21"/>
      <c r="G244" s="21"/>
      <c r="H244" s="21"/>
      <c r="I244" s="21"/>
      <c r="J244" s="21"/>
      <c r="K244" s="37"/>
      <c r="L244" s="37"/>
      <c r="M244" s="37"/>
    </row>
    <row r="245" spans="1:13">
      <c r="A245" s="21"/>
      <c r="B245" s="21"/>
      <c r="C245" s="22"/>
      <c r="D245" s="21"/>
      <c r="E245" s="21"/>
      <c r="F245" s="21"/>
      <c r="G245" s="21"/>
      <c r="H245" s="21"/>
      <c r="I245" s="21"/>
      <c r="J245" s="21"/>
      <c r="K245" s="37"/>
      <c r="L245" s="37"/>
      <c r="M245" s="37"/>
    </row>
    <row r="246" spans="1:13">
      <c r="A246" s="21"/>
      <c r="B246" s="21"/>
      <c r="C246" s="22"/>
      <c r="D246" s="21"/>
      <c r="E246" s="21"/>
      <c r="F246" s="21"/>
      <c r="G246" s="21"/>
      <c r="H246" s="21"/>
      <c r="I246" s="21"/>
      <c r="J246" s="21"/>
      <c r="K246" s="37"/>
      <c r="L246" s="37"/>
      <c r="M246" s="37"/>
    </row>
    <row r="247" spans="1:13">
      <c r="A247" s="21"/>
      <c r="B247" s="21"/>
      <c r="C247" s="22"/>
      <c r="D247" s="21"/>
      <c r="E247" s="21"/>
      <c r="F247" s="21"/>
      <c r="G247" s="21"/>
      <c r="H247" s="21"/>
      <c r="I247" s="21"/>
      <c r="J247" s="21"/>
      <c r="K247" s="37"/>
      <c r="L247" s="37"/>
      <c r="M247" s="37"/>
    </row>
    <row r="248" spans="1:13">
      <c r="A248" s="21"/>
      <c r="B248" s="21"/>
      <c r="C248" s="22"/>
      <c r="D248" s="21"/>
      <c r="E248" s="21"/>
      <c r="F248" s="21"/>
      <c r="G248" s="21"/>
      <c r="H248" s="21"/>
      <c r="I248" s="21"/>
      <c r="J248" s="21"/>
      <c r="K248" s="37"/>
      <c r="L248" s="37"/>
      <c r="M248" s="37"/>
    </row>
    <row r="249" spans="1:13">
      <c r="A249" s="21"/>
      <c r="B249" s="21"/>
      <c r="C249" s="22"/>
      <c r="D249" s="21"/>
      <c r="E249" s="21"/>
      <c r="F249" s="21"/>
      <c r="G249" s="21"/>
      <c r="H249" s="21"/>
      <c r="I249" s="21"/>
      <c r="J249" s="21"/>
      <c r="K249" s="37"/>
      <c r="L249" s="37"/>
      <c r="M249" s="37"/>
    </row>
    <row r="250" spans="1:13">
      <c r="A250" s="21"/>
      <c r="B250" s="21"/>
      <c r="C250" s="22"/>
      <c r="D250" s="21"/>
      <c r="E250" s="21"/>
      <c r="F250" s="21"/>
      <c r="G250" s="21"/>
      <c r="H250" s="21"/>
      <c r="I250" s="21"/>
      <c r="J250" s="21"/>
      <c r="K250" s="37"/>
      <c r="L250" s="37"/>
      <c r="M250" s="37"/>
    </row>
    <row r="251" spans="1:13">
      <c r="A251" s="21"/>
      <c r="B251" s="21"/>
      <c r="C251" s="22"/>
      <c r="D251" s="21"/>
      <c r="E251" s="21"/>
      <c r="F251" s="21"/>
      <c r="G251" s="21"/>
      <c r="H251" s="21"/>
      <c r="I251" s="21"/>
      <c r="J251" s="21"/>
      <c r="K251" s="37"/>
      <c r="L251" s="37"/>
      <c r="M251" s="37"/>
    </row>
    <row r="252" spans="1:13">
      <c r="A252" s="21"/>
      <c r="B252" s="21"/>
      <c r="C252" s="22"/>
      <c r="D252" s="21"/>
      <c r="E252" s="21"/>
      <c r="F252" s="21"/>
      <c r="G252" s="21"/>
      <c r="H252" s="21"/>
      <c r="I252" s="21"/>
      <c r="J252" s="21"/>
      <c r="K252" s="37"/>
      <c r="L252" s="37"/>
      <c r="M252" s="37"/>
    </row>
    <row r="253" spans="1:13">
      <c r="A253" s="21"/>
      <c r="B253" s="21"/>
      <c r="C253" s="22"/>
      <c r="D253" s="21"/>
      <c r="E253" s="21"/>
      <c r="F253" s="21"/>
      <c r="G253" s="21"/>
      <c r="H253" s="21"/>
      <c r="I253" s="21"/>
      <c r="J253" s="21"/>
      <c r="K253" s="37"/>
      <c r="L253" s="37"/>
      <c r="M253" s="37"/>
    </row>
    <row r="254" spans="1:13">
      <c r="A254" s="21"/>
      <c r="B254" s="21"/>
      <c r="C254" s="22"/>
      <c r="D254" s="21"/>
      <c r="E254" s="21"/>
      <c r="F254" s="21"/>
      <c r="G254" s="21"/>
      <c r="H254" s="21"/>
      <c r="I254" s="21"/>
      <c r="J254" s="21"/>
      <c r="K254" s="37"/>
      <c r="L254" s="37"/>
      <c r="M254" s="37"/>
    </row>
    <row r="255" spans="1:13">
      <c r="A255" s="21"/>
      <c r="B255" s="21"/>
      <c r="C255" s="22"/>
      <c r="D255" s="21"/>
      <c r="E255" s="21"/>
      <c r="F255" s="21"/>
      <c r="G255" s="21"/>
      <c r="H255" s="21"/>
      <c r="I255" s="21"/>
      <c r="J255" s="21"/>
      <c r="K255" s="37"/>
      <c r="L255" s="37"/>
      <c r="M255" s="37"/>
    </row>
    <row r="256" spans="1:13">
      <c r="A256" s="21"/>
      <c r="B256" s="21"/>
      <c r="C256" s="22"/>
      <c r="D256" s="21"/>
      <c r="E256" s="21"/>
      <c r="F256" s="21"/>
      <c r="G256" s="21"/>
      <c r="H256" s="21"/>
      <c r="I256" s="21"/>
      <c r="J256" s="21"/>
      <c r="K256" s="37"/>
      <c r="L256" s="37"/>
      <c r="M256" s="37"/>
    </row>
    <row r="257" spans="1:13">
      <c r="A257" s="21"/>
      <c r="B257" s="21"/>
      <c r="C257" s="22"/>
      <c r="D257" s="21"/>
      <c r="E257" s="21"/>
      <c r="F257" s="21"/>
      <c r="G257" s="21"/>
      <c r="H257" s="21"/>
      <c r="I257" s="21"/>
      <c r="J257" s="21"/>
      <c r="K257" s="37"/>
      <c r="L257" s="37"/>
      <c r="M257" s="37"/>
    </row>
    <row r="258" spans="1:13">
      <c r="A258" s="21"/>
      <c r="B258" s="21"/>
      <c r="C258" s="22"/>
      <c r="D258" s="21"/>
      <c r="E258" s="21"/>
      <c r="F258" s="21"/>
      <c r="G258" s="21"/>
      <c r="H258" s="21"/>
      <c r="I258" s="21"/>
      <c r="J258" s="21"/>
      <c r="K258" s="37"/>
      <c r="L258" s="37"/>
      <c r="M258" s="37"/>
    </row>
    <row r="259" spans="1:13">
      <c r="A259" s="21"/>
      <c r="B259" s="21"/>
      <c r="C259" s="22"/>
      <c r="D259" s="21"/>
      <c r="E259" s="21"/>
      <c r="F259" s="21"/>
      <c r="G259" s="21"/>
      <c r="H259" s="21"/>
      <c r="I259" s="21"/>
      <c r="J259" s="21"/>
      <c r="K259" s="37"/>
      <c r="L259" s="37"/>
      <c r="M259" s="37"/>
    </row>
    <row r="260" spans="1:13">
      <c r="A260" s="21"/>
      <c r="B260" s="21"/>
      <c r="C260" s="22"/>
      <c r="D260" s="21"/>
      <c r="E260" s="21"/>
      <c r="F260" s="21"/>
      <c r="G260" s="21"/>
      <c r="H260" s="21"/>
      <c r="I260" s="21"/>
      <c r="J260" s="21"/>
      <c r="K260" s="37"/>
      <c r="L260" s="37"/>
      <c r="M260" s="37"/>
    </row>
    <row r="261" spans="1:13">
      <c r="A261" s="21"/>
      <c r="B261" s="21"/>
      <c r="C261" s="22"/>
      <c r="D261" s="21"/>
      <c r="E261" s="21"/>
      <c r="F261" s="21"/>
      <c r="G261" s="21"/>
      <c r="H261" s="21"/>
      <c r="I261" s="21"/>
      <c r="J261" s="21"/>
      <c r="K261" s="37"/>
      <c r="L261" s="37"/>
      <c r="M261" s="37"/>
    </row>
    <row r="262" spans="1:13">
      <c r="A262" s="21"/>
      <c r="B262" s="21"/>
      <c r="C262" s="22"/>
      <c r="D262" s="21"/>
      <c r="E262" s="21"/>
      <c r="F262" s="21"/>
      <c r="G262" s="21"/>
      <c r="H262" s="21"/>
      <c r="I262" s="21"/>
      <c r="J262" s="21"/>
      <c r="K262" s="37"/>
      <c r="L262" s="37"/>
      <c r="M262" s="37"/>
    </row>
    <row r="263" spans="1:13">
      <c r="A263" s="21"/>
      <c r="B263" s="21"/>
      <c r="C263" s="22"/>
      <c r="D263" s="21"/>
      <c r="E263" s="21"/>
      <c r="F263" s="21"/>
      <c r="G263" s="21"/>
      <c r="H263" s="21"/>
      <c r="I263" s="21"/>
      <c r="J263" s="21"/>
      <c r="K263" s="37"/>
      <c r="L263" s="37"/>
      <c r="M263" s="37"/>
    </row>
    <row r="264" spans="1:13">
      <c r="A264" s="21"/>
      <c r="B264" s="21"/>
      <c r="C264" s="22"/>
      <c r="D264" s="21"/>
      <c r="E264" s="21"/>
      <c r="F264" s="21"/>
      <c r="G264" s="21"/>
      <c r="H264" s="21"/>
      <c r="I264" s="21"/>
      <c r="J264" s="21"/>
      <c r="K264" s="37"/>
      <c r="L264" s="37"/>
      <c r="M264" s="37"/>
    </row>
    <row r="265" spans="1:13">
      <c r="A265" s="21"/>
      <c r="B265" s="21"/>
      <c r="C265" s="22"/>
      <c r="D265" s="21"/>
      <c r="E265" s="21"/>
      <c r="F265" s="21"/>
      <c r="G265" s="21"/>
      <c r="H265" s="21"/>
      <c r="I265" s="21"/>
      <c r="J265" s="21"/>
      <c r="K265" s="37"/>
      <c r="L265" s="37"/>
      <c r="M265" s="37"/>
    </row>
    <row r="266" spans="1:13">
      <c r="A266" s="21"/>
      <c r="B266" s="21"/>
      <c r="C266" s="22"/>
      <c r="D266" s="21"/>
      <c r="E266" s="21"/>
      <c r="F266" s="21"/>
      <c r="G266" s="21"/>
      <c r="H266" s="21"/>
      <c r="I266" s="21"/>
      <c r="J266" s="21"/>
      <c r="K266" s="37"/>
      <c r="L266" s="37"/>
      <c r="M266" s="37"/>
    </row>
    <row r="267" spans="1:13">
      <c r="A267" s="21"/>
      <c r="B267" s="21"/>
      <c r="C267" s="22"/>
      <c r="D267" s="21"/>
      <c r="E267" s="21"/>
      <c r="F267" s="21"/>
      <c r="G267" s="21"/>
      <c r="H267" s="21"/>
      <c r="I267" s="21"/>
      <c r="J267" s="21"/>
      <c r="K267" s="37"/>
      <c r="L267" s="37"/>
      <c r="M267" s="37"/>
    </row>
    <row r="268" spans="1:13">
      <c r="A268" s="21"/>
      <c r="B268" s="21"/>
      <c r="C268" s="22"/>
      <c r="D268" s="21"/>
      <c r="E268" s="21"/>
      <c r="F268" s="21"/>
      <c r="G268" s="21"/>
      <c r="H268" s="21"/>
      <c r="I268" s="21"/>
      <c r="J268" s="21"/>
      <c r="K268" s="37"/>
      <c r="L268" s="37"/>
      <c r="M268" s="37"/>
    </row>
    <row r="269" spans="1:13">
      <c r="A269" s="21"/>
      <c r="B269" s="21"/>
      <c r="C269" s="22"/>
      <c r="D269" s="21"/>
      <c r="E269" s="21"/>
      <c r="F269" s="21"/>
      <c r="G269" s="21"/>
      <c r="H269" s="21"/>
      <c r="I269" s="21"/>
      <c r="J269" s="21"/>
      <c r="K269" s="37"/>
      <c r="L269" s="37"/>
      <c r="M269" s="37"/>
    </row>
    <row r="270" spans="1:13">
      <c r="A270" s="21"/>
      <c r="B270" s="21"/>
      <c r="C270" s="22"/>
      <c r="D270" s="21"/>
      <c r="E270" s="21"/>
      <c r="F270" s="21"/>
      <c r="G270" s="21"/>
      <c r="H270" s="21"/>
      <c r="I270" s="21"/>
      <c r="J270" s="21"/>
      <c r="K270" s="37"/>
      <c r="L270" s="37"/>
      <c r="M270" s="37"/>
    </row>
    <row r="271" spans="1:13">
      <c r="A271" s="21"/>
      <c r="B271" s="21"/>
      <c r="C271" s="22"/>
      <c r="D271" s="21"/>
      <c r="E271" s="21"/>
      <c r="F271" s="21"/>
      <c r="G271" s="21"/>
      <c r="H271" s="21"/>
      <c r="I271" s="21"/>
      <c r="J271" s="21"/>
      <c r="K271" s="37"/>
      <c r="L271" s="37"/>
      <c r="M271" s="37"/>
    </row>
    <row r="272" spans="1:13">
      <c r="A272" s="21"/>
      <c r="B272" s="21"/>
      <c r="C272" s="22"/>
      <c r="D272" s="21"/>
      <c r="E272" s="21"/>
      <c r="F272" s="21"/>
      <c r="G272" s="21"/>
      <c r="H272" s="21"/>
      <c r="I272" s="21"/>
      <c r="J272" s="21"/>
      <c r="K272" s="37"/>
      <c r="L272" s="37"/>
      <c r="M272" s="37"/>
    </row>
    <row r="273" spans="1:13">
      <c r="A273" s="21"/>
      <c r="B273" s="21"/>
      <c r="C273" s="22"/>
      <c r="D273" s="21"/>
      <c r="E273" s="21"/>
      <c r="F273" s="21"/>
      <c r="G273" s="21"/>
      <c r="H273" s="21"/>
      <c r="I273" s="21"/>
      <c r="J273" s="21"/>
      <c r="K273" s="37"/>
      <c r="L273" s="37"/>
      <c r="M273" s="37"/>
    </row>
    <row r="274" spans="1:13">
      <c r="A274" s="21"/>
      <c r="B274" s="21"/>
      <c r="C274" s="22"/>
      <c r="D274" s="21"/>
      <c r="E274" s="21"/>
      <c r="F274" s="21"/>
      <c r="G274" s="21"/>
      <c r="H274" s="21"/>
      <c r="I274" s="21"/>
      <c r="J274" s="21"/>
      <c r="K274" s="37"/>
      <c r="L274" s="37"/>
      <c r="M274" s="37"/>
    </row>
    <row r="275" spans="1:13">
      <c r="A275" s="21"/>
      <c r="B275" s="21"/>
      <c r="C275" s="22"/>
      <c r="D275" s="21"/>
      <c r="E275" s="21"/>
      <c r="F275" s="21"/>
      <c r="G275" s="21"/>
      <c r="H275" s="21"/>
      <c r="I275" s="21"/>
      <c r="J275" s="21"/>
      <c r="K275" s="37"/>
      <c r="L275" s="37"/>
      <c r="M275" s="37"/>
    </row>
    <row r="276" spans="1:13">
      <c r="A276" s="21"/>
      <c r="B276" s="21"/>
      <c r="C276" s="22"/>
      <c r="D276" s="21"/>
      <c r="E276" s="21"/>
      <c r="F276" s="21"/>
      <c r="G276" s="21"/>
      <c r="H276" s="21"/>
      <c r="I276" s="21"/>
      <c r="J276" s="21"/>
      <c r="K276" s="37"/>
      <c r="L276" s="37"/>
      <c r="M276" s="37"/>
    </row>
    <row r="277" spans="1:13">
      <c r="A277" s="21"/>
      <c r="B277" s="21"/>
      <c r="C277" s="22"/>
      <c r="D277" s="21"/>
      <c r="E277" s="21"/>
      <c r="F277" s="21"/>
      <c r="G277" s="21"/>
      <c r="H277" s="21"/>
      <c r="I277" s="21"/>
      <c r="J277" s="21"/>
      <c r="K277" s="37"/>
      <c r="L277" s="37"/>
      <c r="M277" s="37"/>
    </row>
    <row r="278" spans="1:13">
      <c r="A278" s="21"/>
      <c r="B278" s="21"/>
      <c r="C278" s="22"/>
      <c r="D278" s="21"/>
      <c r="E278" s="21"/>
      <c r="F278" s="21"/>
      <c r="G278" s="21"/>
      <c r="H278" s="21"/>
      <c r="I278" s="21"/>
      <c r="J278" s="21"/>
      <c r="K278" s="37"/>
      <c r="L278" s="37"/>
      <c r="M278" s="37"/>
    </row>
    <row r="279" spans="1:13">
      <c r="A279" s="21"/>
      <c r="B279" s="21"/>
      <c r="C279" s="22"/>
      <c r="D279" s="21"/>
      <c r="E279" s="21"/>
      <c r="F279" s="21"/>
      <c r="G279" s="21"/>
      <c r="H279" s="21"/>
      <c r="I279" s="21"/>
      <c r="J279" s="21"/>
      <c r="K279" s="37"/>
      <c r="L279" s="37"/>
      <c r="M279" s="37"/>
    </row>
    <row r="280" spans="1:13">
      <c r="A280" s="21"/>
      <c r="B280" s="21"/>
      <c r="C280" s="22"/>
      <c r="D280" s="21"/>
      <c r="E280" s="21"/>
      <c r="F280" s="21"/>
      <c r="G280" s="21"/>
      <c r="H280" s="21"/>
      <c r="I280" s="21"/>
      <c r="J280" s="21"/>
      <c r="K280" s="37"/>
      <c r="L280" s="37"/>
      <c r="M280" s="37"/>
    </row>
    <row r="281" spans="1:13">
      <c r="A281" s="21"/>
      <c r="B281" s="21"/>
      <c r="C281" s="22"/>
      <c r="D281" s="21"/>
      <c r="E281" s="21"/>
      <c r="F281" s="21"/>
      <c r="G281" s="21"/>
      <c r="H281" s="21"/>
      <c r="I281" s="21"/>
      <c r="J281" s="21"/>
      <c r="K281" s="37"/>
      <c r="L281" s="37"/>
      <c r="M281" s="37"/>
    </row>
    <row r="282" spans="1:13">
      <c r="A282" s="21"/>
      <c r="B282" s="21"/>
      <c r="C282" s="22"/>
      <c r="D282" s="21"/>
      <c r="E282" s="21"/>
      <c r="F282" s="21"/>
      <c r="G282" s="21"/>
      <c r="H282" s="21"/>
      <c r="I282" s="21"/>
      <c r="J282" s="21"/>
      <c r="K282" s="37"/>
      <c r="L282" s="37"/>
      <c r="M282" s="37"/>
    </row>
    <row r="283" spans="1:13">
      <c r="A283" s="21"/>
      <c r="B283" s="21"/>
      <c r="C283" s="22"/>
      <c r="D283" s="21"/>
      <c r="E283" s="21"/>
      <c r="F283" s="21"/>
      <c r="G283" s="21"/>
      <c r="H283" s="21"/>
      <c r="I283" s="21"/>
      <c r="J283" s="21"/>
      <c r="K283" s="37"/>
      <c r="L283" s="37"/>
      <c r="M283" s="37"/>
    </row>
    <row r="284" spans="1:13">
      <c r="A284" s="21"/>
      <c r="B284" s="21"/>
      <c r="C284" s="22"/>
      <c r="D284" s="21"/>
      <c r="E284" s="21"/>
      <c r="F284" s="21"/>
      <c r="G284" s="21"/>
      <c r="H284" s="21"/>
      <c r="I284" s="21"/>
      <c r="J284" s="21"/>
      <c r="K284" s="37"/>
      <c r="L284" s="37"/>
      <c r="M284" s="37"/>
    </row>
    <row r="285" spans="1:13">
      <c r="A285" s="21"/>
      <c r="B285" s="21"/>
      <c r="C285" s="22"/>
      <c r="D285" s="21"/>
      <c r="E285" s="21"/>
      <c r="F285" s="21"/>
      <c r="G285" s="21"/>
      <c r="H285" s="21"/>
      <c r="I285" s="21"/>
      <c r="J285" s="21"/>
      <c r="K285" s="37"/>
      <c r="L285" s="37"/>
      <c r="M285" s="37"/>
    </row>
    <row r="286" spans="1:13">
      <c r="A286" s="21"/>
      <c r="B286" s="21"/>
      <c r="C286" s="22"/>
      <c r="D286" s="21"/>
      <c r="E286" s="21"/>
      <c r="F286" s="21"/>
      <c r="G286" s="21"/>
      <c r="H286" s="21"/>
      <c r="I286" s="21"/>
      <c r="J286" s="21"/>
      <c r="K286" s="37"/>
      <c r="L286" s="37"/>
      <c r="M286" s="37"/>
    </row>
    <row r="287" spans="1:13">
      <c r="A287" s="21"/>
      <c r="B287" s="21"/>
      <c r="C287" s="22"/>
      <c r="D287" s="21"/>
      <c r="E287" s="21"/>
      <c r="F287" s="21"/>
      <c r="G287" s="21"/>
      <c r="H287" s="21"/>
      <c r="I287" s="21"/>
      <c r="J287" s="21"/>
      <c r="K287" s="37"/>
      <c r="L287" s="37"/>
      <c r="M287" s="37"/>
    </row>
    <row r="288" spans="1:13">
      <c r="A288" s="21"/>
      <c r="B288" s="21"/>
      <c r="C288" s="22"/>
      <c r="D288" s="21"/>
      <c r="E288" s="21"/>
      <c r="F288" s="21"/>
      <c r="G288" s="21"/>
      <c r="H288" s="21"/>
      <c r="I288" s="21"/>
      <c r="J288" s="21"/>
      <c r="K288" s="37"/>
      <c r="L288" s="37"/>
      <c r="M288" s="37"/>
    </row>
    <row r="289" spans="1:13">
      <c r="A289" s="21"/>
      <c r="B289" s="21"/>
      <c r="C289" s="22"/>
      <c r="D289" s="21"/>
      <c r="E289" s="21"/>
      <c r="F289" s="21"/>
      <c r="G289" s="21"/>
      <c r="H289" s="21"/>
      <c r="I289" s="21"/>
      <c r="J289" s="21"/>
      <c r="K289" s="37"/>
      <c r="L289" s="37"/>
      <c r="M289" s="37"/>
    </row>
    <row r="290" spans="1:13">
      <c r="A290" s="21"/>
      <c r="B290" s="21"/>
      <c r="C290" s="22"/>
      <c r="D290" s="21"/>
      <c r="E290" s="21"/>
      <c r="F290" s="21"/>
      <c r="G290" s="21"/>
      <c r="H290" s="21"/>
      <c r="I290" s="21"/>
      <c r="J290" s="21"/>
      <c r="K290" s="37"/>
      <c r="L290" s="37"/>
      <c r="M290" s="37"/>
    </row>
    <row r="291" spans="1:13">
      <c r="A291" s="21"/>
      <c r="B291" s="21"/>
      <c r="C291" s="22"/>
      <c r="D291" s="21"/>
      <c r="E291" s="21"/>
      <c r="F291" s="21"/>
      <c r="G291" s="21"/>
      <c r="H291" s="21"/>
      <c r="I291" s="21"/>
      <c r="J291" s="21"/>
      <c r="K291" s="37"/>
      <c r="L291" s="37"/>
      <c r="M291" s="37"/>
    </row>
    <row r="292" spans="1:13">
      <c r="A292" s="21"/>
      <c r="B292" s="21"/>
      <c r="C292" s="22"/>
      <c r="D292" s="21"/>
      <c r="E292" s="21"/>
      <c r="F292" s="21"/>
      <c r="G292" s="21"/>
      <c r="H292" s="21"/>
      <c r="I292" s="21"/>
      <c r="J292" s="21"/>
      <c r="K292" s="37"/>
      <c r="L292" s="37"/>
      <c r="M292" s="37"/>
    </row>
    <row r="293" spans="1:13">
      <c r="A293" s="21"/>
      <c r="B293" s="21"/>
      <c r="C293" s="22"/>
      <c r="D293" s="21"/>
      <c r="E293" s="21"/>
      <c r="F293" s="21"/>
      <c r="G293" s="21"/>
      <c r="H293" s="21"/>
      <c r="I293" s="21"/>
      <c r="J293" s="21"/>
      <c r="K293" s="37"/>
      <c r="L293" s="37"/>
      <c r="M293" s="37"/>
    </row>
    <row r="294" spans="1:13">
      <c r="A294" s="21"/>
      <c r="B294" s="21"/>
      <c r="C294" s="22"/>
      <c r="D294" s="21"/>
      <c r="E294" s="21"/>
      <c r="F294" s="21"/>
      <c r="G294" s="21"/>
      <c r="H294" s="21"/>
      <c r="I294" s="21"/>
      <c r="J294" s="21"/>
      <c r="K294" s="37"/>
      <c r="L294" s="37"/>
      <c r="M294" s="37"/>
    </row>
    <row r="295" spans="1:13">
      <c r="A295" s="21"/>
      <c r="B295" s="21"/>
      <c r="C295" s="22"/>
      <c r="D295" s="21"/>
      <c r="E295" s="21"/>
      <c r="F295" s="21"/>
      <c r="G295" s="21"/>
      <c r="H295" s="21"/>
      <c r="I295" s="21"/>
      <c r="J295" s="21"/>
      <c r="K295" s="37"/>
      <c r="L295" s="37"/>
      <c r="M295" s="37"/>
    </row>
    <row r="296" spans="1:13">
      <c r="A296" s="21"/>
      <c r="B296" s="21"/>
      <c r="C296" s="22"/>
      <c r="D296" s="21"/>
      <c r="E296" s="21"/>
      <c r="F296" s="21"/>
      <c r="G296" s="21"/>
      <c r="H296" s="21"/>
      <c r="I296" s="21"/>
      <c r="J296" s="21"/>
      <c r="K296" s="37"/>
      <c r="L296" s="37"/>
      <c r="M296" s="37"/>
    </row>
    <row r="297" spans="1:13">
      <c r="A297" s="21"/>
      <c r="B297" s="21"/>
      <c r="C297" s="22"/>
      <c r="D297" s="21"/>
      <c r="E297" s="21"/>
      <c r="F297" s="21"/>
      <c r="G297" s="21"/>
      <c r="H297" s="21"/>
      <c r="I297" s="21"/>
      <c r="J297" s="21"/>
      <c r="K297" s="37"/>
      <c r="L297" s="37"/>
      <c r="M297" s="37"/>
    </row>
    <row r="298" spans="1:13">
      <c r="A298" s="21"/>
      <c r="B298" s="21"/>
      <c r="C298" s="22"/>
      <c r="D298" s="21"/>
      <c r="E298" s="21"/>
      <c r="F298" s="21"/>
      <c r="G298" s="21"/>
      <c r="H298" s="21"/>
      <c r="I298" s="21"/>
      <c r="J298" s="21"/>
      <c r="K298" s="37"/>
      <c r="L298" s="37"/>
      <c r="M298" s="37"/>
    </row>
    <row r="299" spans="1:13">
      <c r="A299" s="21"/>
      <c r="B299" s="21"/>
      <c r="C299" s="22"/>
      <c r="D299" s="21"/>
      <c r="E299" s="21"/>
      <c r="F299" s="21"/>
      <c r="G299" s="21"/>
      <c r="H299" s="21"/>
      <c r="I299" s="21"/>
      <c r="J299" s="21"/>
      <c r="K299" s="37"/>
      <c r="L299" s="37"/>
      <c r="M299" s="37"/>
    </row>
    <row r="300" spans="1:13">
      <c r="A300" s="21"/>
      <c r="B300" s="21"/>
      <c r="C300" s="22"/>
      <c r="D300" s="21"/>
      <c r="E300" s="21"/>
      <c r="F300" s="21"/>
      <c r="G300" s="21"/>
      <c r="H300" s="21"/>
      <c r="I300" s="21"/>
      <c r="J300" s="21"/>
      <c r="K300" s="37"/>
      <c r="L300" s="37"/>
      <c r="M300" s="37"/>
    </row>
    <row r="301" spans="1:13">
      <c r="A301" s="21"/>
      <c r="B301" s="21"/>
      <c r="C301" s="22"/>
      <c r="D301" s="21"/>
      <c r="E301" s="21"/>
      <c r="F301" s="21"/>
      <c r="G301" s="21"/>
      <c r="H301" s="21"/>
      <c r="I301" s="21"/>
      <c r="J301" s="21"/>
      <c r="K301" s="37"/>
      <c r="L301" s="37"/>
      <c r="M301" s="37"/>
    </row>
    <row r="302" spans="1:13">
      <c r="A302" s="21"/>
      <c r="B302" s="21"/>
      <c r="C302" s="22"/>
      <c r="D302" s="21"/>
      <c r="E302" s="21"/>
      <c r="F302" s="21"/>
      <c r="G302" s="21"/>
      <c r="H302" s="21"/>
      <c r="I302" s="21"/>
      <c r="J302" s="21"/>
      <c r="K302" s="37"/>
      <c r="L302" s="37"/>
      <c r="M302" s="37"/>
    </row>
    <row r="303" spans="1:13">
      <c r="A303" s="21"/>
      <c r="B303" s="21"/>
      <c r="C303" s="22"/>
      <c r="D303" s="21"/>
      <c r="E303" s="21"/>
      <c r="F303" s="21"/>
      <c r="G303" s="21"/>
      <c r="H303" s="21"/>
      <c r="I303" s="21"/>
      <c r="J303" s="21"/>
      <c r="K303" s="37"/>
      <c r="L303" s="37"/>
      <c r="M303" s="37"/>
    </row>
    <row r="304" spans="1:13">
      <c r="A304" s="21"/>
      <c r="B304" s="21"/>
      <c r="C304" s="22"/>
      <c r="D304" s="21"/>
      <c r="E304" s="21"/>
      <c r="F304" s="21"/>
      <c r="G304" s="21"/>
      <c r="H304" s="21"/>
      <c r="I304" s="21"/>
      <c r="J304" s="21"/>
      <c r="K304" s="37"/>
      <c r="L304" s="37"/>
      <c r="M304" s="37"/>
    </row>
    <row r="305" spans="1:13">
      <c r="A305" s="21"/>
      <c r="B305" s="21"/>
      <c r="C305" s="22"/>
      <c r="D305" s="21"/>
      <c r="E305" s="21"/>
      <c r="F305" s="21"/>
      <c r="G305" s="21"/>
      <c r="H305" s="21"/>
      <c r="I305" s="21"/>
      <c r="J305" s="21"/>
      <c r="K305" s="37"/>
      <c r="L305" s="37"/>
      <c r="M305" s="37"/>
    </row>
    <row r="306" spans="1:13">
      <c r="A306" s="21"/>
      <c r="B306" s="21"/>
      <c r="C306" s="22"/>
      <c r="D306" s="21"/>
      <c r="E306" s="21"/>
      <c r="F306" s="21"/>
      <c r="G306" s="21"/>
      <c r="H306" s="21"/>
      <c r="I306" s="21"/>
      <c r="J306" s="21"/>
      <c r="K306" s="37"/>
      <c r="L306" s="37"/>
      <c r="M306" s="37"/>
    </row>
    <row r="307" spans="1:13">
      <c r="A307" s="21"/>
      <c r="B307" s="21"/>
      <c r="C307" s="22"/>
      <c r="D307" s="21"/>
      <c r="E307" s="21"/>
      <c r="F307" s="21"/>
      <c r="G307" s="21"/>
      <c r="H307" s="21"/>
      <c r="I307" s="21"/>
      <c r="J307" s="21"/>
      <c r="K307" s="37"/>
      <c r="L307" s="37"/>
      <c r="M307" s="37"/>
    </row>
    <row r="308" spans="1:13">
      <c r="A308" s="21"/>
      <c r="B308" s="21"/>
      <c r="C308" s="22"/>
      <c r="D308" s="21"/>
      <c r="E308" s="21"/>
      <c r="F308" s="21"/>
      <c r="G308" s="21"/>
      <c r="H308" s="21"/>
      <c r="I308" s="21"/>
      <c r="J308" s="21"/>
      <c r="K308" s="37"/>
      <c r="L308" s="37"/>
      <c r="M308" s="37"/>
    </row>
    <row r="309" spans="1:13">
      <c r="A309" s="21"/>
      <c r="B309" s="21"/>
      <c r="C309" s="22"/>
      <c r="D309" s="21"/>
      <c r="E309" s="21"/>
      <c r="F309" s="21"/>
      <c r="G309" s="21"/>
      <c r="H309" s="21"/>
      <c r="I309" s="21"/>
      <c r="J309" s="21"/>
      <c r="K309" s="37"/>
      <c r="L309" s="37"/>
      <c r="M309" s="37"/>
    </row>
    <row r="310" spans="1:13">
      <c r="A310" s="21"/>
      <c r="B310" s="21"/>
      <c r="C310" s="22"/>
      <c r="D310" s="21"/>
      <c r="E310" s="21"/>
      <c r="F310" s="21"/>
      <c r="G310" s="21"/>
      <c r="H310" s="21"/>
      <c r="I310" s="21"/>
      <c r="J310" s="21"/>
      <c r="K310" s="37"/>
      <c r="L310" s="37"/>
      <c r="M310" s="37"/>
    </row>
    <row r="311" spans="1:13">
      <c r="A311" s="21"/>
      <c r="B311" s="21"/>
      <c r="C311" s="22"/>
      <c r="D311" s="21"/>
      <c r="E311" s="21"/>
      <c r="F311" s="21"/>
      <c r="G311" s="21"/>
      <c r="H311" s="21"/>
      <c r="I311" s="21"/>
      <c r="J311" s="21"/>
      <c r="K311" s="37"/>
      <c r="L311" s="37"/>
      <c r="M311" s="37"/>
    </row>
    <row r="312" spans="1:13">
      <c r="A312" s="21"/>
      <c r="B312" s="21"/>
      <c r="C312" s="22"/>
      <c r="D312" s="21"/>
      <c r="E312" s="21"/>
      <c r="F312" s="21"/>
      <c r="G312" s="21"/>
      <c r="H312" s="21"/>
      <c r="I312" s="21"/>
      <c r="J312" s="21"/>
      <c r="K312" s="37"/>
      <c r="L312" s="37"/>
      <c r="M312" s="37"/>
    </row>
    <row r="313" spans="1:13">
      <c r="A313" s="21"/>
      <c r="B313" s="21"/>
      <c r="C313" s="22"/>
      <c r="D313" s="21"/>
      <c r="E313" s="21"/>
      <c r="F313" s="21"/>
      <c r="G313" s="21"/>
      <c r="H313" s="21"/>
      <c r="I313" s="21"/>
      <c r="J313" s="21"/>
      <c r="K313" s="37"/>
      <c r="L313" s="37"/>
      <c r="M313" s="37"/>
    </row>
    <row r="314" spans="1:13">
      <c r="A314" s="21"/>
      <c r="B314" s="21"/>
      <c r="C314" s="22"/>
      <c r="D314" s="21"/>
      <c r="E314" s="21"/>
      <c r="F314" s="21"/>
      <c r="G314" s="21"/>
      <c r="H314" s="21"/>
      <c r="I314" s="21"/>
      <c r="J314" s="21"/>
      <c r="K314" s="37"/>
      <c r="L314" s="37"/>
      <c r="M314" s="37"/>
    </row>
    <row r="315" spans="1:13">
      <c r="A315" s="21"/>
      <c r="B315" s="21"/>
      <c r="C315" s="22"/>
      <c r="D315" s="21"/>
      <c r="E315" s="21"/>
      <c r="F315" s="21"/>
      <c r="G315" s="21"/>
      <c r="H315" s="21"/>
      <c r="I315" s="21"/>
      <c r="J315" s="21"/>
      <c r="K315" s="37"/>
      <c r="L315" s="37"/>
      <c r="M315" s="37"/>
    </row>
    <row r="316" spans="1:13">
      <c r="A316" s="21"/>
      <c r="B316" s="21"/>
      <c r="C316" s="22"/>
      <c r="D316" s="21"/>
      <c r="E316" s="21"/>
      <c r="F316" s="21"/>
      <c r="G316" s="21"/>
      <c r="H316" s="21"/>
      <c r="I316" s="21"/>
      <c r="J316" s="21"/>
      <c r="K316" s="37"/>
      <c r="L316" s="37"/>
      <c r="M316" s="37"/>
    </row>
    <row r="317" spans="1:13">
      <c r="A317" s="21"/>
      <c r="B317" s="21"/>
      <c r="C317" s="22"/>
      <c r="D317" s="21"/>
      <c r="E317" s="21"/>
      <c r="F317" s="21"/>
      <c r="G317" s="21"/>
      <c r="H317" s="21"/>
      <c r="I317" s="21"/>
      <c r="J317" s="21"/>
      <c r="K317" s="37"/>
      <c r="L317" s="37"/>
      <c r="M317" s="37"/>
    </row>
    <row r="318" spans="1:13">
      <c r="A318" s="21"/>
      <c r="B318" s="21"/>
      <c r="C318" s="22"/>
      <c r="D318" s="21"/>
      <c r="E318" s="21"/>
      <c r="F318" s="21"/>
      <c r="G318" s="21"/>
      <c r="H318" s="21"/>
      <c r="I318" s="21"/>
      <c r="J318" s="21"/>
      <c r="K318" s="37"/>
      <c r="L318" s="37"/>
      <c r="M318" s="37"/>
    </row>
    <row r="319" spans="1:13">
      <c r="A319" s="21"/>
      <c r="B319" s="21"/>
      <c r="C319" s="22"/>
      <c r="D319" s="21"/>
      <c r="E319" s="21"/>
      <c r="F319" s="21"/>
      <c r="G319" s="21"/>
      <c r="H319" s="21"/>
      <c r="I319" s="21"/>
      <c r="J319" s="21"/>
      <c r="K319" s="37"/>
      <c r="L319" s="37"/>
      <c r="M319" s="37"/>
    </row>
    <row r="320" spans="1:13">
      <c r="A320" s="21"/>
      <c r="B320" s="21"/>
      <c r="C320" s="22"/>
      <c r="D320" s="21"/>
      <c r="E320" s="21"/>
      <c r="F320" s="21"/>
      <c r="G320" s="21"/>
      <c r="H320" s="21"/>
      <c r="I320" s="21"/>
      <c r="J320" s="21"/>
      <c r="K320" s="37"/>
      <c r="L320" s="37"/>
      <c r="M320" s="37"/>
    </row>
    <row r="321" spans="1:13">
      <c r="A321" s="21"/>
      <c r="B321" s="21"/>
      <c r="C321" s="22"/>
      <c r="D321" s="21"/>
      <c r="E321" s="21"/>
      <c r="F321" s="21"/>
      <c r="G321" s="21"/>
      <c r="H321" s="21"/>
      <c r="I321" s="21"/>
      <c r="J321" s="21"/>
      <c r="K321" s="37"/>
      <c r="L321" s="37"/>
      <c r="M321" s="37"/>
    </row>
    <row r="322" spans="1:13">
      <c r="A322" s="21"/>
      <c r="B322" s="21"/>
      <c r="C322" s="22"/>
      <c r="D322" s="21"/>
      <c r="E322" s="21"/>
      <c r="F322" s="21"/>
      <c r="G322" s="21"/>
      <c r="H322" s="21"/>
      <c r="I322" s="21"/>
      <c r="J322" s="21"/>
      <c r="K322" s="37"/>
      <c r="L322" s="37"/>
      <c r="M322" s="37"/>
    </row>
    <row r="323" spans="1:13">
      <c r="A323" s="21"/>
      <c r="B323" s="21"/>
      <c r="C323" s="22"/>
      <c r="D323" s="21"/>
      <c r="E323" s="21"/>
      <c r="F323" s="21"/>
      <c r="G323" s="21"/>
      <c r="H323" s="21"/>
      <c r="I323" s="21"/>
      <c r="J323" s="21"/>
      <c r="K323" s="37"/>
      <c r="L323" s="37"/>
      <c r="M323" s="37"/>
    </row>
    <row r="324" spans="1:13">
      <c r="A324" s="21"/>
      <c r="B324" s="21"/>
      <c r="C324" s="22"/>
      <c r="D324" s="21"/>
      <c r="E324" s="21"/>
      <c r="F324" s="21"/>
      <c r="G324" s="21"/>
      <c r="H324" s="21"/>
      <c r="I324" s="21"/>
      <c r="J324" s="21"/>
      <c r="K324" s="37"/>
      <c r="L324" s="37"/>
      <c r="M324" s="37"/>
    </row>
    <row r="325" spans="1:13">
      <c r="A325" s="21"/>
      <c r="B325" s="21"/>
      <c r="C325" s="22"/>
      <c r="D325" s="21"/>
      <c r="E325" s="21"/>
      <c r="F325" s="21"/>
      <c r="G325" s="21"/>
      <c r="H325" s="21"/>
      <c r="I325" s="21"/>
      <c r="J325" s="21"/>
      <c r="K325" s="37"/>
      <c r="L325" s="37"/>
      <c r="M325" s="37"/>
    </row>
    <row r="326" spans="1:13">
      <c r="A326" s="21"/>
      <c r="B326" s="21"/>
      <c r="C326" s="22"/>
      <c r="D326" s="21"/>
      <c r="E326" s="21"/>
      <c r="F326" s="21"/>
      <c r="G326" s="21"/>
      <c r="H326" s="21"/>
      <c r="I326" s="21"/>
      <c r="J326" s="21"/>
      <c r="K326" s="37"/>
      <c r="L326" s="37"/>
      <c r="M326" s="37"/>
    </row>
    <row r="327" spans="1:13">
      <c r="A327" s="21"/>
      <c r="B327" s="21"/>
      <c r="C327" s="22"/>
      <c r="D327" s="21"/>
      <c r="E327" s="21"/>
      <c r="F327" s="21"/>
      <c r="G327" s="21"/>
      <c r="H327" s="21"/>
      <c r="I327" s="21"/>
      <c r="J327" s="21"/>
      <c r="K327" s="37"/>
      <c r="L327" s="37"/>
      <c r="M327" s="37"/>
    </row>
    <row r="328" spans="1:13">
      <c r="A328" s="21"/>
      <c r="B328" s="21"/>
      <c r="C328" s="22"/>
      <c r="D328" s="21"/>
      <c r="E328" s="21"/>
      <c r="F328" s="21"/>
      <c r="G328" s="21"/>
      <c r="H328" s="21"/>
      <c r="I328" s="21"/>
      <c r="J328" s="21"/>
      <c r="K328" s="37"/>
      <c r="L328" s="37"/>
      <c r="M328" s="37"/>
    </row>
    <row r="329" spans="1:13">
      <c r="A329" s="21"/>
      <c r="B329" s="21"/>
      <c r="C329" s="22"/>
      <c r="D329" s="21"/>
      <c r="E329" s="21"/>
      <c r="F329" s="21"/>
      <c r="G329" s="21"/>
      <c r="H329" s="21"/>
      <c r="I329" s="21"/>
      <c r="J329" s="21"/>
      <c r="K329" s="37"/>
      <c r="L329" s="37"/>
      <c r="M329" s="37"/>
    </row>
    <row r="330" spans="1:13">
      <c r="A330" s="21"/>
      <c r="B330" s="21"/>
      <c r="C330" s="22"/>
      <c r="D330" s="21"/>
      <c r="E330" s="21"/>
      <c r="F330" s="21"/>
      <c r="G330" s="21"/>
      <c r="H330" s="21"/>
      <c r="I330" s="21"/>
      <c r="J330" s="21"/>
      <c r="K330" s="37"/>
      <c r="L330" s="37"/>
      <c r="M330" s="37"/>
    </row>
    <row r="331" spans="1:13">
      <c r="A331" s="21"/>
      <c r="B331" s="21"/>
      <c r="C331" s="22"/>
      <c r="D331" s="21"/>
      <c r="E331" s="21"/>
      <c r="F331" s="21"/>
      <c r="G331" s="21"/>
      <c r="H331" s="21"/>
      <c r="I331" s="21"/>
      <c r="J331" s="21"/>
      <c r="K331" s="37"/>
      <c r="L331" s="37"/>
      <c r="M331" s="37"/>
    </row>
    <row r="332" spans="1:13">
      <c r="A332" s="21"/>
      <c r="B332" s="21"/>
      <c r="C332" s="22"/>
      <c r="D332" s="21"/>
      <c r="E332" s="21"/>
      <c r="F332" s="21"/>
      <c r="G332" s="21"/>
      <c r="H332" s="21"/>
      <c r="I332" s="21"/>
      <c r="J332" s="21"/>
      <c r="K332" s="37"/>
      <c r="L332" s="37"/>
      <c r="M332" s="37"/>
    </row>
    <row r="333" spans="1:13">
      <c r="A333" s="21"/>
      <c r="B333" s="21"/>
      <c r="C333" s="22"/>
      <c r="D333" s="21"/>
      <c r="E333" s="21"/>
      <c r="F333" s="21"/>
      <c r="G333" s="21"/>
      <c r="H333" s="21"/>
      <c r="I333" s="21"/>
      <c r="J333" s="21"/>
      <c r="K333" s="37"/>
      <c r="L333" s="37"/>
      <c r="M333" s="37"/>
    </row>
    <row r="334" spans="1:13">
      <c r="A334" s="21"/>
      <c r="B334" s="21"/>
      <c r="C334" s="22"/>
      <c r="D334" s="21"/>
      <c r="E334" s="21"/>
      <c r="F334" s="21"/>
      <c r="G334" s="21"/>
      <c r="H334" s="21"/>
      <c r="I334" s="21"/>
      <c r="J334" s="21"/>
      <c r="K334" s="37"/>
      <c r="L334" s="37"/>
      <c r="M334" s="37"/>
    </row>
    <row r="335" spans="1:13">
      <c r="A335" s="21"/>
      <c r="B335" s="21"/>
      <c r="C335" s="22"/>
      <c r="D335" s="21"/>
      <c r="E335" s="21"/>
      <c r="F335" s="21"/>
      <c r="G335" s="21"/>
      <c r="H335" s="21"/>
      <c r="I335" s="21"/>
      <c r="J335" s="21"/>
      <c r="K335" s="37"/>
      <c r="L335" s="37"/>
      <c r="M335" s="37"/>
    </row>
    <row r="336" spans="1:13">
      <c r="A336" s="21"/>
      <c r="B336" s="21"/>
      <c r="C336" s="22"/>
      <c r="D336" s="21"/>
      <c r="E336" s="21"/>
      <c r="F336" s="21"/>
      <c r="G336" s="21"/>
      <c r="H336" s="21"/>
      <c r="I336" s="21"/>
      <c r="J336" s="21"/>
      <c r="K336" s="37"/>
      <c r="L336" s="37"/>
      <c r="M336" s="37"/>
    </row>
    <row r="337" spans="1:13">
      <c r="A337" s="21"/>
      <c r="B337" s="21"/>
      <c r="C337" s="22"/>
      <c r="D337" s="21"/>
      <c r="E337" s="21"/>
      <c r="F337" s="21"/>
      <c r="G337" s="21"/>
      <c r="H337" s="21"/>
      <c r="I337" s="21"/>
      <c r="J337" s="21"/>
      <c r="K337" s="37"/>
      <c r="L337" s="37"/>
      <c r="M337" s="37"/>
    </row>
    <row r="338" spans="1:13">
      <c r="A338" s="21"/>
      <c r="B338" s="21"/>
      <c r="C338" s="22"/>
      <c r="D338" s="21"/>
      <c r="E338" s="21"/>
      <c r="F338" s="21"/>
      <c r="G338" s="21"/>
      <c r="H338" s="21"/>
      <c r="I338" s="21"/>
      <c r="J338" s="21"/>
      <c r="K338" s="37"/>
      <c r="L338" s="37"/>
      <c r="M338" s="37"/>
    </row>
    <row r="339" spans="1:13">
      <c r="A339" s="21"/>
      <c r="B339" s="21"/>
      <c r="C339" s="22"/>
      <c r="D339" s="21"/>
      <c r="E339" s="21"/>
      <c r="F339" s="21"/>
      <c r="G339" s="21"/>
      <c r="H339" s="21"/>
      <c r="I339" s="21"/>
      <c r="J339" s="21"/>
      <c r="K339" s="37"/>
      <c r="L339" s="37"/>
      <c r="M339" s="37"/>
    </row>
    <row r="340" spans="1:13">
      <c r="A340" s="21"/>
      <c r="B340" s="21"/>
      <c r="C340" s="22"/>
      <c r="D340" s="21"/>
      <c r="E340" s="21"/>
      <c r="F340" s="21"/>
      <c r="G340" s="21"/>
      <c r="H340" s="21"/>
      <c r="I340" s="21"/>
      <c r="J340" s="21"/>
      <c r="K340" s="37"/>
      <c r="L340" s="37"/>
      <c r="M340" s="37"/>
    </row>
    <row r="341" spans="1:13">
      <c r="A341" s="21"/>
      <c r="B341" s="21"/>
      <c r="C341" s="22"/>
      <c r="D341" s="21"/>
      <c r="E341" s="21"/>
      <c r="F341" s="21"/>
      <c r="G341" s="21"/>
      <c r="H341" s="21"/>
      <c r="I341" s="21"/>
      <c r="J341" s="21"/>
      <c r="K341" s="37"/>
      <c r="L341" s="37"/>
      <c r="M341" s="37"/>
    </row>
    <row r="342" spans="1:13">
      <c r="A342" s="21"/>
      <c r="B342" s="21"/>
      <c r="C342" s="22"/>
      <c r="D342" s="21"/>
      <c r="E342" s="21"/>
      <c r="F342" s="21"/>
      <c r="G342" s="21"/>
      <c r="H342" s="21"/>
      <c r="I342" s="21"/>
      <c r="J342" s="21"/>
      <c r="K342" s="37"/>
      <c r="L342" s="37"/>
      <c r="M342" s="37"/>
    </row>
    <row r="343" spans="1:13">
      <c r="A343" s="21"/>
      <c r="B343" s="21"/>
      <c r="C343" s="22"/>
      <c r="D343" s="21"/>
      <c r="E343" s="21"/>
      <c r="F343" s="21"/>
      <c r="G343" s="21"/>
      <c r="H343" s="21"/>
      <c r="I343" s="21"/>
      <c r="J343" s="21"/>
      <c r="K343" s="37"/>
      <c r="L343" s="37"/>
      <c r="M343" s="37"/>
    </row>
    <row r="344" spans="1:13">
      <c r="A344" s="21"/>
      <c r="B344" s="21"/>
      <c r="C344" s="22"/>
      <c r="D344" s="21"/>
      <c r="E344" s="21"/>
      <c r="F344" s="21"/>
      <c r="G344" s="21"/>
      <c r="H344" s="21"/>
      <c r="I344" s="21"/>
      <c r="J344" s="21"/>
      <c r="K344" s="37"/>
      <c r="L344" s="37"/>
      <c r="M344" s="37"/>
    </row>
    <row r="345" spans="1:13">
      <c r="A345" s="21"/>
      <c r="B345" s="21"/>
      <c r="C345" s="22"/>
      <c r="D345" s="21"/>
      <c r="E345" s="21"/>
      <c r="F345" s="21"/>
      <c r="G345" s="21"/>
      <c r="H345" s="21"/>
      <c r="I345" s="21"/>
      <c r="J345" s="21"/>
      <c r="K345" s="37"/>
      <c r="L345" s="37"/>
      <c r="M345" s="37"/>
    </row>
    <row r="346" spans="1:13">
      <c r="A346" s="21"/>
      <c r="B346" s="21"/>
      <c r="C346" s="22"/>
      <c r="D346" s="21"/>
      <c r="E346" s="21"/>
      <c r="F346" s="21"/>
      <c r="G346" s="21"/>
      <c r="H346" s="21"/>
      <c r="I346" s="21"/>
      <c r="J346" s="21"/>
      <c r="K346" s="37"/>
      <c r="L346" s="37"/>
      <c r="M346" s="37"/>
    </row>
    <row r="347" spans="1:13">
      <c r="A347" s="21"/>
      <c r="B347" s="21"/>
      <c r="C347" s="22"/>
      <c r="D347" s="21"/>
      <c r="E347" s="21"/>
      <c r="F347" s="21"/>
      <c r="G347" s="21"/>
      <c r="H347" s="21"/>
      <c r="I347" s="21"/>
      <c r="J347" s="21"/>
      <c r="K347" s="37"/>
      <c r="L347" s="37"/>
      <c r="M347" s="37"/>
    </row>
    <row r="348" spans="1:13">
      <c r="A348" s="21"/>
      <c r="B348" s="21"/>
      <c r="C348" s="22"/>
      <c r="D348" s="21"/>
      <c r="E348" s="21"/>
      <c r="F348" s="21"/>
      <c r="G348" s="21"/>
      <c r="H348" s="21"/>
      <c r="I348" s="21"/>
      <c r="J348" s="21"/>
      <c r="K348" s="37"/>
      <c r="L348" s="37"/>
      <c r="M348" s="37"/>
    </row>
    <row r="349" spans="1:13">
      <c r="A349" s="21"/>
      <c r="B349" s="21"/>
      <c r="C349" s="22"/>
      <c r="D349" s="21"/>
      <c r="E349" s="21"/>
      <c r="F349" s="21"/>
      <c r="G349" s="21"/>
      <c r="H349" s="21"/>
      <c r="I349" s="21"/>
      <c r="J349" s="21"/>
      <c r="K349" s="37"/>
      <c r="L349" s="37"/>
      <c r="M349" s="37"/>
    </row>
    <row r="350" spans="1:13">
      <c r="A350" s="21"/>
      <c r="B350" s="21"/>
      <c r="C350" s="22"/>
      <c r="D350" s="21"/>
      <c r="E350" s="21"/>
      <c r="F350" s="21"/>
      <c r="G350" s="21"/>
      <c r="H350" s="21"/>
      <c r="I350" s="21"/>
      <c r="J350" s="21"/>
      <c r="K350" s="37"/>
      <c r="L350" s="37"/>
      <c r="M350" s="37"/>
    </row>
    <row r="351" spans="1:13">
      <c r="A351" s="21"/>
      <c r="B351" s="21"/>
      <c r="C351" s="22"/>
      <c r="D351" s="21"/>
      <c r="E351" s="21"/>
      <c r="F351" s="21"/>
      <c r="G351" s="21"/>
      <c r="H351" s="21"/>
      <c r="I351" s="21"/>
      <c r="J351" s="21"/>
      <c r="K351" s="37"/>
      <c r="L351" s="37"/>
      <c r="M351" s="37"/>
    </row>
    <row r="352" spans="1:13">
      <c r="A352" s="21"/>
      <c r="B352" s="21"/>
      <c r="C352" s="22"/>
      <c r="D352" s="21"/>
      <c r="E352" s="21"/>
      <c r="F352" s="21"/>
      <c r="G352" s="21"/>
      <c r="H352" s="21"/>
      <c r="I352" s="21"/>
      <c r="J352" s="21"/>
      <c r="K352" s="37"/>
      <c r="L352" s="37"/>
      <c r="M352" s="37"/>
    </row>
    <row r="353" spans="1:13">
      <c r="A353" s="21"/>
      <c r="B353" s="21"/>
      <c r="C353" s="22"/>
      <c r="D353" s="21"/>
      <c r="E353" s="21"/>
      <c r="F353" s="21"/>
      <c r="G353" s="21"/>
      <c r="H353" s="21"/>
      <c r="I353" s="21"/>
      <c r="J353" s="21"/>
      <c r="K353" s="37"/>
      <c r="L353" s="37"/>
      <c r="M353" s="37"/>
    </row>
    <row r="354" spans="1:13">
      <c r="A354" s="21"/>
      <c r="B354" s="21"/>
      <c r="C354" s="22"/>
      <c r="D354" s="21"/>
      <c r="E354" s="21"/>
      <c r="F354" s="21"/>
      <c r="G354" s="21"/>
      <c r="H354" s="21"/>
      <c r="I354" s="21"/>
      <c r="J354" s="21"/>
      <c r="K354" s="37"/>
      <c r="L354" s="37"/>
      <c r="M354" s="37"/>
    </row>
    <row r="355" spans="1:13">
      <c r="A355" s="21"/>
      <c r="B355" s="21"/>
      <c r="C355" s="22"/>
      <c r="D355" s="21"/>
      <c r="E355" s="21"/>
      <c r="F355" s="21"/>
      <c r="G355" s="21"/>
      <c r="H355" s="21"/>
      <c r="I355" s="21"/>
      <c r="J355" s="21"/>
      <c r="K355" s="37"/>
      <c r="L355" s="37"/>
      <c r="M355" s="37"/>
    </row>
    <row r="356" spans="1:13">
      <c r="A356" s="21"/>
      <c r="B356" s="21"/>
      <c r="C356" s="22"/>
      <c r="D356" s="21"/>
      <c r="E356" s="21"/>
      <c r="F356" s="21"/>
      <c r="G356" s="21"/>
      <c r="H356" s="21"/>
      <c r="I356" s="21"/>
      <c r="J356" s="21"/>
      <c r="K356" s="37"/>
      <c r="L356" s="37"/>
      <c r="M356" s="37"/>
    </row>
    <row r="357" spans="1:13">
      <c r="A357" s="21"/>
      <c r="B357" s="21"/>
      <c r="C357" s="22"/>
      <c r="D357" s="21"/>
      <c r="E357" s="21"/>
      <c r="F357" s="21"/>
      <c r="G357" s="21"/>
      <c r="H357" s="21"/>
      <c r="I357" s="21"/>
      <c r="J357" s="21"/>
      <c r="K357" s="37"/>
      <c r="L357" s="37"/>
      <c r="M357" s="37"/>
    </row>
    <row r="358" spans="1:13">
      <c r="A358" s="21"/>
      <c r="B358" s="21"/>
      <c r="C358" s="22"/>
      <c r="D358" s="21"/>
      <c r="E358" s="21"/>
      <c r="F358" s="21"/>
      <c r="G358" s="21"/>
      <c r="H358" s="21"/>
      <c r="I358" s="21"/>
      <c r="J358" s="21"/>
      <c r="K358" s="37"/>
      <c r="L358" s="37"/>
      <c r="M358" s="37"/>
    </row>
    <row r="359" spans="1:13">
      <c r="A359" s="21"/>
      <c r="B359" s="21"/>
      <c r="C359" s="22"/>
      <c r="D359" s="21"/>
      <c r="E359" s="21"/>
      <c r="F359" s="21"/>
      <c r="G359" s="21"/>
      <c r="H359" s="21"/>
      <c r="I359" s="21"/>
      <c r="J359" s="21"/>
      <c r="K359" s="37"/>
      <c r="L359" s="37"/>
      <c r="M359" s="37"/>
    </row>
    <row r="360" spans="1:13">
      <c r="A360" s="21"/>
      <c r="B360" s="21"/>
      <c r="C360" s="22"/>
      <c r="D360" s="21"/>
      <c r="E360" s="21"/>
      <c r="F360" s="21"/>
      <c r="G360" s="21"/>
      <c r="H360" s="21"/>
      <c r="I360" s="21"/>
      <c r="J360" s="21"/>
      <c r="K360" s="37"/>
      <c r="L360" s="37"/>
      <c r="M360" s="37"/>
    </row>
    <row r="361" spans="1:13">
      <c r="A361" s="21"/>
      <c r="B361" s="21"/>
      <c r="C361" s="22"/>
      <c r="D361" s="21"/>
      <c r="E361" s="21"/>
      <c r="F361" s="21"/>
      <c r="G361" s="21"/>
      <c r="H361" s="21"/>
      <c r="I361" s="21"/>
      <c r="J361" s="21"/>
      <c r="K361" s="37"/>
      <c r="L361" s="37"/>
      <c r="M361" s="37"/>
    </row>
    <row r="362" spans="1:13">
      <c r="A362" s="21"/>
      <c r="B362" s="21"/>
      <c r="C362" s="22"/>
      <c r="D362" s="21"/>
      <c r="E362" s="21"/>
      <c r="F362" s="21"/>
      <c r="G362" s="21"/>
      <c r="H362" s="21"/>
      <c r="I362" s="21"/>
      <c r="J362" s="21"/>
      <c r="K362" s="37"/>
      <c r="L362" s="37"/>
      <c r="M362" s="37"/>
    </row>
    <row r="363" spans="1:13">
      <c r="A363" s="21"/>
      <c r="B363" s="21"/>
      <c r="C363" s="22"/>
      <c r="D363" s="21"/>
      <c r="E363" s="21"/>
      <c r="F363" s="21"/>
      <c r="G363" s="21"/>
      <c r="H363" s="21"/>
      <c r="I363" s="21"/>
      <c r="J363" s="21"/>
      <c r="K363" s="37"/>
      <c r="L363" s="37"/>
      <c r="M363" s="37"/>
    </row>
    <row r="364" spans="1:13">
      <c r="A364" s="21"/>
      <c r="B364" s="21"/>
      <c r="C364" s="22"/>
      <c r="D364" s="21"/>
      <c r="E364" s="21"/>
      <c r="F364" s="21"/>
      <c r="G364" s="21"/>
      <c r="H364" s="21"/>
      <c r="I364" s="21"/>
      <c r="J364" s="21"/>
      <c r="K364" s="37"/>
      <c r="L364" s="37"/>
      <c r="M364" s="37"/>
    </row>
    <row r="365" spans="1:13">
      <c r="A365" s="21"/>
      <c r="B365" s="21"/>
      <c r="C365" s="22"/>
      <c r="D365" s="21"/>
      <c r="E365" s="21"/>
      <c r="F365" s="21"/>
      <c r="G365" s="21"/>
      <c r="H365" s="21"/>
      <c r="I365" s="21"/>
      <c r="J365" s="21"/>
      <c r="K365" s="37"/>
      <c r="L365" s="37"/>
      <c r="M365" s="37"/>
    </row>
    <row r="366" spans="1:13">
      <c r="A366" s="21"/>
      <c r="B366" s="21"/>
      <c r="C366" s="22"/>
      <c r="D366" s="21"/>
      <c r="E366" s="21"/>
      <c r="F366" s="21"/>
      <c r="G366" s="21"/>
      <c r="H366" s="21"/>
      <c r="I366" s="21"/>
      <c r="J366" s="21"/>
      <c r="K366" s="37"/>
      <c r="L366" s="37"/>
      <c r="M366" s="37"/>
    </row>
    <row r="367" spans="1:13">
      <c r="A367" s="21"/>
      <c r="B367" s="21"/>
      <c r="C367" s="22"/>
      <c r="D367" s="21"/>
      <c r="E367" s="21"/>
      <c r="F367" s="21"/>
      <c r="G367" s="21"/>
      <c r="H367" s="21"/>
      <c r="I367" s="21"/>
      <c r="J367" s="21"/>
      <c r="K367" s="37"/>
      <c r="L367" s="37"/>
      <c r="M367" s="37"/>
    </row>
    <row r="368" spans="1:13">
      <c r="A368" s="21"/>
      <c r="B368" s="21"/>
      <c r="C368" s="22"/>
      <c r="D368" s="21"/>
      <c r="E368" s="21"/>
      <c r="F368" s="21"/>
      <c r="G368" s="21"/>
      <c r="H368" s="21"/>
      <c r="I368" s="21"/>
      <c r="J368" s="21"/>
      <c r="K368" s="37"/>
      <c r="L368" s="37"/>
      <c r="M368" s="37"/>
    </row>
    <row r="369" spans="1:13">
      <c r="A369" s="21"/>
      <c r="B369" s="21"/>
      <c r="C369" s="22"/>
      <c r="D369" s="21"/>
      <c r="E369" s="21"/>
      <c r="F369" s="21"/>
      <c r="G369" s="21"/>
      <c r="H369" s="21"/>
      <c r="I369" s="21"/>
      <c r="J369" s="21"/>
      <c r="K369" s="37"/>
      <c r="L369" s="37"/>
      <c r="M369" s="37"/>
    </row>
    <row r="370" spans="1:13">
      <c r="A370" s="21"/>
      <c r="B370" s="21"/>
      <c r="C370" s="22"/>
      <c r="D370" s="21"/>
      <c r="E370" s="21"/>
      <c r="F370" s="21"/>
      <c r="G370" s="21"/>
      <c r="H370" s="21"/>
      <c r="I370" s="21"/>
      <c r="J370" s="21"/>
      <c r="K370" s="37"/>
      <c r="L370" s="37"/>
      <c r="M370" s="37"/>
    </row>
    <row r="371" spans="1:13">
      <c r="A371" s="21"/>
      <c r="B371" s="21"/>
      <c r="C371" s="22"/>
      <c r="D371" s="21"/>
      <c r="E371" s="21"/>
      <c r="F371" s="21"/>
      <c r="G371" s="21"/>
      <c r="H371" s="21"/>
      <c r="I371" s="21"/>
      <c r="J371" s="21"/>
      <c r="K371" s="37"/>
      <c r="L371" s="37"/>
      <c r="M371" s="37"/>
    </row>
    <row r="372" spans="1:13">
      <c r="A372" s="21"/>
      <c r="B372" s="21"/>
      <c r="C372" s="22"/>
      <c r="D372" s="21"/>
      <c r="E372" s="21"/>
      <c r="F372" s="21"/>
      <c r="G372" s="21"/>
      <c r="H372" s="21"/>
      <c r="I372" s="21"/>
      <c r="J372" s="21"/>
      <c r="K372" s="37"/>
      <c r="L372" s="37"/>
      <c r="M372" s="37"/>
    </row>
    <row r="373" spans="1:13">
      <c r="A373" s="21"/>
      <c r="B373" s="21"/>
      <c r="C373" s="22"/>
      <c r="D373" s="21"/>
      <c r="E373" s="21"/>
      <c r="F373" s="21"/>
      <c r="G373" s="21"/>
      <c r="H373" s="21"/>
      <c r="I373" s="21"/>
      <c r="J373" s="21"/>
      <c r="K373" s="37"/>
      <c r="L373" s="37"/>
      <c r="M373" s="37"/>
    </row>
    <row r="374" spans="1:13">
      <c r="A374" s="21"/>
      <c r="B374" s="21"/>
      <c r="C374" s="22"/>
      <c r="D374" s="21"/>
      <c r="E374" s="21"/>
      <c r="F374" s="21"/>
      <c r="G374" s="21"/>
      <c r="H374" s="21"/>
      <c r="I374" s="21"/>
      <c r="J374" s="21"/>
      <c r="K374" s="37"/>
      <c r="L374" s="37"/>
      <c r="M374" s="37"/>
    </row>
    <row r="375" spans="1:13">
      <c r="A375" s="21"/>
      <c r="B375" s="21"/>
      <c r="C375" s="22"/>
      <c r="D375" s="21"/>
      <c r="E375" s="21"/>
      <c r="F375" s="21"/>
      <c r="G375" s="21"/>
      <c r="H375" s="21"/>
      <c r="I375" s="21"/>
      <c r="J375" s="21"/>
      <c r="K375" s="37"/>
      <c r="L375" s="37"/>
      <c r="M375" s="37"/>
    </row>
    <row r="376" spans="1:13">
      <c r="A376" s="21"/>
      <c r="B376" s="21"/>
      <c r="C376" s="22"/>
      <c r="D376" s="21"/>
      <c r="E376" s="21"/>
      <c r="F376" s="21"/>
      <c r="G376" s="21"/>
      <c r="H376" s="21"/>
      <c r="I376" s="21"/>
      <c r="J376" s="21"/>
      <c r="K376" s="37"/>
      <c r="L376" s="37"/>
      <c r="M376" s="37"/>
    </row>
    <row r="377" spans="1:13">
      <c r="A377" s="21"/>
      <c r="B377" s="21"/>
      <c r="C377" s="22"/>
      <c r="D377" s="21"/>
      <c r="E377" s="21"/>
      <c r="F377" s="21"/>
      <c r="G377" s="21"/>
      <c r="H377" s="21"/>
      <c r="I377" s="21"/>
      <c r="J377" s="21"/>
      <c r="K377" s="37"/>
      <c r="L377" s="37"/>
      <c r="M377" s="37"/>
    </row>
    <row r="378" spans="1:13">
      <c r="A378" s="21"/>
      <c r="B378" s="21"/>
      <c r="C378" s="22"/>
      <c r="D378" s="21"/>
      <c r="E378" s="21"/>
      <c r="F378" s="21"/>
      <c r="G378" s="21"/>
      <c r="H378" s="21"/>
      <c r="I378" s="21"/>
      <c r="J378" s="21"/>
      <c r="K378" s="37"/>
      <c r="L378" s="37"/>
      <c r="M378" s="37"/>
    </row>
    <row r="379" spans="1:13">
      <c r="A379" s="21"/>
      <c r="B379" s="21"/>
      <c r="C379" s="22"/>
      <c r="D379" s="21"/>
      <c r="E379" s="21"/>
      <c r="F379" s="21"/>
      <c r="G379" s="21"/>
      <c r="H379" s="21"/>
      <c r="I379" s="21"/>
      <c r="J379" s="21"/>
      <c r="K379" s="37"/>
      <c r="L379" s="37"/>
      <c r="M379" s="37"/>
    </row>
    <row r="380" spans="1:13">
      <c r="A380" s="21"/>
      <c r="B380" s="21"/>
      <c r="C380" s="22"/>
      <c r="D380" s="21"/>
      <c r="E380" s="21"/>
      <c r="F380" s="21"/>
      <c r="G380" s="21"/>
      <c r="H380" s="21"/>
      <c r="I380" s="21"/>
      <c r="J380" s="21"/>
      <c r="K380" s="37"/>
      <c r="L380" s="37"/>
      <c r="M380" s="37"/>
    </row>
    <row r="381" spans="1:13">
      <c r="A381" s="21"/>
      <c r="B381" s="21"/>
      <c r="C381" s="22"/>
      <c r="D381" s="21"/>
      <c r="E381" s="21"/>
      <c r="F381" s="21"/>
      <c r="G381" s="21"/>
      <c r="H381" s="21"/>
      <c r="I381" s="21"/>
      <c r="J381" s="21"/>
      <c r="K381" s="37"/>
      <c r="L381" s="37"/>
      <c r="M381" s="37"/>
    </row>
    <row r="382" spans="1:13">
      <c r="A382" s="21"/>
      <c r="B382" s="21"/>
      <c r="C382" s="22"/>
      <c r="D382" s="21"/>
      <c r="E382" s="21"/>
      <c r="F382" s="21"/>
      <c r="G382" s="21"/>
      <c r="H382" s="21"/>
      <c r="I382" s="21"/>
      <c r="J382" s="21"/>
      <c r="K382" s="37"/>
      <c r="L382" s="37"/>
      <c r="M382" s="37"/>
    </row>
    <row r="383" spans="1:13">
      <c r="A383" s="21"/>
      <c r="B383" s="21"/>
      <c r="C383" s="22"/>
      <c r="D383" s="21"/>
      <c r="E383" s="21"/>
      <c r="F383" s="21"/>
      <c r="G383" s="21"/>
      <c r="H383" s="21"/>
      <c r="I383" s="21"/>
      <c r="J383" s="21"/>
      <c r="K383" s="37"/>
      <c r="L383" s="37"/>
      <c r="M383" s="37"/>
    </row>
    <row r="384" spans="1:13">
      <c r="A384" s="21"/>
      <c r="B384" s="21"/>
      <c r="C384" s="22"/>
      <c r="D384" s="21"/>
      <c r="E384" s="21"/>
      <c r="F384" s="21"/>
      <c r="G384" s="21"/>
      <c r="H384" s="21"/>
      <c r="I384" s="21"/>
      <c r="J384" s="21"/>
      <c r="K384" s="37"/>
      <c r="L384" s="37"/>
      <c r="M384" s="37"/>
    </row>
    <row r="385" spans="1:13">
      <c r="A385" s="21"/>
      <c r="B385" s="21"/>
      <c r="C385" s="22"/>
      <c r="D385" s="21"/>
      <c r="E385" s="21"/>
      <c r="F385" s="21"/>
      <c r="G385" s="21"/>
      <c r="H385" s="21"/>
      <c r="I385" s="21"/>
      <c r="J385" s="21"/>
      <c r="K385" s="37"/>
      <c r="L385" s="37"/>
      <c r="M385" s="37"/>
    </row>
    <row r="386" spans="1:13">
      <c r="A386" s="21"/>
      <c r="B386" s="21"/>
      <c r="C386" s="22"/>
      <c r="D386" s="21"/>
      <c r="E386" s="21"/>
      <c r="F386" s="21"/>
      <c r="G386" s="21"/>
      <c r="H386" s="21"/>
      <c r="I386" s="21"/>
      <c r="J386" s="21"/>
      <c r="K386" s="37"/>
      <c r="L386" s="37"/>
      <c r="M386" s="37"/>
    </row>
    <row r="387" spans="1:13">
      <c r="A387" s="21"/>
      <c r="B387" s="21"/>
      <c r="C387" s="22"/>
      <c r="D387" s="21"/>
      <c r="E387" s="21"/>
      <c r="F387" s="21"/>
      <c r="G387" s="21"/>
      <c r="H387" s="21"/>
      <c r="I387" s="21"/>
      <c r="J387" s="21"/>
      <c r="K387" s="37"/>
      <c r="L387" s="37"/>
      <c r="M387" s="37"/>
    </row>
    <row r="388" spans="1:13">
      <c r="A388" s="21"/>
      <c r="B388" s="21"/>
      <c r="C388" s="22"/>
      <c r="D388" s="21"/>
      <c r="E388" s="21"/>
      <c r="F388" s="21"/>
      <c r="G388" s="21"/>
      <c r="H388" s="21"/>
      <c r="I388" s="21"/>
      <c r="J388" s="21"/>
      <c r="K388" s="37"/>
      <c r="L388" s="37"/>
      <c r="M388" s="37"/>
    </row>
    <row r="389" spans="1:13">
      <c r="A389" s="21"/>
      <c r="B389" s="21"/>
      <c r="C389" s="22"/>
      <c r="D389" s="21"/>
      <c r="E389" s="21"/>
      <c r="F389" s="21"/>
      <c r="G389" s="21"/>
      <c r="H389" s="21"/>
      <c r="I389" s="21"/>
      <c r="J389" s="21"/>
      <c r="K389" s="37"/>
      <c r="L389" s="37"/>
      <c r="M389" s="37"/>
    </row>
    <row r="390" spans="1:13">
      <c r="A390" s="21"/>
      <c r="B390" s="21"/>
      <c r="C390" s="22"/>
      <c r="D390" s="21"/>
      <c r="E390" s="21"/>
      <c r="F390" s="21"/>
      <c r="G390" s="21"/>
      <c r="H390" s="21"/>
      <c r="I390" s="21"/>
      <c r="J390" s="21"/>
      <c r="K390" s="37"/>
      <c r="L390" s="37"/>
      <c r="M390" s="37"/>
    </row>
    <row r="391" spans="1:13">
      <c r="A391" s="21"/>
      <c r="B391" s="21"/>
      <c r="C391" s="22"/>
      <c r="D391" s="21"/>
      <c r="E391" s="21"/>
      <c r="F391" s="21"/>
      <c r="G391" s="21"/>
      <c r="H391" s="21"/>
      <c r="I391" s="21"/>
      <c r="J391" s="21"/>
      <c r="K391" s="37"/>
      <c r="L391" s="37"/>
      <c r="M391" s="37"/>
    </row>
    <row r="392" spans="1:13">
      <c r="A392" s="21"/>
      <c r="B392" s="21"/>
      <c r="C392" s="22"/>
      <c r="D392" s="21"/>
      <c r="E392" s="21"/>
      <c r="F392" s="21"/>
      <c r="G392" s="21"/>
      <c r="H392" s="21"/>
      <c r="I392" s="21"/>
      <c r="J392" s="21"/>
      <c r="K392" s="37"/>
      <c r="L392" s="37"/>
      <c r="M392" s="37"/>
    </row>
    <row r="393" spans="1:13">
      <c r="A393" s="21"/>
      <c r="B393" s="21"/>
      <c r="C393" s="22"/>
      <c r="D393" s="21"/>
      <c r="E393" s="21"/>
      <c r="F393" s="21"/>
      <c r="G393" s="21"/>
      <c r="H393" s="21"/>
      <c r="I393" s="21"/>
      <c r="J393" s="21"/>
      <c r="K393" s="37"/>
      <c r="L393" s="37"/>
      <c r="M393" s="37"/>
    </row>
    <row r="394" spans="1:13">
      <c r="A394" s="21"/>
      <c r="B394" s="21"/>
      <c r="C394" s="22"/>
      <c r="D394" s="21"/>
      <c r="E394" s="21"/>
      <c r="F394" s="21"/>
      <c r="G394" s="21"/>
      <c r="H394" s="21"/>
      <c r="I394" s="21"/>
      <c r="J394" s="21"/>
      <c r="K394" s="37"/>
      <c r="L394" s="37"/>
      <c r="M394" s="37"/>
    </row>
    <row r="395" spans="1:13">
      <c r="A395" s="21"/>
      <c r="B395" s="21"/>
      <c r="C395" s="22"/>
      <c r="D395" s="21"/>
      <c r="E395" s="21"/>
      <c r="F395" s="21"/>
      <c r="G395" s="21"/>
      <c r="H395" s="21"/>
      <c r="I395" s="21"/>
      <c r="J395" s="21"/>
      <c r="K395" s="37"/>
      <c r="L395" s="37"/>
      <c r="M395" s="37"/>
    </row>
    <row r="396" spans="1:13">
      <c r="A396" s="21"/>
      <c r="B396" s="21"/>
      <c r="C396" s="22"/>
      <c r="D396" s="21"/>
      <c r="E396" s="21"/>
      <c r="F396" s="21"/>
      <c r="G396" s="21"/>
      <c r="H396" s="21"/>
      <c r="I396" s="21"/>
      <c r="J396" s="21"/>
      <c r="K396" s="37"/>
      <c r="L396" s="37"/>
      <c r="M396" s="37"/>
    </row>
    <row r="397" spans="1:13">
      <c r="A397" s="21"/>
      <c r="B397" s="21"/>
      <c r="C397" s="22"/>
      <c r="D397" s="21"/>
      <c r="E397" s="21"/>
      <c r="F397" s="21"/>
      <c r="G397" s="21"/>
      <c r="H397" s="21"/>
      <c r="I397" s="21"/>
      <c r="J397" s="21"/>
      <c r="K397" s="37"/>
      <c r="L397" s="37"/>
      <c r="M397" s="37"/>
    </row>
    <row r="398" spans="1:13">
      <c r="A398" s="21"/>
      <c r="B398" s="21"/>
      <c r="C398" s="22"/>
      <c r="D398" s="21"/>
      <c r="E398" s="21"/>
      <c r="F398" s="21"/>
      <c r="G398" s="21"/>
      <c r="H398" s="21"/>
      <c r="I398" s="21"/>
      <c r="J398" s="21"/>
      <c r="K398" s="37"/>
      <c r="L398" s="37"/>
      <c r="M398" s="37"/>
    </row>
    <row r="399" spans="1:13">
      <c r="A399" s="21"/>
      <c r="B399" s="21"/>
      <c r="C399" s="22"/>
      <c r="D399" s="21"/>
      <c r="E399" s="21"/>
      <c r="F399" s="21"/>
      <c r="G399" s="21"/>
      <c r="H399" s="21"/>
      <c r="I399" s="21"/>
      <c r="J399" s="21"/>
      <c r="K399" s="37"/>
      <c r="L399" s="37"/>
      <c r="M399" s="37"/>
    </row>
    <row r="400" spans="1:13">
      <c r="A400" s="21"/>
      <c r="B400" s="21"/>
      <c r="C400" s="22"/>
      <c r="D400" s="21"/>
      <c r="E400" s="21"/>
      <c r="F400" s="21"/>
      <c r="G400" s="21"/>
      <c r="H400" s="21"/>
      <c r="I400" s="21"/>
      <c r="J400" s="21"/>
      <c r="K400" s="37"/>
      <c r="L400" s="37"/>
      <c r="M400" s="37"/>
    </row>
    <row r="401" spans="1:13">
      <c r="A401" s="21"/>
      <c r="B401" s="21"/>
      <c r="C401" s="22"/>
      <c r="D401" s="21"/>
      <c r="E401" s="21"/>
      <c r="F401" s="21"/>
      <c r="G401" s="21"/>
      <c r="H401" s="21"/>
      <c r="I401" s="21"/>
      <c r="J401" s="21"/>
      <c r="K401" s="37"/>
      <c r="L401" s="37"/>
      <c r="M401" s="37"/>
    </row>
    <row r="402" spans="1:13">
      <c r="A402" s="21"/>
      <c r="B402" s="21"/>
      <c r="C402" s="22"/>
      <c r="D402" s="21"/>
      <c r="E402" s="21"/>
      <c r="F402" s="21"/>
      <c r="G402" s="21"/>
      <c r="H402" s="21"/>
      <c r="I402" s="21"/>
      <c r="J402" s="21"/>
      <c r="K402" s="37"/>
      <c r="L402" s="37"/>
      <c r="M402" s="37"/>
    </row>
    <row r="403" spans="1:13">
      <c r="A403" s="21"/>
      <c r="B403" s="21"/>
      <c r="C403" s="22"/>
      <c r="D403" s="21"/>
      <c r="E403" s="21"/>
      <c r="F403" s="21"/>
      <c r="G403" s="21"/>
      <c r="H403" s="21"/>
      <c r="I403" s="21"/>
      <c r="J403" s="21"/>
      <c r="K403" s="37"/>
      <c r="L403" s="37"/>
      <c r="M403" s="37"/>
    </row>
    <row r="404" spans="1:13">
      <c r="A404" s="21"/>
      <c r="B404" s="21"/>
      <c r="C404" s="22"/>
      <c r="D404" s="21"/>
      <c r="E404" s="21"/>
      <c r="F404" s="21"/>
      <c r="G404" s="21"/>
      <c r="H404" s="21"/>
      <c r="I404" s="21"/>
      <c r="J404" s="21"/>
      <c r="K404" s="37"/>
      <c r="L404" s="37"/>
      <c r="M404" s="37"/>
    </row>
    <row r="405" spans="1:13">
      <c r="A405" s="21"/>
      <c r="B405" s="21"/>
      <c r="C405" s="22"/>
      <c r="D405" s="21"/>
      <c r="E405" s="21"/>
      <c r="F405" s="21"/>
      <c r="G405" s="21"/>
      <c r="H405" s="21"/>
      <c r="I405" s="21"/>
      <c r="J405" s="21"/>
      <c r="K405" s="37"/>
      <c r="L405" s="37"/>
      <c r="M405" s="37"/>
    </row>
    <row r="406" spans="1:13">
      <c r="A406" s="21"/>
      <c r="B406" s="21"/>
      <c r="C406" s="22"/>
      <c r="D406" s="21"/>
      <c r="E406" s="21"/>
      <c r="F406" s="21"/>
      <c r="G406" s="21"/>
      <c r="H406" s="21"/>
      <c r="I406" s="21"/>
      <c r="J406" s="21"/>
      <c r="K406" s="37"/>
      <c r="L406" s="37"/>
      <c r="M406" s="37"/>
    </row>
    <row r="407" spans="1:13">
      <c r="A407" s="21"/>
      <c r="B407" s="21"/>
      <c r="C407" s="22"/>
      <c r="D407" s="21"/>
      <c r="E407" s="21"/>
      <c r="F407" s="21"/>
      <c r="G407" s="21"/>
      <c r="H407" s="21"/>
      <c r="I407" s="21"/>
      <c r="J407" s="21"/>
      <c r="K407" s="37"/>
      <c r="L407" s="37"/>
      <c r="M407" s="37"/>
    </row>
    <row r="408" spans="1:13">
      <c r="A408" s="21"/>
      <c r="B408" s="21"/>
      <c r="C408" s="22"/>
      <c r="D408" s="21"/>
      <c r="E408" s="21"/>
      <c r="F408" s="21"/>
      <c r="G408" s="21"/>
      <c r="H408" s="21"/>
      <c r="I408" s="21"/>
      <c r="J408" s="21"/>
      <c r="K408" s="37"/>
      <c r="L408" s="37"/>
      <c r="M408" s="37"/>
    </row>
    <row r="409" spans="1:13">
      <c r="A409" s="21"/>
      <c r="B409" s="21"/>
      <c r="C409" s="22"/>
      <c r="D409" s="21"/>
      <c r="E409" s="21"/>
      <c r="F409" s="21"/>
      <c r="G409" s="21"/>
      <c r="H409" s="21"/>
      <c r="I409" s="21"/>
      <c r="J409" s="21"/>
      <c r="K409" s="37"/>
      <c r="L409" s="37"/>
      <c r="M409" s="37"/>
    </row>
    <row r="410" spans="1:13">
      <c r="A410" s="21"/>
      <c r="B410" s="21"/>
      <c r="C410" s="22"/>
      <c r="D410" s="21"/>
      <c r="E410" s="21"/>
      <c r="F410" s="21"/>
      <c r="G410" s="21"/>
      <c r="H410" s="21"/>
      <c r="I410" s="21"/>
      <c r="J410" s="21"/>
      <c r="K410" s="37"/>
      <c r="L410" s="37"/>
      <c r="M410" s="37"/>
    </row>
    <row r="411" spans="1:13">
      <c r="A411" s="21"/>
      <c r="B411" s="21"/>
      <c r="C411" s="22"/>
      <c r="D411" s="21"/>
      <c r="E411" s="21"/>
      <c r="F411" s="21"/>
      <c r="G411" s="21"/>
      <c r="H411" s="21"/>
      <c r="I411" s="21"/>
      <c r="J411" s="21"/>
      <c r="K411" s="37"/>
      <c r="L411" s="37"/>
      <c r="M411" s="37"/>
    </row>
    <row r="412" spans="1:13">
      <c r="A412" s="21"/>
      <c r="B412" s="21"/>
      <c r="C412" s="22"/>
      <c r="D412" s="21"/>
      <c r="E412" s="21"/>
      <c r="F412" s="21"/>
      <c r="G412" s="21"/>
      <c r="H412" s="21"/>
      <c r="I412" s="21"/>
      <c r="J412" s="21"/>
      <c r="K412" s="37"/>
      <c r="L412" s="37"/>
      <c r="M412" s="37"/>
    </row>
    <row r="413" spans="1:13">
      <c r="A413" s="21"/>
      <c r="B413" s="21"/>
      <c r="C413" s="22"/>
      <c r="D413" s="21"/>
      <c r="E413" s="21"/>
      <c r="F413" s="21"/>
      <c r="G413" s="21"/>
      <c r="H413" s="21"/>
      <c r="I413" s="21"/>
      <c r="J413" s="21"/>
      <c r="K413" s="37"/>
      <c r="L413" s="37"/>
      <c r="M413" s="37"/>
    </row>
    <row r="414" spans="1:13">
      <c r="A414" s="21"/>
      <c r="B414" s="21"/>
      <c r="C414" s="22"/>
      <c r="D414" s="21"/>
      <c r="E414" s="21"/>
      <c r="F414" s="21"/>
      <c r="G414" s="21"/>
      <c r="H414" s="21"/>
      <c r="I414" s="21"/>
      <c r="J414" s="21"/>
      <c r="K414" s="37"/>
      <c r="L414" s="37"/>
      <c r="M414" s="37"/>
    </row>
    <row r="415" spans="1:13">
      <c r="A415" s="21"/>
      <c r="B415" s="21"/>
      <c r="C415" s="22"/>
      <c r="D415" s="21"/>
      <c r="E415" s="21"/>
      <c r="F415" s="21"/>
      <c r="G415" s="21"/>
      <c r="H415" s="21"/>
      <c r="I415" s="21"/>
      <c r="J415" s="21"/>
      <c r="K415" s="37"/>
      <c r="L415" s="37"/>
      <c r="M415" s="37"/>
    </row>
    <row r="416" spans="1:13">
      <c r="A416" s="21"/>
      <c r="B416" s="21"/>
      <c r="C416" s="22"/>
      <c r="D416" s="21"/>
      <c r="E416" s="21"/>
      <c r="F416" s="21"/>
      <c r="G416" s="21"/>
      <c r="H416" s="21"/>
      <c r="I416" s="21"/>
      <c r="J416" s="21"/>
      <c r="K416" s="37"/>
      <c r="L416" s="37"/>
      <c r="M416" s="37"/>
    </row>
    <row r="417" spans="1:13">
      <c r="A417" s="21"/>
      <c r="B417" s="21"/>
      <c r="C417" s="22"/>
      <c r="D417" s="21"/>
      <c r="E417" s="21"/>
      <c r="F417" s="21"/>
      <c r="G417" s="21"/>
      <c r="H417" s="21"/>
      <c r="I417" s="21"/>
      <c r="J417" s="21"/>
      <c r="K417" s="37"/>
      <c r="L417" s="37"/>
      <c r="M417" s="37"/>
    </row>
    <row r="418" spans="1:13">
      <c r="A418" s="21"/>
      <c r="B418" s="21"/>
      <c r="C418" s="22"/>
      <c r="D418" s="21"/>
      <c r="E418" s="21"/>
      <c r="F418" s="21"/>
      <c r="G418" s="21"/>
      <c r="H418" s="21"/>
      <c r="I418" s="21"/>
      <c r="J418" s="21"/>
      <c r="K418" s="37"/>
      <c r="L418" s="37"/>
      <c r="M418" s="37"/>
    </row>
    <row r="419" spans="1:13">
      <c r="A419" s="21"/>
      <c r="B419" s="21"/>
      <c r="C419" s="22"/>
      <c r="D419" s="21"/>
      <c r="E419" s="21"/>
      <c r="F419" s="21"/>
      <c r="G419" s="21"/>
      <c r="H419" s="21"/>
      <c r="I419" s="21"/>
      <c r="J419" s="21"/>
      <c r="K419" s="37"/>
      <c r="L419" s="37"/>
      <c r="M419" s="37"/>
    </row>
    <row r="420" spans="1:13">
      <c r="A420" s="21"/>
      <c r="B420" s="21"/>
      <c r="C420" s="22"/>
      <c r="D420" s="21"/>
      <c r="E420" s="21"/>
      <c r="F420" s="21"/>
      <c r="G420" s="21"/>
      <c r="H420" s="21"/>
      <c r="I420" s="21"/>
      <c r="J420" s="21"/>
      <c r="K420" s="37"/>
      <c r="L420" s="37"/>
      <c r="M420" s="37"/>
    </row>
    <row r="421" spans="1:13">
      <c r="A421" s="21"/>
      <c r="B421" s="21"/>
      <c r="C421" s="22"/>
      <c r="D421" s="21"/>
      <c r="E421" s="21"/>
      <c r="F421" s="21"/>
      <c r="G421" s="21"/>
      <c r="H421" s="21"/>
      <c r="I421" s="21"/>
      <c r="J421" s="21"/>
      <c r="K421" s="37"/>
      <c r="L421" s="37"/>
      <c r="M421" s="37"/>
    </row>
    <row r="422" spans="1:13">
      <c r="A422" s="21"/>
      <c r="B422" s="21"/>
      <c r="C422" s="22"/>
      <c r="D422" s="21"/>
      <c r="E422" s="21"/>
      <c r="F422" s="21"/>
      <c r="G422" s="21"/>
      <c r="H422" s="21"/>
      <c r="I422" s="21"/>
      <c r="J422" s="21"/>
      <c r="K422" s="37"/>
      <c r="L422" s="37"/>
      <c r="M422" s="37"/>
    </row>
    <row r="423" spans="1:13">
      <c r="A423" s="21"/>
      <c r="B423" s="21"/>
      <c r="C423" s="22"/>
      <c r="D423" s="21"/>
      <c r="E423" s="21"/>
      <c r="F423" s="21"/>
      <c r="G423" s="21"/>
      <c r="H423" s="21"/>
      <c r="I423" s="21"/>
      <c r="J423" s="21"/>
      <c r="K423" s="37"/>
      <c r="L423" s="37"/>
      <c r="M423" s="37"/>
    </row>
    <row r="424" spans="1:13">
      <c r="A424" s="21"/>
      <c r="B424" s="21"/>
      <c r="C424" s="22"/>
      <c r="D424" s="21"/>
      <c r="E424" s="21"/>
      <c r="F424" s="21"/>
      <c r="G424" s="21"/>
      <c r="H424" s="21"/>
      <c r="I424" s="21"/>
      <c r="J424" s="21"/>
      <c r="K424" s="37"/>
      <c r="L424" s="37"/>
      <c r="M424" s="37"/>
    </row>
    <row r="425" spans="1:13">
      <c r="A425" s="21"/>
      <c r="B425" s="21"/>
      <c r="C425" s="22"/>
      <c r="D425" s="21"/>
      <c r="E425" s="21"/>
      <c r="F425" s="21"/>
      <c r="G425" s="21"/>
      <c r="H425" s="21"/>
      <c r="I425" s="21"/>
      <c r="J425" s="21"/>
      <c r="K425" s="37"/>
      <c r="L425" s="37"/>
      <c r="M425" s="37"/>
    </row>
    <row r="426" spans="1:13">
      <c r="A426" s="21"/>
      <c r="B426" s="21"/>
      <c r="C426" s="22"/>
      <c r="D426" s="21"/>
      <c r="E426" s="21"/>
      <c r="F426" s="21"/>
      <c r="G426" s="21"/>
      <c r="H426" s="21"/>
      <c r="I426" s="21"/>
      <c r="J426" s="21"/>
      <c r="K426" s="37"/>
      <c r="L426" s="37"/>
      <c r="M426" s="37"/>
    </row>
    <row r="427" spans="1:13">
      <c r="A427" s="21"/>
      <c r="B427" s="21"/>
      <c r="C427" s="22"/>
      <c r="D427" s="21"/>
      <c r="E427" s="21"/>
      <c r="F427" s="21"/>
      <c r="G427" s="21"/>
      <c r="H427" s="21"/>
      <c r="I427" s="21"/>
      <c r="J427" s="21"/>
      <c r="K427" s="37"/>
      <c r="L427" s="37"/>
      <c r="M427" s="37"/>
    </row>
    <row r="428" spans="1:13">
      <c r="A428" s="21"/>
      <c r="B428" s="21"/>
      <c r="C428" s="22"/>
      <c r="D428" s="21"/>
      <c r="E428" s="21"/>
      <c r="F428" s="21"/>
      <c r="G428" s="21"/>
      <c r="H428" s="21"/>
      <c r="I428" s="21"/>
      <c r="J428" s="21"/>
      <c r="K428" s="37"/>
      <c r="L428" s="37"/>
      <c r="M428" s="37"/>
    </row>
    <row r="429" spans="1:13">
      <c r="A429" s="21"/>
      <c r="B429" s="21"/>
      <c r="C429" s="22"/>
      <c r="D429" s="21"/>
      <c r="E429" s="21"/>
      <c r="F429" s="21"/>
      <c r="G429" s="21"/>
      <c r="H429" s="21"/>
      <c r="I429" s="21"/>
      <c r="J429" s="21"/>
      <c r="K429" s="37"/>
      <c r="L429" s="37"/>
      <c r="M429" s="37"/>
    </row>
    <row r="430" spans="1:13">
      <c r="A430" s="21"/>
      <c r="B430" s="21"/>
      <c r="C430" s="22"/>
      <c r="D430" s="21"/>
      <c r="E430" s="21"/>
      <c r="F430" s="21"/>
      <c r="G430" s="21"/>
      <c r="H430" s="21"/>
      <c r="I430" s="21"/>
      <c r="J430" s="21"/>
      <c r="K430" s="37"/>
      <c r="L430" s="37"/>
      <c r="M430" s="37"/>
    </row>
    <row r="431" spans="1:13">
      <c r="A431" s="21"/>
      <c r="B431" s="21"/>
      <c r="C431" s="22"/>
      <c r="D431" s="21"/>
      <c r="E431" s="21"/>
      <c r="F431" s="21"/>
      <c r="G431" s="21"/>
      <c r="H431" s="21"/>
      <c r="I431" s="21"/>
      <c r="J431" s="21"/>
      <c r="K431" s="37"/>
      <c r="L431" s="37"/>
      <c r="M431" s="37"/>
    </row>
    <row r="432" spans="1:13">
      <c r="A432" s="21"/>
      <c r="B432" s="21"/>
      <c r="C432" s="22"/>
      <c r="D432" s="21"/>
      <c r="E432" s="21"/>
      <c r="F432" s="21"/>
      <c r="G432" s="21"/>
      <c r="H432" s="21"/>
      <c r="I432" s="21"/>
      <c r="J432" s="21"/>
      <c r="K432" s="37"/>
      <c r="L432" s="37"/>
      <c r="M432" s="37"/>
    </row>
    <row r="433" spans="1:13">
      <c r="A433" s="21"/>
      <c r="B433" s="21"/>
      <c r="C433" s="22"/>
      <c r="D433" s="21"/>
      <c r="E433" s="21"/>
      <c r="F433" s="21"/>
      <c r="G433" s="21"/>
      <c r="H433" s="21"/>
      <c r="I433" s="21"/>
      <c r="J433" s="21"/>
      <c r="K433" s="37"/>
      <c r="L433" s="37"/>
      <c r="M433" s="37"/>
    </row>
    <row r="434" spans="1:13">
      <c r="A434" s="21"/>
      <c r="B434" s="21"/>
      <c r="C434" s="22"/>
      <c r="D434" s="21"/>
      <c r="E434" s="21"/>
      <c r="F434" s="21"/>
      <c r="G434" s="21"/>
      <c r="H434" s="21"/>
      <c r="I434" s="21"/>
      <c r="J434" s="21"/>
      <c r="K434" s="37"/>
      <c r="L434" s="37"/>
      <c r="M434" s="37"/>
    </row>
    <row r="435" spans="1:13">
      <c r="A435" s="21"/>
      <c r="B435" s="21"/>
      <c r="C435" s="22"/>
      <c r="D435" s="21"/>
      <c r="E435" s="21"/>
      <c r="F435" s="21"/>
      <c r="G435" s="21"/>
      <c r="H435" s="21"/>
      <c r="I435" s="21"/>
      <c r="J435" s="21"/>
      <c r="K435" s="37"/>
      <c r="L435" s="37"/>
      <c r="M435" s="37"/>
    </row>
    <row r="436" spans="1:13">
      <c r="A436" s="21"/>
      <c r="B436" s="21"/>
      <c r="C436" s="22"/>
      <c r="D436" s="21"/>
      <c r="E436" s="21"/>
      <c r="F436" s="21"/>
      <c r="G436" s="21"/>
      <c r="H436" s="21"/>
      <c r="I436" s="21"/>
      <c r="J436" s="21"/>
      <c r="K436" s="37"/>
      <c r="L436" s="37"/>
      <c r="M436" s="37"/>
    </row>
    <row r="437" spans="1:13">
      <c r="A437" s="21"/>
      <c r="B437" s="21"/>
      <c r="C437" s="22"/>
      <c r="D437" s="21"/>
      <c r="E437" s="21"/>
      <c r="F437" s="21"/>
      <c r="G437" s="21"/>
      <c r="H437" s="21"/>
      <c r="I437" s="21"/>
      <c r="J437" s="21"/>
      <c r="K437" s="37"/>
      <c r="L437" s="37"/>
      <c r="M437" s="37"/>
    </row>
    <row r="438" spans="1:13">
      <c r="A438" s="21"/>
      <c r="B438" s="21"/>
      <c r="C438" s="22"/>
      <c r="D438" s="21"/>
      <c r="E438" s="21"/>
      <c r="F438" s="21"/>
      <c r="G438" s="21"/>
      <c r="H438" s="21"/>
      <c r="I438" s="21"/>
      <c r="J438" s="21"/>
      <c r="K438" s="37"/>
      <c r="L438" s="37"/>
      <c r="M438" s="37"/>
    </row>
    <row r="439" spans="1:13">
      <c r="A439" s="21"/>
      <c r="B439" s="21"/>
      <c r="C439" s="22"/>
      <c r="D439" s="21"/>
      <c r="E439" s="21"/>
      <c r="F439" s="21"/>
      <c r="G439" s="21"/>
      <c r="H439" s="21"/>
      <c r="I439" s="21"/>
      <c r="J439" s="21"/>
      <c r="K439" s="37"/>
      <c r="L439" s="37"/>
      <c r="M439" s="37"/>
    </row>
    <row r="440" spans="1:13">
      <c r="A440" s="21"/>
      <c r="B440" s="21"/>
      <c r="C440" s="22"/>
      <c r="D440" s="21"/>
      <c r="E440" s="21"/>
      <c r="F440" s="21"/>
      <c r="G440" s="21"/>
      <c r="H440" s="21"/>
      <c r="I440" s="21"/>
      <c r="J440" s="21"/>
      <c r="K440" s="37"/>
      <c r="L440" s="37"/>
      <c r="M440" s="37"/>
    </row>
    <row r="441" spans="1:13">
      <c r="A441" s="21"/>
      <c r="B441" s="21"/>
      <c r="C441" s="22"/>
      <c r="D441" s="21"/>
      <c r="E441" s="21"/>
      <c r="F441" s="21"/>
      <c r="G441" s="21"/>
      <c r="H441" s="21"/>
      <c r="I441" s="21"/>
      <c r="J441" s="21"/>
      <c r="K441" s="37"/>
      <c r="L441" s="37"/>
      <c r="M441" s="37"/>
    </row>
    <row r="442" spans="1:13">
      <c r="A442" s="21"/>
      <c r="B442" s="21"/>
      <c r="C442" s="22"/>
      <c r="D442" s="21"/>
      <c r="E442" s="21"/>
      <c r="F442" s="21"/>
      <c r="G442" s="21"/>
      <c r="H442" s="21"/>
      <c r="I442" s="21"/>
      <c r="J442" s="21"/>
      <c r="K442" s="37"/>
      <c r="L442" s="37"/>
      <c r="M442" s="37"/>
    </row>
    <row r="443" spans="1:13">
      <c r="A443" s="21"/>
      <c r="B443" s="21"/>
      <c r="C443" s="22"/>
      <c r="D443" s="21"/>
      <c r="E443" s="21"/>
      <c r="F443" s="21"/>
      <c r="G443" s="21"/>
      <c r="H443" s="21"/>
      <c r="I443" s="21"/>
      <c r="J443" s="21"/>
      <c r="K443" s="37"/>
      <c r="L443" s="37"/>
      <c r="M443" s="37"/>
    </row>
    <row r="444" spans="1:13">
      <c r="A444" s="21"/>
      <c r="B444" s="21"/>
      <c r="C444" s="22"/>
      <c r="D444" s="21"/>
      <c r="E444" s="21"/>
      <c r="F444" s="21"/>
      <c r="G444" s="21"/>
      <c r="H444" s="21"/>
      <c r="I444" s="21"/>
      <c r="J444" s="21"/>
      <c r="K444" s="37"/>
      <c r="L444" s="37"/>
      <c r="M444" s="37"/>
    </row>
    <row r="445" spans="1:13">
      <c r="A445" s="21"/>
      <c r="B445" s="21"/>
      <c r="C445" s="22"/>
      <c r="D445" s="21"/>
      <c r="E445" s="21"/>
      <c r="F445" s="21"/>
      <c r="G445" s="21"/>
      <c r="H445" s="21"/>
      <c r="I445" s="21"/>
      <c r="J445" s="21"/>
      <c r="K445" s="37"/>
      <c r="L445" s="37"/>
      <c r="M445" s="37"/>
    </row>
    <row r="446" spans="1:13">
      <c r="A446" s="21"/>
      <c r="B446" s="21"/>
      <c r="C446" s="22"/>
      <c r="D446" s="21"/>
      <c r="E446" s="21"/>
      <c r="F446" s="21"/>
      <c r="G446" s="21"/>
      <c r="H446" s="21"/>
      <c r="I446" s="21"/>
      <c r="J446" s="21"/>
      <c r="K446" s="37"/>
      <c r="L446" s="37"/>
      <c r="M446" s="37"/>
    </row>
    <row r="447" spans="1:13">
      <c r="A447" s="21"/>
      <c r="B447" s="21"/>
      <c r="C447" s="22"/>
      <c r="D447" s="21"/>
      <c r="E447" s="21"/>
      <c r="F447" s="21"/>
      <c r="G447" s="21"/>
      <c r="H447" s="21"/>
      <c r="I447" s="21"/>
      <c r="J447" s="21"/>
      <c r="K447" s="37"/>
      <c r="L447" s="37"/>
      <c r="M447" s="37"/>
    </row>
    <row r="448" spans="1:13">
      <c r="A448" s="21"/>
      <c r="B448" s="21"/>
      <c r="C448" s="22"/>
      <c r="D448" s="21"/>
      <c r="E448" s="21"/>
      <c r="F448" s="21"/>
      <c r="G448" s="21"/>
      <c r="H448" s="21"/>
      <c r="I448" s="21"/>
      <c r="J448" s="21"/>
      <c r="K448" s="37"/>
      <c r="L448" s="37"/>
      <c r="M448" s="37"/>
    </row>
    <row r="449" spans="1:13">
      <c r="A449" s="21"/>
      <c r="B449" s="21"/>
      <c r="C449" s="22"/>
      <c r="D449" s="21"/>
      <c r="E449" s="21"/>
      <c r="F449" s="21"/>
      <c r="G449" s="21"/>
      <c r="H449" s="21"/>
      <c r="I449" s="21"/>
      <c r="J449" s="21"/>
      <c r="K449" s="37"/>
      <c r="L449" s="37"/>
      <c r="M449" s="37"/>
    </row>
    <row r="450" spans="1:13">
      <c r="A450" s="21"/>
      <c r="B450" s="21"/>
      <c r="C450" s="22"/>
      <c r="D450" s="21"/>
      <c r="E450" s="21"/>
      <c r="F450" s="21"/>
      <c r="G450" s="21"/>
      <c r="H450" s="21"/>
      <c r="I450" s="21"/>
      <c r="J450" s="21"/>
      <c r="K450" s="37"/>
      <c r="L450" s="37"/>
      <c r="M450" s="37"/>
    </row>
    <row r="451" spans="1:13">
      <c r="A451" s="21"/>
      <c r="B451" s="21"/>
      <c r="C451" s="22"/>
      <c r="D451" s="21"/>
      <c r="E451" s="21"/>
      <c r="F451" s="21"/>
      <c r="G451" s="21"/>
      <c r="H451" s="21"/>
      <c r="I451" s="21"/>
      <c r="J451" s="21"/>
      <c r="K451" s="37"/>
      <c r="L451" s="37"/>
      <c r="M451" s="37"/>
    </row>
    <row r="452" spans="1:13">
      <c r="A452" s="21"/>
      <c r="B452" s="21"/>
      <c r="C452" s="22"/>
      <c r="D452" s="21"/>
      <c r="E452" s="21"/>
      <c r="F452" s="21"/>
      <c r="G452" s="21"/>
      <c r="H452" s="21"/>
      <c r="I452" s="21"/>
      <c r="J452" s="21"/>
      <c r="K452" s="37"/>
      <c r="L452" s="37"/>
      <c r="M452" s="37"/>
    </row>
    <row r="453" spans="1:13">
      <c r="A453" s="21"/>
      <c r="B453" s="21"/>
      <c r="C453" s="22"/>
      <c r="D453" s="21"/>
      <c r="E453" s="21"/>
      <c r="F453" s="21"/>
      <c r="G453" s="21"/>
      <c r="H453" s="21"/>
      <c r="I453" s="21"/>
      <c r="J453" s="21"/>
      <c r="K453" s="37"/>
      <c r="L453" s="37"/>
      <c r="M453" s="37"/>
    </row>
    <row r="454" spans="1:13">
      <c r="A454" s="21"/>
      <c r="B454" s="21"/>
      <c r="C454" s="22"/>
      <c r="D454" s="21"/>
      <c r="E454" s="21"/>
      <c r="F454" s="21"/>
      <c r="G454" s="21"/>
      <c r="H454" s="21"/>
      <c r="I454" s="21"/>
      <c r="J454" s="21"/>
      <c r="K454" s="37"/>
      <c r="L454" s="37"/>
      <c r="M454" s="37"/>
    </row>
    <row r="455" spans="1:13">
      <c r="A455" s="21"/>
      <c r="B455" s="21"/>
      <c r="C455" s="22"/>
      <c r="D455" s="21"/>
      <c r="E455" s="21"/>
      <c r="F455" s="21"/>
      <c r="G455" s="21"/>
      <c r="H455" s="21"/>
      <c r="I455" s="21"/>
      <c r="J455" s="21"/>
      <c r="K455" s="37"/>
      <c r="L455" s="37"/>
      <c r="M455" s="37"/>
    </row>
    <row r="456" spans="1:13">
      <c r="A456" s="21"/>
      <c r="B456" s="21"/>
      <c r="C456" s="22"/>
      <c r="D456" s="21"/>
      <c r="E456" s="21"/>
      <c r="F456" s="21"/>
      <c r="G456" s="21"/>
      <c r="H456" s="21"/>
      <c r="I456" s="21"/>
      <c r="J456" s="21"/>
      <c r="K456" s="37"/>
      <c r="L456" s="37"/>
      <c r="M456" s="37"/>
    </row>
    <row r="457" spans="1:13">
      <c r="A457" s="21"/>
      <c r="B457" s="21"/>
      <c r="C457" s="22"/>
      <c r="D457" s="21"/>
      <c r="E457" s="21"/>
      <c r="F457" s="21"/>
      <c r="G457" s="21"/>
      <c r="H457" s="21"/>
      <c r="I457" s="21"/>
      <c r="J457" s="21"/>
      <c r="K457" s="37"/>
      <c r="L457" s="37"/>
      <c r="M457" s="37"/>
    </row>
    <row r="458" spans="1:13">
      <c r="A458" s="21"/>
      <c r="B458" s="21"/>
      <c r="C458" s="22"/>
      <c r="D458" s="21"/>
      <c r="E458" s="21"/>
      <c r="F458" s="21"/>
      <c r="G458" s="21"/>
      <c r="H458" s="21"/>
      <c r="I458" s="21"/>
      <c r="J458" s="21"/>
      <c r="K458" s="37"/>
      <c r="L458" s="37"/>
      <c r="M458" s="37"/>
    </row>
    <row r="459" spans="1:13">
      <c r="A459" s="21"/>
      <c r="B459" s="21"/>
      <c r="C459" s="22"/>
      <c r="D459" s="21"/>
      <c r="E459" s="21"/>
      <c r="F459" s="21"/>
      <c r="G459" s="21"/>
      <c r="H459" s="21"/>
      <c r="I459" s="21"/>
      <c r="J459" s="21"/>
      <c r="K459" s="37"/>
      <c r="L459" s="37"/>
      <c r="M459" s="37"/>
    </row>
    <row r="460" spans="1:13">
      <c r="A460" s="21"/>
      <c r="B460" s="21"/>
      <c r="C460" s="22"/>
      <c r="D460" s="21"/>
      <c r="E460" s="21"/>
      <c r="F460" s="21"/>
      <c r="G460" s="21"/>
      <c r="H460" s="21"/>
      <c r="I460" s="21"/>
      <c r="J460" s="21"/>
      <c r="K460" s="37"/>
      <c r="L460" s="37"/>
      <c r="M460" s="37"/>
    </row>
    <row r="461" spans="1:13">
      <c r="A461" s="21"/>
      <c r="B461" s="21"/>
      <c r="C461" s="22"/>
      <c r="D461" s="21"/>
      <c r="E461" s="21"/>
      <c r="F461" s="21"/>
      <c r="G461" s="21"/>
      <c r="H461" s="21"/>
      <c r="I461" s="21"/>
      <c r="J461" s="21"/>
      <c r="K461" s="37"/>
      <c r="L461" s="37"/>
      <c r="M461" s="37"/>
    </row>
    <row r="462" spans="1:13">
      <c r="A462" s="21"/>
      <c r="B462" s="21"/>
      <c r="C462" s="22"/>
      <c r="D462" s="21"/>
      <c r="E462" s="21"/>
      <c r="F462" s="21"/>
      <c r="G462" s="21"/>
      <c r="H462" s="21"/>
      <c r="I462" s="21"/>
      <c r="J462" s="21"/>
      <c r="K462" s="37"/>
      <c r="L462" s="37"/>
      <c r="M462" s="37"/>
    </row>
    <row r="463" spans="1:13">
      <c r="A463" s="21"/>
      <c r="B463" s="21"/>
      <c r="C463" s="22"/>
      <c r="D463" s="21"/>
      <c r="E463" s="21"/>
      <c r="F463" s="21"/>
      <c r="G463" s="21"/>
      <c r="H463" s="21"/>
      <c r="I463" s="21"/>
      <c r="J463" s="21"/>
      <c r="K463" s="37"/>
      <c r="L463" s="37"/>
      <c r="M463" s="37"/>
    </row>
    <row r="464" spans="1:13">
      <c r="A464" s="21"/>
      <c r="B464" s="21"/>
      <c r="C464" s="22"/>
      <c r="D464" s="21"/>
      <c r="E464" s="21"/>
      <c r="F464" s="21"/>
      <c r="G464" s="21"/>
      <c r="H464" s="21"/>
      <c r="I464" s="21"/>
      <c r="J464" s="21"/>
      <c r="K464" s="37"/>
      <c r="L464" s="37"/>
      <c r="M464" s="37"/>
    </row>
    <row r="465" spans="1:13">
      <c r="A465" s="21"/>
      <c r="B465" s="21"/>
      <c r="C465" s="22"/>
      <c r="D465" s="21"/>
      <c r="E465" s="21"/>
      <c r="F465" s="21"/>
      <c r="G465" s="21"/>
      <c r="H465" s="21"/>
      <c r="I465" s="21"/>
      <c r="J465" s="21"/>
      <c r="K465" s="37"/>
      <c r="L465" s="37"/>
      <c r="M465" s="37"/>
    </row>
    <row r="466" spans="1:13">
      <c r="A466" s="21"/>
      <c r="B466" s="21"/>
      <c r="C466" s="22"/>
      <c r="D466" s="21"/>
      <c r="E466" s="21"/>
      <c r="F466" s="21"/>
      <c r="G466" s="21"/>
      <c r="H466" s="21"/>
      <c r="I466" s="21"/>
      <c r="J466" s="21"/>
      <c r="K466" s="37"/>
      <c r="L466" s="37"/>
      <c r="M466" s="37"/>
    </row>
    <row r="467" spans="1:13">
      <c r="A467" s="21"/>
      <c r="B467" s="21"/>
      <c r="C467" s="22"/>
      <c r="D467" s="21"/>
      <c r="E467" s="21"/>
      <c r="F467" s="21"/>
      <c r="G467" s="21"/>
      <c r="H467" s="21"/>
      <c r="I467" s="21"/>
      <c r="J467" s="21"/>
      <c r="K467" s="37"/>
      <c r="L467" s="37"/>
      <c r="M467" s="37"/>
    </row>
    <row r="468" spans="1:13">
      <c r="A468" s="21"/>
      <c r="B468" s="21"/>
      <c r="C468" s="22"/>
      <c r="D468" s="21"/>
      <c r="E468" s="21"/>
      <c r="F468" s="21"/>
      <c r="G468" s="21"/>
      <c r="H468" s="21"/>
      <c r="I468" s="21"/>
      <c r="J468" s="21"/>
      <c r="K468" s="37"/>
      <c r="L468" s="37"/>
      <c r="M468" s="37"/>
    </row>
    <row r="469" spans="1:13">
      <c r="A469" s="21"/>
      <c r="B469" s="21"/>
      <c r="C469" s="22"/>
      <c r="D469" s="21"/>
      <c r="E469" s="21"/>
      <c r="F469" s="21"/>
      <c r="G469" s="21"/>
      <c r="H469" s="21"/>
      <c r="I469" s="21"/>
      <c r="J469" s="21"/>
      <c r="K469" s="37"/>
      <c r="L469" s="37"/>
      <c r="M469" s="37"/>
    </row>
    <row r="470" spans="1:13">
      <c r="A470" s="21"/>
      <c r="B470" s="21"/>
      <c r="C470" s="22"/>
      <c r="D470" s="21"/>
      <c r="E470" s="21"/>
      <c r="F470" s="21"/>
      <c r="G470" s="21"/>
      <c r="H470" s="21"/>
      <c r="I470" s="21"/>
      <c r="J470" s="21"/>
      <c r="K470" s="37"/>
      <c r="L470" s="37"/>
      <c r="M470" s="37"/>
    </row>
    <row r="471" spans="1:13">
      <c r="A471" s="21"/>
      <c r="B471" s="21"/>
      <c r="C471" s="22"/>
      <c r="D471" s="21"/>
      <c r="E471" s="21"/>
      <c r="F471" s="21"/>
      <c r="G471" s="21"/>
      <c r="H471" s="21"/>
      <c r="I471" s="21"/>
      <c r="J471" s="21"/>
      <c r="K471" s="37"/>
      <c r="L471" s="37"/>
      <c r="M471" s="37"/>
    </row>
    <row r="472" spans="1:13">
      <c r="A472" s="21"/>
      <c r="B472" s="21"/>
      <c r="C472" s="22"/>
      <c r="D472" s="21"/>
      <c r="E472" s="21"/>
      <c r="F472" s="21"/>
      <c r="G472" s="21"/>
      <c r="H472" s="21"/>
      <c r="I472" s="21"/>
      <c r="J472" s="21"/>
      <c r="K472" s="37"/>
      <c r="L472" s="37"/>
      <c r="M472" s="37"/>
    </row>
    <row r="473" spans="1:13">
      <c r="A473" s="21"/>
      <c r="B473" s="21"/>
      <c r="C473" s="22"/>
      <c r="D473" s="21"/>
      <c r="E473" s="21"/>
      <c r="F473" s="21"/>
      <c r="G473" s="21"/>
      <c r="H473" s="21"/>
      <c r="I473" s="21"/>
      <c r="J473" s="21"/>
      <c r="K473" s="37"/>
      <c r="L473" s="37"/>
      <c r="M473" s="37"/>
    </row>
    <row r="474" spans="1:13">
      <c r="A474" s="21"/>
      <c r="B474" s="21"/>
      <c r="C474" s="22"/>
      <c r="D474" s="21"/>
      <c r="E474" s="21"/>
      <c r="F474" s="21"/>
      <c r="G474" s="21"/>
      <c r="H474" s="21"/>
      <c r="I474" s="21"/>
      <c r="J474" s="21"/>
      <c r="K474" s="37"/>
      <c r="L474" s="37"/>
      <c r="M474" s="37"/>
    </row>
    <row r="475" spans="1:13">
      <c r="A475" s="21"/>
      <c r="B475" s="21"/>
      <c r="C475" s="22"/>
      <c r="D475" s="21"/>
      <c r="E475" s="21"/>
      <c r="F475" s="21"/>
      <c r="G475" s="21"/>
      <c r="H475" s="21"/>
      <c r="I475" s="21"/>
      <c r="J475" s="21"/>
      <c r="K475" s="37"/>
      <c r="L475" s="37"/>
      <c r="M475" s="37"/>
    </row>
    <row r="476" spans="1:13">
      <c r="A476" s="21"/>
      <c r="B476" s="21"/>
      <c r="C476" s="22"/>
      <c r="D476" s="21"/>
      <c r="E476" s="21"/>
      <c r="F476" s="21"/>
      <c r="G476" s="21"/>
      <c r="H476" s="21"/>
      <c r="I476" s="21"/>
      <c r="J476" s="21"/>
      <c r="K476" s="37"/>
      <c r="L476" s="37"/>
      <c r="M476" s="37"/>
    </row>
    <row r="477" spans="1:13">
      <c r="A477" s="21"/>
      <c r="B477" s="21"/>
      <c r="C477" s="22"/>
      <c r="D477" s="21"/>
      <c r="E477" s="21"/>
      <c r="F477" s="21"/>
      <c r="G477" s="21"/>
      <c r="H477" s="21"/>
      <c r="I477" s="21"/>
      <c r="J477" s="21"/>
      <c r="K477" s="37"/>
      <c r="L477" s="37"/>
      <c r="M477" s="37"/>
    </row>
    <row r="478" spans="1:13">
      <c r="A478" s="21"/>
      <c r="B478" s="21"/>
      <c r="C478" s="22"/>
      <c r="D478" s="21"/>
      <c r="E478" s="21"/>
      <c r="F478" s="21"/>
      <c r="G478" s="21"/>
      <c r="H478" s="21"/>
      <c r="I478" s="21"/>
      <c r="J478" s="21"/>
      <c r="K478" s="37"/>
      <c r="L478" s="37"/>
      <c r="M478" s="37"/>
    </row>
    <row r="479" spans="1:13">
      <c r="A479" s="21"/>
      <c r="B479" s="21"/>
      <c r="C479" s="22"/>
      <c r="D479" s="21"/>
      <c r="E479" s="21"/>
      <c r="F479" s="21"/>
      <c r="G479" s="21"/>
      <c r="H479" s="21"/>
      <c r="I479" s="21"/>
      <c r="J479" s="21"/>
      <c r="K479" s="37"/>
      <c r="L479" s="37"/>
      <c r="M479" s="37"/>
    </row>
    <row r="480" spans="1:13">
      <c r="A480" s="21"/>
      <c r="B480" s="21"/>
      <c r="C480" s="22"/>
      <c r="D480" s="21"/>
      <c r="E480" s="21"/>
      <c r="F480" s="21"/>
      <c r="G480" s="21"/>
      <c r="H480" s="21"/>
      <c r="I480" s="21"/>
      <c r="J480" s="21"/>
      <c r="K480" s="37"/>
      <c r="L480" s="37"/>
      <c r="M480" s="37"/>
    </row>
    <row r="481" spans="1:13">
      <c r="A481" s="21"/>
      <c r="B481" s="21"/>
      <c r="C481" s="22"/>
      <c r="D481" s="21"/>
      <c r="E481" s="21"/>
      <c r="F481" s="21"/>
      <c r="G481" s="21"/>
      <c r="H481" s="21"/>
      <c r="I481" s="21"/>
      <c r="J481" s="21"/>
      <c r="K481" s="37"/>
      <c r="L481" s="37"/>
      <c r="M481" s="37"/>
    </row>
    <row r="482" spans="1:13">
      <c r="A482" s="21"/>
      <c r="B482" s="21"/>
      <c r="C482" s="22"/>
      <c r="D482" s="21"/>
      <c r="E482" s="21"/>
      <c r="F482" s="21"/>
      <c r="G482" s="21"/>
      <c r="H482" s="21"/>
      <c r="I482" s="21"/>
      <c r="J482" s="21"/>
      <c r="K482" s="37"/>
      <c r="L482" s="37"/>
      <c r="M482" s="37"/>
    </row>
    <row r="483" spans="1:13">
      <c r="A483" s="21"/>
      <c r="B483" s="21"/>
      <c r="C483" s="22"/>
      <c r="D483" s="21"/>
      <c r="E483" s="21"/>
      <c r="F483" s="21"/>
      <c r="G483" s="21"/>
      <c r="H483" s="21"/>
      <c r="I483" s="21"/>
      <c r="J483" s="21"/>
      <c r="K483" s="37"/>
      <c r="L483" s="37"/>
      <c r="M483" s="37"/>
    </row>
    <row r="484" spans="1:13">
      <c r="A484" s="21"/>
      <c r="B484" s="21"/>
      <c r="C484" s="22"/>
      <c r="D484" s="21"/>
      <c r="E484" s="21"/>
      <c r="F484" s="21"/>
      <c r="G484" s="21"/>
      <c r="H484" s="21"/>
      <c r="I484" s="21"/>
      <c r="J484" s="21"/>
      <c r="K484" s="37"/>
      <c r="L484" s="37"/>
      <c r="M484" s="37"/>
    </row>
    <row r="485" spans="1:13">
      <c r="A485" s="21"/>
      <c r="B485" s="21"/>
      <c r="C485" s="22"/>
      <c r="D485" s="21"/>
      <c r="E485" s="21"/>
      <c r="F485" s="21"/>
      <c r="G485" s="21"/>
      <c r="H485" s="21"/>
      <c r="I485" s="21"/>
      <c r="J485" s="21"/>
      <c r="K485" s="37"/>
      <c r="L485" s="37"/>
      <c r="M485" s="37"/>
    </row>
    <row r="486" spans="1:13">
      <c r="A486" s="21"/>
      <c r="B486" s="21"/>
      <c r="C486" s="22"/>
      <c r="D486" s="21"/>
      <c r="E486" s="21"/>
      <c r="F486" s="21"/>
      <c r="G486" s="21"/>
      <c r="H486" s="21"/>
      <c r="I486" s="21"/>
      <c r="J486" s="21"/>
      <c r="K486" s="37"/>
      <c r="L486" s="37"/>
      <c r="M486" s="37"/>
    </row>
    <row r="487" spans="1:13">
      <c r="A487" s="21"/>
      <c r="B487" s="21"/>
      <c r="C487" s="22"/>
      <c r="D487" s="21"/>
      <c r="E487" s="21"/>
      <c r="F487" s="21"/>
      <c r="G487" s="21"/>
      <c r="H487" s="21"/>
      <c r="I487" s="21"/>
      <c r="J487" s="21"/>
      <c r="K487" s="37"/>
      <c r="L487" s="37"/>
      <c r="M487" s="37"/>
    </row>
    <row r="488" spans="1:13">
      <c r="A488" s="21"/>
      <c r="B488" s="21"/>
      <c r="C488" s="22"/>
      <c r="D488" s="21"/>
      <c r="E488" s="21"/>
      <c r="F488" s="21"/>
      <c r="G488" s="21"/>
      <c r="H488" s="21"/>
      <c r="I488" s="21"/>
      <c r="J488" s="21"/>
      <c r="K488" s="37"/>
      <c r="L488" s="37"/>
      <c r="M488" s="37"/>
    </row>
    <row r="489" spans="1:13">
      <c r="A489" s="21"/>
      <c r="B489" s="21"/>
      <c r="C489" s="22"/>
      <c r="D489" s="21"/>
      <c r="E489" s="21"/>
      <c r="F489" s="21"/>
      <c r="G489" s="21"/>
      <c r="H489" s="21"/>
      <c r="I489" s="21"/>
      <c r="J489" s="21"/>
      <c r="K489" s="37"/>
      <c r="L489" s="37"/>
      <c r="M489" s="37"/>
    </row>
    <row r="490" spans="1:13">
      <c r="A490" s="21"/>
      <c r="B490" s="21"/>
      <c r="C490" s="22"/>
      <c r="D490" s="21"/>
      <c r="E490" s="21"/>
      <c r="F490" s="21"/>
      <c r="G490" s="21"/>
      <c r="H490" s="21"/>
      <c r="I490" s="21"/>
      <c r="J490" s="21"/>
      <c r="K490" s="37"/>
      <c r="L490" s="37"/>
      <c r="M490" s="37"/>
    </row>
    <row r="491" spans="1:13">
      <c r="A491" s="21"/>
      <c r="B491" s="21"/>
      <c r="C491" s="22"/>
      <c r="D491" s="21"/>
      <c r="E491" s="21"/>
      <c r="F491" s="21"/>
      <c r="G491" s="21"/>
      <c r="H491" s="21"/>
      <c r="I491" s="21"/>
      <c r="J491" s="21"/>
      <c r="K491" s="37"/>
      <c r="L491" s="37"/>
      <c r="M491" s="37"/>
    </row>
    <row r="492" spans="1:13">
      <c r="A492" s="21"/>
      <c r="B492" s="21"/>
      <c r="C492" s="22"/>
      <c r="D492" s="21"/>
      <c r="E492" s="21"/>
      <c r="F492" s="21"/>
      <c r="G492" s="21"/>
      <c r="H492" s="21"/>
      <c r="I492" s="21"/>
      <c r="J492" s="21"/>
      <c r="K492" s="37"/>
      <c r="L492" s="37"/>
      <c r="M492" s="37"/>
    </row>
    <row r="493" spans="1:13">
      <c r="A493" s="21"/>
      <c r="B493" s="21"/>
      <c r="C493" s="22"/>
      <c r="D493" s="21"/>
      <c r="E493" s="21"/>
      <c r="F493" s="21"/>
      <c r="G493" s="21"/>
      <c r="H493" s="21"/>
      <c r="I493" s="21"/>
      <c r="J493" s="21"/>
      <c r="K493" s="37"/>
      <c r="L493" s="37"/>
      <c r="M493" s="37"/>
    </row>
    <row r="494" spans="1:13">
      <c r="A494" s="21"/>
      <c r="B494" s="21"/>
      <c r="C494" s="22"/>
      <c r="D494" s="21"/>
      <c r="E494" s="21"/>
      <c r="F494" s="21"/>
      <c r="G494" s="21"/>
      <c r="H494" s="21"/>
      <c r="I494" s="21"/>
      <c r="J494" s="21"/>
      <c r="K494" s="37"/>
      <c r="L494" s="37"/>
      <c r="M494" s="37"/>
    </row>
    <row r="495" spans="1:13">
      <c r="A495" s="21"/>
      <c r="B495" s="21"/>
      <c r="C495" s="22"/>
      <c r="D495" s="21"/>
      <c r="E495" s="21"/>
      <c r="F495" s="21"/>
      <c r="G495" s="21"/>
      <c r="H495" s="21"/>
      <c r="I495" s="21"/>
      <c r="J495" s="21"/>
      <c r="K495" s="37"/>
      <c r="L495" s="37"/>
      <c r="M495" s="37"/>
    </row>
    <row r="496" spans="1:13">
      <c r="A496" s="21"/>
      <c r="B496" s="21"/>
      <c r="C496" s="22"/>
      <c r="D496" s="21"/>
      <c r="E496" s="21"/>
      <c r="F496" s="21"/>
      <c r="G496" s="21"/>
      <c r="H496" s="21"/>
      <c r="I496" s="21"/>
      <c r="J496" s="21"/>
      <c r="K496" s="37"/>
      <c r="L496" s="37"/>
      <c r="M496" s="37"/>
    </row>
    <row r="497" spans="1:13">
      <c r="A497" s="21"/>
      <c r="B497" s="21"/>
      <c r="C497" s="22"/>
      <c r="D497" s="21"/>
      <c r="E497" s="21"/>
      <c r="F497" s="21"/>
      <c r="G497" s="21"/>
      <c r="H497" s="21"/>
      <c r="I497" s="21"/>
      <c r="J497" s="21"/>
      <c r="K497" s="37"/>
      <c r="L497" s="37"/>
      <c r="M497" s="37"/>
    </row>
    <row r="498" spans="1:13">
      <c r="A498" s="21"/>
      <c r="B498" s="21"/>
      <c r="C498" s="22"/>
      <c r="D498" s="21"/>
      <c r="E498" s="21"/>
      <c r="F498" s="21"/>
      <c r="G498" s="21"/>
      <c r="H498" s="21"/>
      <c r="I498" s="21"/>
      <c r="J498" s="21"/>
      <c r="K498" s="37"/>
      <c r="L498" s="37"/>
      <c r="M498" s="37"/>
    </row>
    <row r="499" spans="1:13">
      <c r="A499" s="21"/>
      <c r="B499" s="21"/>
      <c r="C499" s="22"/>
      <c r="D499" s="21"/>
      <c r="E499" s="21"/>
      <c r="F499" s="21"/>
      <c r="G499" s="21"/>
      <c r="H499" s="21"/>
      <c r="I499" s="21"/>
      <c r="J499" s="21"/>
      <c r="K499" s="37"/>
      <c r="L499" s="37"/>
      <c r="M499" s="37"/>
    </row>
    <row r="500" spans="1:13">
      <c r="A500" s="21"/>
      <c r="B500" s="21"/>
      <c r="C500" s="22"/>
      <c r="D500" s="21"/>
      <c r="E500" s="21"/>
      <c r="F500" s="21"/>
      <c r="G500" s="21"/>
      <c r="H500" s="21"/>
      <c r="I500" s="21"/>
      <c r="J500" s="21"/>
      <c r="K500" s="37"/>
      <c r="L500" s="37"/>
      <c r="M500" s="37"/>
    </row>
    <row r="501" spans="1:13">
      <c r="A501" s="21"/>
      <c r="B501" s="21"/>
      <c r="C501" s="22"/>
      <c r="D501" s="21"/>
      <c r="E501" s="21"/>
      <c r="F501" s="21"/>
      <c r="G501" s="21"/>
      <c r="H501" s="21"/>
      <c r="I501" s="21"/>
      <c r="J501" s="21"/>
      <c r="K501" s="37"/>
      <c r="L501" s="37"/>
      <c r="M501" s="37"/>
    </row>
    <row r="502" spans="1:13">
      <c r="A502" s="21"/>
      <c r="B502" s="21"/>
      <c r="C502" s="22"/>
      <c r="D502" s="21"/>
      <c r="E502" s="21"/>
      <c r="F502" s="21"/>
      <c r="G502" s="21"/>
      <c r="H502" s="21"/>
      <c r="I502" s="21"/>
      <c r="J502" s="21"/>
      <c r="K502" s="37"/>
      <c r="L502" s="37"/>
      <c r="M502" s="37"/>
    </row>
    <row r="503" spans="1:13">
      <c r="A503" s="21"/>
      <c r="B503" s="21"/>
      <c r="C503" s="22"/>
      <c r="D503" s="21"/>
      <c r="E503" s="21"/>
      <c r="F503" s="21"/>
      <c r="G503" s="21"/>
      <c r="H503" s="21"/>
      <c r="I503" s="21"/>
      <c r="J503" s="21"/>
      <c r="K503" s="37"/>
      <c r="L503" s="37"/>
      <c r="M503" s="37"/>
    </row>
    <row r="504" spans="1:13">
      <c r="A504" s="21"/>
      <c r="B504" s="21"/>
      <c r="C504" s="22"/>
      <c r="D504" s="21"/>
      <c r="E504" s="21"/>
      <c r="F504" s="21"/>
      <c r="G504" s="21"/>
      <c r="H504" s="21"/>
      <c r="I504" s="21"/>
      <c r="J504" s="21"/>
      <c r="K504" s="37"/>
      <c r="L504" s="37"/>
      <c r="M504" s="37"/>
    </row>
    <row r="505" spans="1:13">
      <c r="A505" s="21"/>
      <c r="B505" s="21"/>
      <c r="C505" s="22"/>
      <c r="D505" s="21"/>
      <c r="E505" s="21"/>
      <c r="F505" s="21"/>
      <c r="G505" s="21"/>
      <c r="H505" s="21"/>
      <c r="I505" s="21"/>
      <c r="J505" s="21"/>
      <c r="K505" s="37"/>
      <c r="L505" s="37"/>
      <c r="M505" s="37"/>
    </row>
    <row r="506" spans="1:13">
      <c r="A506" s="21"/>
      <c r="B506" s="21"/>
      <c r="C506" s="22"/>
      <c r="D506" s="21"/>
      <c r="E506" s="21"/>
      <c r="F506" s="21"/>
      <c r="G506" s="21"/>
      <c r="H506" s="21"/>
      <c r="I506" s="21"/>
      <c r="J506" s="21"/>
      <c r="K506" s="37"/>
      <c r="L506" s="37"/>
      <c r="M506" s="37"/>
    </row>
    <row r="507" spans="1:13">
      <c r="A507" s="21"/>
      <c r="B507" s="21"/>
      <c r="C507" s="22"/>
      <c r="D507" s="21"/>
      <c r="E507" s="21"/>
      <c r="F507" s="21"/>
      <c r="G507" s="21"/>
      <c r="H507" s="21"/>
      <c r="I507" s="21"/>
      <c r="J507" s="21"/>
      <c r="K507" s="37"/>
      <c r="L507" s="37"/>
      <c r="M507" s="37"/>
    </row>
    <row r="508" spans="1:13">
      <c r="A508" s="21"/>
      <c r="B508" s="21"/>
      <c r="C508" s="22"/>
      <c r="D508" s="21"/>
      <c r="E508" s="21"/>
      <c r="F508" s="21"/>
      <c r="G508" s="21"/>
      <c r="H508" s="21"/>
      <c r="I508" s="21"/>
      <c r="J508" s="21"/>
      <c r="K508" s="37"/>
      <c r="L508" s="37"/>
      <c r="M508" s="37"/>
    </row>
    <row r="509" spans="1:13">
      <c r="A509" s="21"/>
      <c r="B509" s="21"/>
      <c r="C509" s="22"/>
      <c r="D509" s="21"/>
      <c r="E509" s="21"/>
      <c r="F509" s="21"/>
      <c r="G509" s="21"/>
      <c r="H509" s="21"/>
      <c r="I509" s="21"/>
      <c r="J509" s="21"/>
      <c r="K509" s="37"/>
      <c r="L509" s="37"/>
      <c r="M509" s="37"/>
    </row>
    <row r="510" spans="1:13">
      <c r="A510" s="21"/>
      <c r="B510" s="21"/>
      <c r="C510" s="22"/>
      <c r="D510" s="21"/>
      <c r="E510" s="21"/>
      <c r="F510" s="21"/>
      <c r="G510" s="21"/>
      <c r="H510" s="21"/>
      <c r="I510" s="21"/>
      <c r="J510" s="21"/>
      <c r="K510" s="37"/>
      <c r="L510" s="37"/>
      <c r="M510" s="37"/>
    </row>
    <row r="511" spans="1:13">
      <c r="A511" s="21"/>
      <c r="B511" s="21"/>
      <c r="C511" s="22"/>
      <c r="D511" s="21"/>
      <c r="E511" s="21"/>
      <c r="F511" s="21"/>
      <c r="G511" s="21"/>
      <c r="H511" s="21"/>
      <c r="I511" s="21"/>
      <c r="J511" s="21"/>
      <c r="K511" s="37"/>
      <c r="L511" s="37"/>
      <c r="M511" s="37"/>
    </row>
    <row r="512" spans="1:13">
      <c r="A512" s="21"/>
      <c r="B512" s="21"/>
      <c r="C512" s="22"/>
      <c r="D512" s="21"/>
      <c r="E512" s="21"/>
      <c r="F512" s="21"/>
      <c r="G512" s="21"/>
      <c r="H512" s="21"/>
      <c r="I512" s="21"/>
      <c r="J512" s="21"/>
      <c r="K512" s="37"/>
      <c r="L512" s="37"/>
      <c r="M512" s="37"/>
    </row>
    <row r="513" spans="1:13">
      <c r="A513" s="21"/>
      <c r="B513" s="21"/>
      <c r="C513" s="22"/>
      <c r="D513" s="21"/>
      <c r="E513" s="21"/>
      <c r="F513" s="21"/>
      <c r="G513" s="21"/>
      <c r="H513" s="21"/>
      <c r="I513" s="21"/>
      <c r="J513" s="21"/>
      <c r="K513" s="37"/>
      <c r="L513" s="37"/>
      <c r="M513" s="37"/>
    </row>
    <row r="514" spans="1:13">
      <c r="A514" s="21"/>
      <c r="B514" s="21"/>
      <c r="C514" s="22"/>
      <c r="D514" s="21"/>
      <c r="E514" s="21"/>
      <c r="F514" s="21"/>
      <c r="G514" s="21"/>
      <c r="H514" s="21"/>
      <c r="I514" s="21"/>
      <c r="J514" s="21"/>
      <c r="K514" s="37"/>
      <c r="L514" s="37"/>
      <c r="M514" s="37"/>
    </row>
    <row r="515" spans="1:13">
      <c r="A515" s="21"/>
      <c r="B515" s="21"/>
      <c r="C515" s="22"/>
      <c r="D515" s="21"/>
      <c r="E515" s="21"/>
      <c r="F515" s="21"/>
      <c r="G515" s="21"/>
      <c r="H515" s="21"/>
      <c r="I515" s="21"/>
      <c r="J515" s="21"/>
      <c r="K515" s="37"/>
      <c r="L515" s="37"/>
      <c r="M515" s="37"/>
    </row>
    <row r="516" spans="1:13">
      <c r="A516" s="21"/>
      <c r="B516" s="21"/>
      <c r="C516" s="22"/>
      <c r="D516" s="21"/>
      <c r="E516" s="21"/>
      <c r="F516" s="21"/>
      <c r="G516" s="21"/>
      <c r="H516" s="21"/>
      <c r="I516" s="21"/>
      <c r="J516" s="21"/>
      <c r="K516" s="37"/>
      <c r="L516" s="37"/>
      <c r="M516" s="37"/>
    </row>
    <row r="517" spans="1:13">
      <c r="A517" s="21"/>
      <c r="B517" s="21"/>
      <c r="C517" s="22"/>
      <c r="D517" s="21"/>
      <c r="E517" s="21"/>
      <c r="F517" s="21"/>
      <c r="G517" s="21"/>
      <c r="H517" s="21"/>
      <c r="I517" s="21"/>
      <c r="J517" s="21"/>
      <c r="K517" s="37"/>
      <c r="L517" s="37"/>
      <c r="M517" s="37"/>
    </row>
    <row r="518" spans="1:13">
      <c r="A518" s="21"/>
      <c r="B518" s="21"/>
      <c r="C518" s="22"/>
      <c r="D518" s="21"/>
      <c r="E518" s="21"/>
      <c r="F518" s="21"/>
      <c r="G518" s="21"/>
      <c r="H518" s="21"/>
      <c r="I518" s="21"/>
      <c r="J518" s="21"/>
      <c r="K518" s="37"/>
      <c r="L518" s="37"/>
      <c r="M518" s="37"/>
    </row>
    <row r="519" spans="1:13">
      <c r="A519" s="21"/>
      <c r="B519" s="21"/>
      <c r="C519" s="22"/>
      <c r="D519" s="21"/>
      <c r="E519" s="21"/>
      <c r="F519" s="21"/>
      <c r="G519" s="21"/>
      <c r="H519" s="21"/>
      <c r="I519" s="21"/>
      <c r="J519" s="21"/>
      <c r="K519" s="37"/>
      <c r="L519" s="37"/>
      <c r="M519" s="37"/>
    </row>
    <row r="520" spans="1:13">
      <c r="A520" s="21"/>
      <c r="B520" s="21"/>
      <c r="C520" s="22"/>
      <c r="D520" s="21"/>
      <c r="E520" s="21"/>
      <c r="F520" s="21"/>
      <c r="G520" s="21"/>
      <c r="H520" s="21"/>
      <c r="I520" s="21"/>
      <c r="J520" s="21"/>
      <c r="K520" s="37"/>
      <c r="L520" s="37"/>
      <c r="M520" s="37"/>
    </row>
    <row r="521" spans="1:13">
      <c r="A521" s="21"/>
      <c r="B521" s="21"/>
      <c r="C521" s="22"/>
      <c r="D521" s="21"/>
      <c r="E521" s="21"/>
      <c r="F521" s="21"/>
      <c r="G521" s="21"/>
      <c r="H521" s="21"/>
      <c r="I521" s="21"/>
      <c r="J521" s="21"/>
      <c r="K521" s="37"/>
      <c r="L521" s="37"/>
      <c r="M521" s="37"/>
    </row>
    <row r="522" spans="1:13">
      <c r="A522" s="21"/>
      <c r="B522" s="21"/>
      <c r="C522" s="22"/>
      <c r="D522" s="21"/>
      <c r="E522" s="21"/>
      <c r="F522" s="21"/>
      <c r="G522" s="21"/>
      <c r="H522" s="21"/>
      <c r="I522" s="21"/>
      <c r="J522" s="21"/>
      <c r="K522" s="37"/>
      <c r="L522" s="37"/>
      <c r="M522" s="37"/>
    </row>
    <row r="523" spans="1:13">
      <c r="A523" s="21"/>
      <c r="B523" s="21"/>
      <c r="C523" s="22"/>
      <c r="D523" s="21"/>
      <c r="E523" s="21"/>
      <c r="F523" s="21"/>
      <c r="G523" s="21"/>
      <c r="H523" s="21"/>
      <c r="I523" s="21"/>
      <c r="J523" s="21"/>
      <c r="K523" s="37"/>
      <c r="L523" s="37"/>
      <c r="M523" s="37"/>
    </row>
    <row r="524" spans="1:13">
      <c r="A524" s="21"/>
      <c r="B524" s="21"/>
      <c r="C524" s="22"/>
      <c r="D524" s="21"/>
      <c r="E524" s="21"/>
      <c r="F524" s="21"/>
      <c r="G524" s="21"/>
      <c r="H524" s="21"/>
      <c r="I524" s="21"/>
      <c r="J524" s="21"/>
      <c r="K524" s="37"/>
      <c r="L524" s="37"/>
      <c r="M524" s="37"/>
    </row>
    <row r="525" spans="1:13">
      <c r="A525" s="21"/>
      <c r="B525" s="21"/>
      <c r="C525" s="22"/>
      <c r="D525" s="21"/>
      <c r="E525" s="21"/>
      <c r="F525" s="21"/>
      <c r="G525" s="21"/>
      <c r="H525" s="21"/>
      <c r="I525" s="21"/>
      <c r="J525" s="21"/>
      <c r="K525" s="37"/>
      <c r="L525" s="37"/>
      <c r="M525" s="37"/>
    </row>
    <row r="526" spans="1:13">
      <c r="A526" s="21"/>
      <c r="B526" s="21"/>
      <c r="C526" s="22"/>
      <c r="D526" s="21"/>
      <c r="E526" s="21"/>
      <c r="F526" s="21"/>
      <c r="G526" s="21"/>
      <c r="H526" s="21"/>
      <c r="I526" s="21"/>
      <c r="J526" s="21"/>
      <c r="K526" s="37"/>
      <c r="L526" s="37"/>
      <c r="M526" s="37"/>
    </row>
    <row r="527" spans="1:13">
      <c r="A527" s="21"/>
      <c r="B527" s="21"/>
      <c r="C527" s="22"/>
      <c r="D527" s="21"/>
      <c r="E527" s="21"/>
      <c r="F527" s="21"/>
      <c r="G527" s="21"/>
      <c r="H527" s="21"/>
      <c r="I527" s="21"/>
      <c r="J527" s="21"/>
      <c r="K527" s="37"/>
      <c r="L527" s="37"/>
      <c r="M527" s="37"/>
    </row>
    <row r="528" spans="1:13">
      <c r="A528" s="21"/>
      <c r="B528" s="21"/>
      <c r="C528" s="22"/>
      <c r="D528" s="21"/>
      <c r="E528" s="21"/>
      <c r="F528" s="21"/>
      <c r="G528" s="21"/>
      <c r="H528" s="21"/>
      <c r="I528" s="21"/>
      <c r="J528" s="21"/>
      <c r="K528" s="37"/>
      <c r="L528" s="37"/>
      <c r="M528" s="37"/>
    </row>
    <row r="529" spans="1:13">
      <c r="A529" s="21"/>
      <c r="B529" s="21"/>
      <c r="C529" s="22"/>
      <c r="D529" s="21"/>
      <c r="E529" s="21"/>
      <c r="F529" s="21"/>
      <c r="G529" s="21"/>
      <c r="H529" s="21"/>
      <c r="I529" s="21"/>
      <c r="J529" s="21"/>
      <c r="K529" s="37"/>
      <c r="L529" s="37"/>
      <c r="M529" s="37"/>
    </row>
    <row r="530" spans="1:13">
      <c r="A530" s="21"/>
      <c r="B530" s="21"/>
      <c r="C530" s="22"/>
      <c r="D530" s="21"/>
      <c r="E530" s="21"/>
      <c r="F530" s="21"/>
      <c r="G530" s="21"/>
      <c r="H530" s="21"/>
      <c r="I530" s="21"/>
      <c r="J530" s="21"/>
      <c r="K530" s="37"/>
      <c r="L530" s="37"/>
      <c r="M530" s="37"/>
    </row>
    <row r="531" spans="1:13">
      <c r="A531" s="21"/>
      <c r="B531" s="21"/>
      <c r="C531" s="22"/>
      <c r="D531" s="21"/>
      <c r="E531" s="21"/>
      <c r="F531" s="21"/>
      <c r="G531" s="21"/>
      <c r="H531" s="21"/>
      <c r="I531" s="21"/>
      <c r="J531" s="21"/>
      <c r="K531" s="37"/>
      <c r="L531" s="37"/>
      <c r="M531" s="37"/>
    </row>
    <row r="532" spans="1:13">
      <c r="A532" s="21"/>
      <c r="B532" s="21"/>
      <c r="C532" s="22"/>
      <c r="D532" s="21"/>
      <c r="E532" s="21"/>
      <c r="F532" s="21"/>
      <c r="G532" s="21"/>
      <c r="H532" s="21"/>
      <c r="I532" s="21"/>
      <c r="J532" s="21"/>
      <c r="K532" s="37"/>
      <c r="L532" s="37"/>
      <c r="M532" s="37"/>
    </row>
    <row r="533" spans="1:13">
      <c r="A533" s="21"/>
      <c r="B533" s="21"/>
      <c r="C533" s="22"/>
      <c r="D533" s="21"/>
      <c r="E533" s="21"/>
      <c r="F533" s="21"/>
      <c r="G533" s="21"/>
      <c r="H533" s="21"/>
      <c r="I533" s="21"/>
      <c r="J533" s="21"/>
      <c r="K533" s="37"/>
      <c r="L533" s="37"/>
      <c r="M533" s="37"/>
    </row>
    <row r="534" spans="1:13">
      <c r="A534" s="21"/>
      <c r="B534" s="21"/>
      <c r="C534" s="22"/>
      <c r="D534" s="21"/>
      <c r="E534" s="21"/>
      <c r="F534" s="21"/>
      <c r="G534" s="21"/>
      <c r="H534" s="21"/>
      <c r="I534" s="21"/>
      <c r="J534" s="21"/>
      <c r="K534" s="37"/>
      <c r="L534" s="37"/>
      <c r="M534" s="37"/>
    </row>
    <row r="535" spans="1:13">
      <c r="A535" s="21"/>
      <c r="B535" s="21"/>
      <c r="C535" s="22"/>
      <c r="D535" s="21"/>
      <c r="E535" s="21"/>
      <c r="F535" s="21"/>
      <c r="G535" s="21"/>
      <c r="H535" s="21"/>
      <c r="I535" s="21"/>
      <c r="J535" s="21"/>
      <c r="K535" s="37"/>
      <c r="L535" s="37"/>
      <c r="M535" s="37"/>
    </row>
    <row r="536" spans="1:13">
      <c r="A536" s="21"/>
      <c r="B536" s="21"/>
      <c r="C536" s="22"/>
      <c r="D536" s="21"/>
      <c r="E536" s="21"/>
      <c r="F536" s="21"/>
      <c r="G536" s="21"/>
      <c r="H536" s="21"/>
      <c r="I536" s="21"/>
      <c r="J536" s="21"/>
      <c r="K536" s="37"/>
      <c r="L536" s="37"/>
      <c r="M536" s="37"/>
    </row>
    <row r="537" spans="1:13">
      <c r="A537" s="21"/>
      <c r="B537" s="21"/>
      <c r="C537" s="22"/>
      <c r="D537" s="21"/>
      <c r="E537" s="21"/>
      <c r="F537" s="21"/>
      <c r="G537" s="21"/>
      <c r="H537" s="21"/>
      <c r="I537" s="21"/>
      <c r="J537" s="21"/>
      <c r="K537" s="37"/>
      <c r="L537" s="37"/>
      <c r="M537" s="37"/>
    </row>
    <row r="538" spans="1:13">
      <c r="A538" s="21"/>
      <c r="B538" s="21"/>
      <c r="C538" s="22"/>
      <c r="D538" s="21"/>
      <c r="E538" s="21"/>
      <c r="F538" s="21"/>
      <c r="G538" s="21"/>
      <c r="H538" s="21"/>
      <c r="I538" s="21"/>
      <c r="J538" s="21"/>
      <c r="K538" s="37"/>
      <c r="L538" s="37"/>
      <c r="M538" s="37"/>
    </row>
    <row r="539" spans="1:13">
      <c r="A539" s="21"/>
      <c r="B539" s="21"/>
      <c r="C539" s="22"/>
      <c r="D539" s="21"/>
      <c r="E539" s="21"/>
      <c r="F539" s="21"/>
      <c r="G539" s="21"/>
      <c r="H539" s="21"/>
      <c r="I539" s="21"/>
      <c r="J539" s="21"/>
      <c r="K539" s="37"/>
      <c r="L539" s="37"/>
      <c r="M539" s="37"/>
    </row>
    <row r="540" spans="1:13">
      <c r="A540" s="21"/>
      <c r="B540" s="21"/>
      <c r="C540" s="22"/>
      <c r="D540" s="21"/>
      <c r="E540" s="21"/>
      <c r="F540" s="21"/>
      <c r="G540" s="21"/>
      <c r="H540" s="21"/>
      <c r="I540" s="21"/>
      <c r="J540" s="21"/>
      <c r="K540" s="37"/>
      <c r="L540" s="37"/>
      <c r="M540" s="37"/>
    </row>
    <row r="541" spans="1:13">
      <c r="A541" s="21"/>
      <c r="B541" s="21"/>
      <c r="C541" s="22"/>
      <c r="D541" s="21"/>
      <c r="E541" s="21"/>
      <c r="F541" s="21"/>
      <c r="G541" s="21"/>
      <c r="H541" s="21"/>
      <c r="I541" s="21"/>
      <c r="J541" s="21"/>
      <c r="K541" s="37"/>
      <c r="L541" s="37"/>
      <c r="M541" s="37"/>
    </row>
    <row r="542" spans="1:13">
      <c r="A542" s="21"/>
      <c r="B542" s="21"/>
      <c r="C542" s="22"/>
      <c r="D542" s="21"/>
      <c r="E542" s="21"/>
      <c r="F542" s="21"/>
      <c r="G542" s="21"/>
      <c r="H542" s="21"/>
      <c r="I542" s="21"/>
      <c r="J542" s="21"/>
      <c r="K542" s="37"/>
      <c r="L542" s="37"/>
      <c r="M542" s="37"/>
    </row>
    <row r="543" spans="1:13">
      <c r="A543" s="21"/>
      <c r="B543" s="21"/>
      <c r="C543" s="22"/>
      <c r="D543" s="21"/>
      <c r="E543" s="21"/>
      <c r="F543" s="21"/>
      <c r="G543" s="21"/>
      <c r="H543" s="21"/>
      <c r="I543" s="21"/>
      <c r="J543" s="21"/>
      <c r="K543" s="37"/>
      <c r="L543" s="37"/>
      <c r="M543" s="37"/>
    </row>
    <row r="544" spans="1:13">
      <c r="A544" s="21"/>
      <c r="B544" s="21"/>
      <c r="C544" s="22"/>
      <c r="D544" s="21"/>
      <c r="E544" s="21"/>
      <c r="F544" s="21"/>
      <c r="G544" s="21"/>
      <c r="H544" s="21"/>
      <c r="I544" s="21"/>
      <c r="J544" s="21"/>
      <c r="K544" s="37"/>
      <c r="L544" s="37"/>
      <c r="M544" s="37"/>
    </row>
    <row r="545" spans="1:13">
      <c r="A545" s="21"/>
      <c r="B545" s="21"/>
      <c r="C545" s="22"/>
      <c r="D545" s="21"/>
      <c r="E545" s="21"/>
      <c r="F545" s="21"/>
      <c r="G545" s="21"/>
      <c r="H545" s="21"/>
      <c r="I545" s="21"/>
      <c r="J545" s="21"/>
      <c r="K545" s="37"/>
      <c r="L545" s="37"/>
      <c r="M545" s="37"/>
    </row>
    <row r="546" spans="1:13">
      <c r="A546" s="21"/>
      <c r="B546" s="21"/>
      <c r="C546" s="22"/>
      <c r="D546" s="21"/>
      <c r="E546" s="21"/>
      <c r="F546" s="21"/>
      <c r="G546" s="21"/>
      <c r="H546" s="21"/>
      <c r="I546" s="21"/>
      <c r="J546" s="21"/>
      <c r="K546" s="37"/>
      <c r="L546" s="37"/>
      <c r="M546" s="37"/>
    </row>
    <row r="547" spans="1:13">
      <c r="A547" s="21"/>
      <c r="B547" s="21"/>
      <c r="C547" s="22"/>
      <c r="D547" s="21"/>
      <c r="E547" s="21"/>
      <c r="F547" s="21"/>
      <c r="G547" s="21"/>
      <c r="H547" s="21"/>
      <c r="I547" s="21"/>
      <c r="J547" s="21"/>
      <c r="K547" s="37"/>
      <c r="L547" s="37"/>
      <c r="M547" s="37"/>
    </row>
    <row r="548" spans="1:13">
      <c r="A548" s="21"/>
      <c r="B548" s="21"/>
      <c r="C548" s="22"/>
      <c r="D548" s="21"/>
      <c r="E548" s="21"/>
      <c r="F548" s="21"/>
      <c r="G548" s="21"/>
      <c r="H548" s="21"/>
      <c r="I548" s="21"/>
      <c r="J548" s="21"/>
      <c r="K548" s="37"/>
      <c r="L548" s="37"/>
      <c r="M548" s="37"/>
    </row>
    <row r="549" spans="1:13">
      <c r="A549" s="21"/>
      <c r="B549" s="21"/>
      <c r="C549" s="22"/>
      <c r="D549" s="21"/>
      <c r="E549" s="21"/>
      <c r="F549" s="21"/>
      <c r="G549" s="21"/>
      <c r="H549" s="21"/>
      <c r="I549" s="21"/>
      <c r="J549" s="21"/>
      <c r="K549" s="37"/>
      <c r="L549" s="37"/>
      <c r="M549" s="37"/>
    </row>
    <row r="550" spans="1:13">
      <c r="A550" s="21"/>
      <c r="B550" s="21"/>
      <c r="C550" s="22"/>
      <c r="D550" s="21"/>
      <c r="E550" s="21"/>
      <c r="F550" s="21"/>
      <c r="G550" s="21"/>
      <c r="H550" s="21"/>
      <c r="I550" s="21"/>
      <c r="J550" s="21"/>
      <c r="K550" s="37"/>
      <c r="L550" s="37"/>
      <c r="M550" s="37"/>
    </row>
    <row r="551" spans="1:13">
      <c r="A551" s="21"/>
      <c r="B551" s="21"/>
      <c r="C551" s="22"/>
      <c r="D551" s="21"/>
      <c r="E551" s="21"/>
      <c r="F551" s="21"/>
      <c r="G551" s="21"/>
      <c r="H551" s="21"/>
      <c r="I551" s="21"/>
      <c r="J551" s="21"/>
      <c r="K551" s="37"/>
      <c r="L551" s="37"/>
      <c r="M551" s="37"/>
    </row>
    <row r="552" spans="1:13">
      <c r="A552" s="21"/>
      <c r="B552" s="21"/>
      <c r="C552" s="22"/>
      <c r="D552" s="21"/>
      <c r="E552" s="21"/>
      <c r="F552" s="21"/>
      <c r="G552" s="21"/>
      <c r="H552" s="21"/>
      <c r="I552" s="21"/>
      <c r="J552" s="21"/>
      <c r="K552" s="37"/>
      <c r="L552" s="37"/>
      <c r="M552" s="37"/>
    </row>
    <row r="553" spans="1:13">
      <c r="A553" s="21"/>
      <c r="B553" s="21"/>
      <c r="C553" s="22"/>
      <c r="D553" s="21"/>
      <c r="E553" s="21"/>
      <c r="F553" s="21"/>
      <c r="G553" s="21"/>
      <c r="H553" s="21"/>
      <c r="I553" s="21"/>
      <c r="J553" s="21"/>
      <c r="K553" s="37"/>
      <c r="L553" s="37"/>
      <c r="M553" s="37"/>
    </row>
    <row r="554" spans="1:13">
      <c r="A554" s="21"/>
      <c r="B554" s="21"/>
      <c r="C554" s="22"/>
      <c r="D554" s="21"/>
      <c r="E554" s="21"/>
      <c r="F554" s="21"/>
      <c r="G554" s="21"/>
      <c r="H554" s="21"/>
      <c r="I554" s="21"/>
      <c r="J554" s="21"/>
      <c r="K554" s="37"/>
      <c r="L554" s="37"/>
      <c r="M554" s="37"/>
    </row>
    <row r="555" spans="1:13">
      <c r="A555" s="21"/>
      <c r="B555" s="21"/>
      <c r="C555" s="22"/>
      <c r="D555" s="21"/>
      <c r="E555" s="21"/>
      <c r="F555" s="21"/>
      <c r="G555" s="21"/>
      <c r="H555" s="21"/>
      <c r="I555" s="21"/>
      <c r="J555" s="21"/>
      <c r="K555" s="37"/>
      <c r="L555" s="37"/>
      <c r="M555" s="37"/>
    </row>
    <row r="556" spans="1:13">
      <c r="A556" s="21"/>
      <c r="B556" s="21"/>
      <c r="C556" s="22"/>
      <c r="D556" s="21"/>
      <c r="E556" s="21"/>
      <c r="F556" s="21"/>
      <c r="G556" s="21"/>
      <c r="H556" s="21"/>
      <c r="I556" s="21"/>
      <c r="J556" s="21"/>
      <c r="K556" s="37"/>
      <c r="L556" s="37"/>
      <c r="M556" s="37"/>
    </row>
    <row r="557" spans="1:13">
      <c r="A557" s="21"/>
      <c r="B557" s="21"/>
      <c r="C557" s="22"/>
      <c r="D557" s="21"/>
      <c r="E557" s="21"/>
      <c r="F557" s="21"/>
      <c r="G557" s="21"/>
      <c r="H557" s="21"/>
      <c r="I557" s="21"/>
      <c r="J557" s="21"/>
      <c r="K557" s="37"/>
      <c r="L557" s="37"/>
      <c r="M557" s="37"/>
    </row>
    <row r="558" spans="1:13">
      <c r="A558" s="21"/>
      <c r="B558" s="21"/>
      <c r="C558" s="22"/>
      <c r="D558" s="21"/>
      <c r="E558" s="21"/>
      <c r="F558" s="21"/>
      <c r="G558" s="21"/>
      <c r="H558" s="21"/>
      <c r="I558" s="21"/>
      <c r="J558" s="21"/>
      <c r="K558" s="37"/>
      <c r="L558" s="37"/>
      <c r="M558" s="37"/>
    </row>
    <row r="559" spans="1:13">
      <c r="A559" s="21"/>
      <c r="B559" s="21"/>
      <c r="C559" s="22"/>
      <c r="D559" s="21"/>
      <c r="E559" s="21"/>
      <c r="F559" s="21"/>
      <c r="G559" s="21"/>
      <c r="H559" s="21"/>
      <c r="I559" s="21"/>
      <c r="J559" s="21"/>
      <c r="K559" s="37"/>
      <c r="L559" s="37"/>
      <c r="M559" s="37"/>
    </row>
    <row r="560" spans="1:13">
      <c r="A560" s="21"/>
      <c r="B560" s="21"/>
      <c r="C560" s="22"/>
      <c r="D560" s="21"/>
      <c r="E560" s="21"/>
      <c r="F560" s="21"/>
      <c r="G560" s="21"/>
      <c r="H560" s="21"/>
      <c r="I560" s="21"/>
      <c r="J560" s="21"/>
      <c r="K560" s="37"/>
      <c r="L560" s="37"/>
      <c r="M560" s="37"/>
    </row>
    <row r="561" spans="1:13">
      <c r="A561" s="21"/>
      <c r="B561" s="21"/>
      <c r="C561" s="22"/>
      <c r="D561" s="21"/>
      <c r="E561" s="21"/>
      <c r="F561" s="21"/>
      <c r="G561" s="21"/>
      <c r="H561" s="21"/>
      <c r="I561" s="21"/>
      <c r="J561" s="21"/>
      <c r="K561" s="37"/>
      <c r="L561" s="37"/>
      <c r="M561" s="37"/>
    </row>
    <row r="562" spans="1:13">
      <c r="A562" s="21"/>
      <c r="B562" s="21"/>
      <c r="C562" s="22"/>
      <c r="D562" s="21"/>
      <c r="E562" s="21"/>
      <c r="F562" s="21"/>
      <c r="G562" s="21"/>
      <c r="H562" s="21"/>
      <c r="I562" s="21"/>
      <c r="J562" s="21"/>
      <c r="K562" s="37"/>
      <c r="L562" s="37"/>
      <c r="M562" s="37"/>
    </row>
    <row r="563" spans="1:13">
      <c r="A563" s="21"/>
      <c r="B563" s="21"/>
      <c r="C563" s="22"/>
      <c r="D563" s="21"/>
      <c r="E563" s="21"/>
      <c r="F563" s="21"/>
      <c r="G563" s="21"/>
      <c r="H563" s="21"/>
      <c r="I563" s="21"/>
      <c r="J563" s="21"/>
      <c r="K563" s="37"/>
      <c r="L563" s="37"/>
      <c r="M563" s="37"/>
    </row>
    <row r="564" spans="1:13">
      <c r="A564" s="21"/>
      <c r="B564" s="21"/>
      <c r="C564" s="22"/>
      <c r="D564" s="21"/>
      <c r="E564" s="21"/>
      <c r="F564" s="21"/>
      <c r="G564" s="21"/>
      <c r="H564" s="21"/>
      <c r="I564" s="21"/>
      <c r="J564" s="21"/>
      <c r="K564" s="37"/>
      <c r="L564" s="37"/>
      <c r="M564" s="37"/>
    </row>
    <row r="565" spans="1:13">
      <c r="A565" s="21"/>
      <c r="B565" s="21"/>
      <c r="C565" s="22"/>
      <c r="D565" s="21"/>
      <c r="E565" s="21"/>
      <c r="F565" s="21"/>
      <c r="G565" s="21"/>
      <c r="H565" s="21"/>
      <c r="I565" s="21"/>
      <c r="J565" s="21"/>
      <c r="K565" s="37"/>
      <c r="L565" s="37"/>
      <c r="M565" s="37"/>
    </row>
    <row r="566" spans="1:13">
      <c r="A566" s="21"/>
      <c r="B566" s="21"/>
      <c r="C566" s="22"/>
      <c r="D566" s="21"/>
      <c r="E566" s="21"/>
      <c r="F566" s="21"/>
      <c r="G566" s="21"/>
      <c r="H566" s="21"/>
      <c r="I566" s="21"/>
      <c r="J566" s="21"/>
      <c r="K566" s="37"/>
      <c r="L566" s="37"/>
      <c r="M566" s="37"/>
    </row>
    <row r="567" spans="1:13">
      <c r="A567" s="21"/>
      <c r="B567" s="21"/>
      <c r="C567" s="22"/>
      <c r="D567" s="21"/>
      <c r="E567" s="21"/>
      <c r="F567" s="21"/>
      <c r="G567" s="21"/>
      <c r="H567" s="21"/>
      <c r="I567" s="21"/>
      <c r="J567" s="21"/>
      <c r="K567" s="37"/>
      <c r="L567" s="37"/>
      <c r="M567" s="37"/>
    </row>
    <row r="568" spans="1:13">
      <c r="A568" s="21"/>
      <c r="B568" s="21"/>
      <c r="C568" s="22"/>
      <c r="D568" s="21"/>
      <c r="E568" s="21"/>
      <c r="F568" s="21"/>
      <c r="G568" s="21"/>
      <c r="H568" s="21"/>
      <c r="I568" s="21"/>
      <c r="J568" s="21"/>
      <c r="K568" s="37"/>
      <c r="L568" s="37"/>
      <c r="M568" s="37"/>
    </row>
    <row r="569" spans="1:13">
      <c r="A569" s="21"/>
      <c r="B569" s="21"/>
      <c r="C569" s="22"/>
      <c r="D569" s="21"/>
      <c r="E569" s="21"/>
      <c r="F569" s="21"/>
      <c r="G569" s="21"/>
      <c r="H569" s="21"/>
      <c r="I569" s="21"/>
      <c r="J569" s="21"/>
      <c r="K569" s="37"/>
      <c r="L569" s="37"/>
      <c r="M569" s="37"/>
    </row>
    <row r="570" spans="1:13">
      <c r="A570" s="21"/>
      <c r="B570" s="21"/>
      <c r="C570" s="22"/>
      <c r="D570" s="21"/>
      <c r="E570" s="21"/>
      <c r="F570" s="21"/>
      <c r="G570" s="21"/>
      <c r="H570" s="21"/>
      <c r="I570" s="21"/>
      <c r="J570" s="21"/>
      <c r="K570" s="37"/>
      <c r="L570" s="37"/>
      <c r="M570" s="37"/>
    </row>
    <row r="571" spans="1:13">
      <c r="A571" s="21"/>
      <c r="B571" s="21"/>
      <c r="C571" s="22"/>
      <c r="D571" s="21"/>
      <c r="E571" s="21"/>
      <c r="F571" s="21"/>
      <c r="G571" s="21"/>
      <c r="H571" s="21"/>
      <c r="I571" s="21"/>
      <c r="J571" s="21"/>
      <c r="K571" s="37"/>
      <c r="L571" s="37"/>
      <c r="M571" s="37"/>
    </row>
    <row r="572" spans="1:13">
      <c r="A572" s="21"/>
      <c r="B572" s="21"/>
      <c r="C572" s="22"/>
      <c r="D572" s="21"/>
      <c r="E572" s="21"/>
      <c r="F572" s="21"/>
      <c r="G572" s="21"/>
      <c r="H572" s="21"/>
      <c r="I572" s="21"/>
      <c r="J572" s="21"/>
      <c r="K572" s="37"/>
      <c r="L572" s="37"/>
      <c r="M572" s="37"/>
    </row>
    <row r="573" spans="1:13">
      <c r="A573" s="21"/>
      <c r="B573" s="21"/>
      <c r="C573" s="22"/>
      <c r="D573" s="21"/>
      <c r="E573" s="21"/>
      <c r="F573" s="21"/>
      <c r="G573" s="21"/>
      <c r="H573" s="21"/>
      <c r="I573" s="21"/>
      <c r="J573" s="21"/>
      <c r="K573" s="37"/>
      <c r="L573" s="37"/>
      <c r="M573" s="37"/>
    </row>
    <row r="574" spans="1:13">
      <c r="A574" s="21"/>
      <c r="B574" s="21"/>
      <c r="C574" s="22"/>
      <c r="D574" s="21"/>
      <c r="E574" s="21"/>
      <c r="F574" s="21"/>
      <c r="G574" s="21"/>
      <c r="H574" s="21"/>
      <c r="I574" s="21"/>
      <c r="J574" s="21"/>
      <c r="K574" s="37"/>
      <c r="L574" s="37"/>
      <c r="M574" s="37"/>
    </row>
    <row r="575" spans="1:13">
      <c r="A575" s="21"/>
      <c r="B575" s="21"/>
      <c r="C575" s="22"/>
      <c r="D575" s="21"/>
      <c r="E575" s="21"/>
      <c r="F575" s="21"/>
      <c r="G575" s="21"/>
      <c r="H575" s="21"/>
      <c r="I575" s="21"/>
      <c r="J575" s="21"/>
      <c r="K575" s="37"/>
      <c r="L575" s="37"/>
      <c r="M575" s="37"/>
    </row>
    <row r="576" spans="1:13">
      <c r="A576" s="21"/>
      <c r="B576" s="21"/>
      <c r="C576" s="22"/>
      <c r="D576" s="21"/>
      <c r="E576" s="21"/>
      <c r="F576" s="21"/>
      <c r="G576" s="21"/>
      <c r="H576" s="21"/>
      <c r="I576" s="21"/>
      <c r="J576" s="21"/>
      <c r="K576" s="37"/>
      <c r="L576" s="37"/>
      <c r="M576" s="37"/>
    </row>
    <row r="577" spans="1:13">
      <c r="A577" s="21"/>
      <c r="B577" s="21"/>
      <c r="C577" s="22"/>
      <c r="D577" s="21"/>
      <c r="E577" s="21"/>
      <c r="F577" s="21"/>
      <c r="G577" s="21"/>
      <c r="H577" s="21"/>
      <c r="I577" s="21"/>
      <c r="J577" s="21"/>
      <c r="K577" s="37"/>
      <c r="L577" s="37"/>
      <c r="M577" s="37"/>
    </row>
    <row r="578" spans="1:13">
      <c r="A578" s="21"/>
      <c r="B578" s="21"/>
      <c r="C578" s="22"/>
      <c r="D578" s="21"/>
      <c r="E578" s="21"/>
      <c r="F578" s="21"/>
      <c r="G578" s="21"/>
      <c r="H578" s="21"/>
      <c r="I578" s="21"/>
      <c r="J578" s="21"/>
      <c r="K578" s="37"/>
      <c r="L578" s="37"/>
      <c r="M578" s="37"/>
    </row>
    <row r="579" spans="1:13">
      <c r="A579" s="21"/>
      <c r="B579" s="21"/>
      <c r="C579" s="22"/>
      <c r="D579" s="21"/>
      <c r="E579" s="21"/>
      <c r="F579" s="21"/>
      <c r="G579" s="21"/>
      <c r="H579" s="21"/>
      <c r="I579" s="21"/>
      <c r="J579" s="21"/>
      <c r="K579" s="37"/>
      <c r="L579" s="37"/>
      <c r="M579" s="37"/>
    </row>
    <row r="580" spans="1:13">
      <c r="A580" s="21"/>
      <c r="B580" s="21"/>
      <c r="C580" s="22"/>
      <c r="D580" s="21"/>
      <c r="E580" s="21"/>
      <c r="F580" s="21"/>
      <c r="G580" s="21"/>
      <c r="H580" s="21"/>
      <c r="I580" s="21"/>
      <c r="J580" s="21"/>
      <c r="K580" s="37"/>
      <c r="L580" s="37"/>
      <c r="M580" s="37"/>
    </row>
    <row r="581" spans="1:13">
      <c r="A581" s="21"/>
      <c r="B581" s="21"/>
      <c r="C581" s="22"/>
      <c r="D581" s="21"/>
      <c r="E581" s="21"/>
      <c r="F581" s="21"/>
      <c r="G581" s="21"/>
      <c r="H581" s="21"/>
      <c r="I581" s="21"/>
      <c r="J581" s="21"/>
      <c r="K581" s="37"/>
      <c r="L581" s="37"/>
      <c r="M581" s="37"/>
    </row>
    <row r="582" spans="1:13">
      <c r="A582" s="21"/>
      <c r="B582" s="21"/>
      <c r="C582" s="22"/>
      <c r="D582" s="21"/>
      <c r="E582" s="21"/>
      <c r="F582" s="21"/>
      <c r="G582" s="21"/>
      <c r="H582" s="21"/>
      <c r="I582" s="21"/>
      <c r="J582" s="21"/>
      <c r="K582" s="37"/>
      <c r="L582" s="37"/>
      <c r="M582" s="37"/>
    </row>
    <row r="583" spans="1:13">
      <c r="A583" s="21"/>
      <c r="B583" s="21"/>
      <c r="C583" s="22"/>
      <c r="D583" s="21"/>
      <c r="E583" s="21"/>
      <c r="F583" s="21"/>
      <c r="G583" s="21"/>
      <c r="H583" s="21"/>
      <c r="I583" s="21"/>
      <c r="J583" s="21"/>
      <c r="K583" s="37"/>
      <c r="L583" s="37"/>
      <c r="M583" s="37"/>
    </row>
    <row r="584" spans="1:13">
      <c r="A584" s="21"/>
      <c r="B584" s="21"/>
      <c r="C584" s="22"/>
      <c r="D584" s="21"/>
      <c r="E584" s="21"/>
      <c r="F584" s="21"/>
      <c r="G584" s="21"/>
      <c r="H584" s="21"/>
      <c r="I584" s="21"/>
      <c r="J584" s="21"/>
      <c r="K584" s="37"/>
      <c r="L584" s="37"/>
      <c r="M584" s="37"/>
    </row>
    <row r="585" spans="1:13">
      <c r="A585" s="21"/>
      <c r="B585" s="21"/>
      <c r="C585" s="22"/>
      <c r="D585" s="21"/>
      <c r="E585" s="21"/>
      <c r="F585" s="21"/>
      <c r="G585" s="21"/>
      <c r="H585" s="21"/>
      <c r="I585" s="21"/>
      <c r="J585" s="21"/>
      <c r="K585" s="37"/>
      <c r="L585" s="37"/>
      <c r="M585" s="37"/>
    </row>
    <row r="586" spans="1:13">
      <c r="A586" s="21"/>
      <c r="B586" s="21"/>
      <c r="C586" s="22"/>
      <c r="D586" s="21"/>
      <c r="E586" s="21"/>
      <c r="F586" s="21"/>
      <c r="G586" s="21"/>
      <c r="H586" s="21"/>
      <c r="I586" s="21"/>
      <c r="J586" s="21"/>
      <c r="K586" s="37"/>
      <c r="L586" s="37"/>
      <c r="M586" s="37"/>
    </row>
    <row r="587" spans="1:13">
      <c r="A587" s="21"/>
      <c r="B587" s="21"/>
      <c r="C587" s="22"/>
      <c r="D587" s="21"/>
      <c r="E587" s="21"/>
      <c r="F587" s="21"/>
      <c r="G587" s="21"/>
      <c r="H587" s="21"/>
      <c r="I587" s="21"/>
      <c r="J587" s="21"/>
      <c r="K587" s="37"/>
      <c r="L587" s="37"/>
      <c r="M587" s="37"/>
    </row>
    <row r="588" spans="1:13">
      <c r="A588" s="21"/>
      <c r="B588" s="21"/>
      <c r="C588" s="22"/>
      <c r="D588" s="21"/>
      <c r="E588" s="21"/>
      <c r="F588" s="21"/>
      <c r="G588" s="21"/>
      <c r="H588" s="21"/>
      <c r="I588" s="21"/>
      <c r="J588" s="21"/>
      <c r="K588" s="37"/>
      <c r="L588" s="37"/>
      <c r="M588" s="37"/>
    </row>
    <row r="589" spans="1:13">
      <c r="A589" s="21"/>
      <c r="B589" s="21"/>
      <c r="C589" s="22"/>
      <c r="D589" s="21"/>
      <c r="E589" s="21"/>
      <c r="F589" s="21"/>
      <c r="G589" s="21"/>
      <c r="H589" s="21"/>
      <c r="I589" s="21"/>
      <c r="J589" s="21"/>
      <c r="K589" s="37"/>
      <c r="L589" s="37"/>
      <c r="M589" s="37"/>
    </row>
    <row r="590" spans="1:13">
      <c r="A590" s="21"/>
      <c r="B590" s="21"/>
      <c r="C590" s="22"/>
      <c r="D590" s="21"/>
      <c r="E590" s="21"/>
      <c r="F590" s="21"/>
      <c r="G590" s="21"/>
      <c r="H590" s="21"/>
      <c r="I590" s="21"/>
      <c r="J590" s="21"/>
      <c r="K590" s="37"/>
      <c r="L590" s="37"/>
      <c r="M590" s="37"/>
    </row>
    <row r="591" spans="1:13">
      <c r="A591" s="21"/>
      <c r="B591" s="21"/>
      <c r="C591" s="22"/>
      <c r="D591" s="21"/>
      <c r="E591" s="21"/>
      <c r="F591" s="21"/>
      <c r="G591" s="21"/>
      <c r="H591" s="21"/>
      <c r="I591" s="21"/>
      <c r="J591" s="21"/>
      <c r="K591" s="37"/>
      <c r="L591" s="37"/>
      <c r="M591" s="37"/>
    </row>
    <row r="592" spans="1:13">
      <c r="A592" s="21"/>
      <c r="B592" s="21"/>
      <c r="C592" s="22"/>
      <c r="D592" s="21"/>
      <c r="E592" s="21"/>
      <c r="F592" s="21"/>
      <c r="G592" s="21"/>
      <c r="H592" s="21"/>
      <c r="I592" s="21"/>
      <c r="J592" s="21"/>
      <c r="K592" s="37"/>
      <c r="L592" s="37"/>
      <c r="M592" s="37"/>
    </row>
    <row r="593" spans="1:13">
      <c r="A593" s="21"/>
      <c r="B593" s="21"/>
      <c r="C593" s="22"/>
      <c r="D593" s="21"/>
      <c r="E593" s="21"/>
      <c r="F593" s="21"/>
      <c r="G593" s="21"/>
      <c r="H593" s="21"/>
      <c r="I593" s="21"/>
      <c r="J593" s="21"/>
      <c r="K593" s="37"/>
      <c r="L593" s="37"/>
      <c r="M593" s="37"/>
    </row>
    <row r="594" spans="1:13">
      <c r="A594" s="21"/>
      <c r="B594" s="21"/>
      <c r="C594" s="22"/>
      <c r="D594" s="21"/>
      <c r="E594" s="21"/>
      <c r="F594" s="21"/>
      <c r="G594" s="21"/>
      <c r="H594" s="21"/>
      <c r="I594" s="21"/>
      <c r="J594" s="21"/>
      <c r="K594" s="37"/>
      <c r="L594" s="37"/>
      <c r="M594" s="37"/>
    </row>
    <row r="595" spans="1:13">
      <c r="A595" s="21"/>
      <c r="B595" s="21"/>
      <c r="C595" s="22"/>
      <c r="D595" s="21"/>
      <c r="E595" s="21"/>
      <c r="F595" s="21"/>
      <c r="G595" s="21"/>
      <c r="H595" s="21"/>
      <c r="I595" s="21"/>
      <c r="J595" s="21"/>
      <c r="K595" s="37"/>
      <c r="L595" s="37"/>
      <c r="M595" s="37"/>
    </row>
    <row r="596" spans="1:13">
      <c r="A596" s="21"/>
      <c r="B596" s="21"/>
      <c r="C596" s="22"/>
      <c r="D596" s="21"/>
      <c r="E596" s="21"/>
      <c r="F596" s="21"/>
      <c r="G596" s="21"/>
      <c r="H596" s="21"/>
      <c r="I596" s="21"/>
      <c r="J596" s="21"/>
      <c r="K596" s="37"/>
      <c r="L596" s="37"/>
      <c r="M596" s="37"/>
    </row>
    <row r="597" spans="1:13">
      <c r="A597" s="21"/>
      <c r="B597" s="21"/>
      <c r="C597" s="22"/>
      <c r="D597" s="21"/>
      <c r="E597" s="21"/>
      <c r="F597" s="21"/>
      <c r="G597" s="21"/>
      <c r="H597" s="21"/>
      <c r="I597" s="21"/>
      <c r="J597" s="21"/>
      <c r="K597" s="37"/>
      <c r="L597" s="37"/>
      <c r="M597" s="37"/>
    </row>
    <row r="598" spans="1:13">
      <c r="A598" s="21"/>
      <c r="B598" s="21"/>
      <c r="C598" s="22"/>
      <c r="D598" s="21"/>
      <c r="E598" s="21"/>
      <c r="F598" s="21"/>
      <c r="G598" s="21"/>
      <c r="H598" s="21"/>
      <c r="I598" s="21"/>
      <c r="J598" s="21"/>
      <c r="K598" s="37"/>
      <c r="L598" s="37"/>
      <c r="M598" s="37"/>
    </row>
    <row r="599" spans="1:13">
      <c r="A599" s="21"/>
      <c r="B599" s="21"/>
      <c r="C599" s="22"/>
      <c r="D599" s="21"/>
      <c r="E599" s="21"/>
      <c r="F599" s="21"/>
      <c r="G599" s="21"/>
      <c r="H599" s="21"/>
      <c r="I599" s="21"/>
      <c r="J599" s="21"/>
      <c r="K599" s="37"/>
      <c r="L599" s="37"/>
      <c r="M599" s="37"/>
    </row>
    <row r="600" spans="1:13">
      <c r="A600" s="21"/>
      <c r="B600" s="21"/>
      <c r="C600" s="22"/>
      <c r="D600" s="21"/>
      <c r="E600" s="21"/>
      <c r="F600" s="21"/>
      <c r="G600" s="21"/>
      <c r="H600" s="21"/>
      <c r="I600" s="21"/>
      <c r="J600" s="21"/>
      <c r="K600" s="37"/>
      <c r="L600" s="37"/>
      <c r="M600" s="37"/>
    </row>
    <row r="601" spans="1:13">
      <c r="A601" s="21"/>
      <c r="B601" s="21"/>
      <c r="C601" s="22"/>
      <c r="D601" s="21"/>
      <c r="E601" s="21"/>
      <c r="F601" s="21"/>
      <c r="G601" s="21"/>
      <c r="H601" s="21"/>
      <c r="I601" s="21"/>
      <c r="J601" s="21"/>
      <c r="K601" s="37"/>
      <c r="L601" s="37"/>
      <c r="M601" s="37"/>
    </row>
    <row r="602" spans="1:13">
      <c r="A602" s="21"/>
      <c r="B602" s="21"/>
      <c r="C602" s="22"/>
      <c r="D602" s="21"/>
      <c r="E602" s="21"/>
      <c r="F602" s="21"/>
      <c r="G602" s="21"/>
      <c r="H602" s="21"/>
      <c r="I602" s="21"/>
      <c r="J602" s="21"/>
      <c r="K602" s="37"/>
      <c r="L602" s="37"/>
      <c r="M602" s="37"/>
    </row>
    <row r="603" spans="1:13">
      <c r="A603" s="21"/>
      <c r="B603" s="21"/>
      <c r="C603" s="22"/>
      <c r="D603" s="21"/>
      <c r="E603" s="21"/>
      <c r="F603" s="21"/>
      <c r="G603" s="21"/>
      <c r="H603" s="21"/>
      <c r="I603" s="21"/>
      <c r="J603" s="21"/>
      <c r="K603" s="37"/>
      <c r="L603" s="37"/>
      <c r="M603" s="37"/>
    </row>
    <row r="604" spans="1:13">
      <c r="A604" s="21"/>
      <c r="B604" s="21"/>
      <c r="C604" s="22"/>
      <c r="D604" s="21"/>
      <c r="E604" s="21"/>
      <c r="F604" s="21"/>
      <c r="G604" s="21"/>
      <c r="H604" s="21"/>
      <c r="I604" s="21"/>
      <c r="J604" s="21"/>
      <c r="K604" s="37"/>
      <c r="L604" s="37"/>
      <c r="M604" s="37"/>
    </row>
    <row r="605" spans="1:13">
      <c r="A605" s="21"/>
      <c r="B605" s="21"/>
      <c r="C605" s="22"/>
      <c r="D605" s="21"/>
      <c r="E605" s="21"/>
      <c r="F605" s="21"/>
      <c r="G605" s="21"/>
      <c r="H605" s="21"/>
      <c r="I605" s="21"/>
      <c r="J605" s="21"/>
      <c r="K605" s="37"/>
      <c r="L605" s="37"/>
      <c r="M605" s="37"/>
    </row>
    <row r="606" spans="1:13">
      <c r="A606" s="21"/>
      <c r="B606" s="21"/>
      <c r="C606" s="22"/>
      <c r="D606" s="21"/>
      <c r="E606" s="21"/>
      <c r="F606" s="21"/>
      <c r="G606" s="21"/>
      <c r="H606" s="21"/>
      <c r="I606" s="21"/>
      <c r="J606" s="21"/>
      <c r="K606" s="37"/>
      <c r="L606" s="37"/>
      <c r="M606" s="37"/>
    </row>
    <row r="607" spans="1:13">
      <c r="A607" s="21"/>
      <c r="B607" s="21"/>
      <c r="C607" s="22"/>
      <c r="D607" s="21"/>
      <c r="E607" s="21"/>
      <c r="F607" s="21"/>
      <c r="G607" s="21"/>
      <c r="H607" s="21"/>
      <c r="I607" s="21"/>
      <c r="J607" s="21"/>
      <c r="K607" s="37"/>
      <c r="L607" s="37"/>
      <c r="M607" s="37"/>
    </row>
    <row r="608" spans="1:13">
      <c r="A608" s="21"/>
      <c r="B608" s="21"/>
      <c r="C608" s="22"/>
      <c r="D608" s="21"/>
      <c r="E608" s="21"/>
      <c r="F608" s="21"/>
      <c r="G608" s="21"/>
      <c r="H608" s="21"/>
      <c r="I608" s="21"/>
      <c r="J608" s="21"/>
      <c r="K608" s="37"/>
      <c r="L608" s="37"/>
      <c r="M608" s="37"/>
    </row>
    <row r="609" spans="1:13">
      <c r="A609" s="21"/>
      <c r="B609" s="21"/>
      <c r="C609" s="22"/>
      <c r="D609" s="21"/>
      <c r="E609" s="21"/>
      <c r="F609" s="21"/>
      <c r="G609" s="21"/>
      <c r="H609" s="21"/>
      <c r="I609" s="21"/>
      <c r="J609" s="21"/>
      <c r="K609" s="37"/>
      <c r="L609" s="37"/>
      <c r="M609" s="37"/>
    </row>
    <row r="610" spans="1:13">
      <c r="A610" s="21"/>
      <c r="B610" s="21"/>
      <c r="C610" s="22"/>
      <c r="D610" s="21"/>
      <c r="E610" s="21"/>
      <c r="F610" s="21"/>
      <c r="G610" s="21"/>
      <c r="H610" s="21"/>
      <c r="I610" s="21"/>
      <c r="J610" s="21"/>
      <c r="K610" s="37"/>
      <c r="L610" s="37"/>
      <c r="M610" s="37"/>
    </row>
    <row r="611" spans="1:13">
      <c r="A611" s="21"/>
      <c r="B611" s="21"/>
      <c r="C611" s="22"/>
      <c r="D611" s="21"/>
      <c r="E611" s="21"/>
      <c r="F611" s="21"/>
      <c r="G611" s="21"/>
      <c r="H611" s="21"/>
      <c r="I611" s="21"/>
      <c r="J611" s="21"/>
      <c r="K611" s="37"/>
      <c r="L611" s="37"/>
      <c r="M611" s="37"/>
    </row>
    <row r="612" spans="1:13">
      <c r="A612" s="21"/>
      <c r="B612" s="21"/>
      <c r="C612" s="22"/>
      <c r="D612" s="21"/>
      <c r="E612" s="21"/>
      <c r="F612" s="21"/>
      <c r="G612" s="21"/>
      <c r="H612" s="21"/>
      <c r="I612" s="21"/>
      <c r="J612" s="21"/>
      <c r="K612" s="37"/>
      <c r="L612" s="37"/>
      <c r="M612" s="37"/>
    </row>
    <row r="613" spans="1:13">
      <c r="A613" s="21"/>
      <c r="B613" s="21"/>
      <c r="C613" s="22"/>
      <c r="D613" s="21"/>
      <c r="E613" s="21"/>
      <c r="F613" s="21"/>
      <c r="G613" s="21"/>
      <c r="H613" s="21"/>
      <c r="I613" s="21"/>
      <c r="J613" s="21"/>
      <c r="K613" s="37"/>
      <c r="L613" s="37"/>
      <c r="M613" s="37"/>
    </row>
    <row r="614" spans="1:13">
      <c r="A614" s="21"/>
      <c r="B614" s="21"/>
      <c r="C614" s="22"/>
      <c r="D614" s="21"/>
      <c r="E614" s="21"/>
      <c r="F614" s="21"/>
      <c r="G614" s="21"/>
      <c r="H614" s="21"/>
      <c r="I614" s="21"/>
      <c r="J614" s="21"/>
      <c r="K614" s="37"/>
      <c r="L614" s="37"/>
      <c r="M614" s="37"/>
    </row>
    <row r="615" spans="1:13">
      <c r="A615" s="21"/>
      <c r="B615" s="21"/>
      <c r="C615" s="22"/>
      <c r="D615" s="21"/>
      <c r="E615" s="21"/>
      <c r="F615" s="21"/>
      <c r="G615" s="21"/>
      <c r="H615" s="21"/>
      <c r="I615" s="21"/>
      <c r="J615" s="21"/>
      <c r="K615" s="37"/>
      <c r="L615" s="37"/>
      <c r="M615" s="37"/>
    </row>
    <row r="616" spans="1:13">
      <c r="A616" s="21"/>
      <c r="B616" s="21"/>
      <c r="C616" s="22"/>
      <c r="D616" s="21"/>
      <c r="E616" s="21"/>
      <c r="F616" s="21"/>
      <c r="G616" s="21"/>
      <c r="H616" s="21"/>
      <c r="I616" s="21"/>
      <c r="J616" s="21"/>
      <c r="K616" s="37"/>
      <c r="L616" s="37"/>
      <c r="M616" s="37"/>
    </row>
    <row r="617" spans="1:13">
      <c r="A617" s="21"/>
      <c r="B617" s="21"/>
      <c r="C617" s="22"/>
      <c r="D617" s="21"/>
      <c r="E617" s="21"/>
      <c r="F617" s="21"/>
      <c r="G617" s="21"/>
      <c r="H617" s="21"/>
      <c r="I617" s="21"/>
      <c r="J617" s="21"/>
      <c r="K617" s="37"/>
      <c r="L617" s="37"/>
      <c r="M617" s="37"/>
    </row>
    <row r="618" spans="1:13">
      <c r="A618" s="21"/>
      <c r="B618" s="21"/>
      <c r="C618" s="22"/>
      <c r="D618" s="21"/>
      <c r="E618" s="21"/>
      <c r="F618" s="21"/>
      <c r="G618" s="21"/>
      <c r="H618" s="21"/>
      <c r="I618" s="21"/>
      <c r="J618" s="21"/>
      <c r="K618" s="37"/>
      <c r="L618" s="37"/>
      <c r="M618" s="37"/>
    </row>
    <row r="619" spans="1:13">
      <c r="A619" s="21"/>
      <c r="B619" s="21"/>
      <c r="C619" s="22"/>
      <c r="D619" s="21"/>
      <c r="E619" s="21"/>
      <c r="F619" s="21"/>
      <c r="G619" s="21"/>
      <c r="H619" s="21"/>
      <c r="I619" s="21"/>
      <c r="J619" s="21"/>
      <c r="K619" s="37"/>
      <c r="L619" s="37"/>
      <c r="M619" s="37"/>
    </row>
    <row r="620" spans="1:13">
      <c r="A620" s="21"/>
      <c r="B620" s="21"/>
      <c r="C620" s="22"/>
      <c r="D620" s="21"/>
      <c r="E620" s="21"/>
      <c r="F620" s="21"/>
      <c r="G620" s="21"/>
      <c r="H620" s="21"/>
      <c r="I620" s="21"/>
      <c r="J620" s="21"/>
      <c r="K620" s="37"/>
      <c r="L620" s="37"/>
      <c r="M620" s="37"/>
    </row>
    <row r="621" spans="1:13">
      <c r="A621" s="21"/>
      <c r="B621" s="21"/>
      <c r="C621" s="22"/>
      <c r="D621" s="21"/>
      <c r="E621" s="21"/>
      <c r="F621" s="21"/>
      <c r="G621" s="21"/>
      <c r="H621" s="21"/>
      <c r="I621" s="21"/>
      <c r="J621" s="21"/>
      <c r="K621" s="37"/>
      <c r="L621" s="37"/>
      <c r="M621" s="37"/>
    </row>
    <row r="622" spans="1:13">
      <c r="A622" s="21"/>
      <c r="B622" s="21"/>
      <c r="C622" s="22"/>
      <c r="D622" s="21"/>
      <c r="E622" s="21"/>
      <c r="F622" s="21"/>
      <c r="G622" s="21"/>
      <c r="H622" s="21"/>
      <c r="I622" s="21"/>
      <c r="J622" s="21"/>
      <c r="K622" s="37"/>
      <c r="L622" s="37"/>
      <c r="M622" s="37"/>
    </row>
    <row r="623" spans="1:13">
      <c r="A623" s="21"/>
      <c r="B623" s="21"/>
      <c r="C623" s="22"/>
      <c r="D623" s="21"/>
      <c r="E623" s="21"/>
      <c r="F623" s="21"/>
      <c r="G623" s="21"/>
      <c r="H623" s="21"/>
      <c r="I623" s="21"/>
      <c r="J623" s="21"/>
      <c r="K623" s="37"/>
      <c r="L623" s="37"/>
      <c r="M623" s="37"/>
    </row>
    <row r="624" spans="1:13">
      <c r="A624" s="21"/>
      <c r="B624" s="21"/>
      <c r="C624" s="22"/>
      <c r="D624" s="21"/>
      <c r="E624" s="21"/>
      <c r="F624" s="21"/>
      <c r="G624" s="21"/>
      <c r="H624" s="21"/>
      <c r="I624" s="21"/>
      <c r="J624" s="21"/>
      <c r="K624" s="37"/>
      <c r="L624" s="37"/>
      <c r="M624" s="37"/>
    </row>
    <row r="625" spans="1:13">
      <c r="A625" s="21"/>
      <c r="B625" s="21"/>
      <c r="C625" s="22"/>
      <c r="D625" s="21"/>
      <c r="E625" s="21"/>
      <c r="F625" s="21"/>
      <c r="G625" s="21"/>
      <c r="H625" s="21"/>
      <c r="I625" s="21"/>
      <c r="J625" s="21"/>
      <c r="K625" s="37"/>
      <c r="L625" s="37"/>
      <c r="M625" s="37"/>
    </row>
    <row r="626" spans="1:13">
      <c r="A626" s="21"/>
      <c r="B626" s="21"/>
      <c r="C626" s="22"/>
      <c r="D626" s="21"/>
      <c r="E626" s="21"/>
      <c r="F626" s="21"/>
      <c r="G626" s="21"/>
      <c r="H626" s="21"/>
      <c r="I626" s="21"/>
      <c r="J626" s="21"/>
      <c r="K626" s="37"/>
      <c r="L626" s="37"/>
      <c r="M626" s="37"/>
    </row>
    <row r="627" spans="1:13">
      <c r="A627" s="21"/>
      <c r="B627" s="21"/>
      <c r="C627" s="22"/>
      <c r="D627" s="21"/>
      <c r="E627" s="21"/>
      <c r="F627" s="21"/>
      <c r="G627" s="21"/>
      <c r="H627" s="21"/>
      <c r="I627" s="21"/>
      <c r="J627" s="21"/>
      <c r="K627" s="37"/>
      <c r="L627" s="37"/>
      <c r="M627" s="37"/>
    </row>
    <row r="628" spans="1:13">
      <c r="A628" s="21"/>
      <c r="B628" s="21"/>
      <c r="C628" s="22"/>
      <c r="D628" s="21"/>
      <c r="E628" s="21"/>
      <c r="F628" s="21"/>
      <c r="G628" s="21"/>
      <c r="H628" s="21"/>
      <c r="I628" s="21"/>
      <c r="J628" s="21"/>
      <c r="K628" s="37"/>
      <c r="L628" s="37"/>
      <c r="M628" s="37"/>
    </row>
    <row r="629" spans="1:13">
      <c r="A629" s="21"/>
      <c r="B629" s="21"/>
      <c r="C629" s="22"/>
      <c r="D629" s="21"/>
      <c r="E629" s="21"/>
      <c r="F629" s="21"/>
      <c r="G629" s="21"/>
      <c r="H629" s="21"/>
      <c r="I629" s="21"/>
      <c r="J629" s="21"/>
      <c r="K629" s="37"/>
      <c r="L629" s="37"/>
      <c r="M629" s="37"/>
    </row>
    <row r="630" spans="1:13">
      <c r="A630" s="21"/>
      <c r="B630" s="21"/>
      <c r="C630" s="22"/>
      <c r="D630" s="21"/>
      <c r="E630" s="21"/>
      <c r="F630" s="21"/>
      <c r="G630" s="21"/>
      <c r="H630" s="21"/>
      <c r="I630" s="21"/>
      <c r="J630" s="21"/>
      <c r="K630" s="37"/>
      <c r="L630" s="37"/>
      <c r="M630" s="37"/>
    </row>
    <row r="631" spans="1:13">
      <c r="A631" s="21"/>
      <c r="B631" s="21"/>
      <c r="C631" s="22"/>
      <c r="D631" s="21"/>
      <c r="E631" s="21"/>
      <c r="F631" s="21"/>
      <c r="G631" s="21"/>
      <c r="H631" s="21"/>
      <c r="I631" s="21"/>
      <c r="J631" s="21"/>
      <c r="K631" s="37"/>
      <c r="L631" s="37"/>
      <c r="M631" s="37"/>
    </row>
    <row r="632" spans="1:13">
      <c r="A632" s="21"/>
      <c r="B632" s="21"/>
      <c r="C632" s="22"/>
      <c r="D632" s="21"/>
      <c r="E632" s="21"/>
      <c r="F632" s="21"/>
      <c r="G632" s="21"/>
      <c r="H632" s="21"/>
      <c r="I632" s="21"/>
      <c r="J632" s="21"/>
      <c r="K632" s="37"/>
      <c r="L632" s="37"/>
      <c r="M632" s="37"/>
    </row>
    <row r="633" spans="1:13">
      <c r="A633" s="21"/>
      <c r="B633" s="21"/>
      <c r="C633" s="22"/>
      <c r="D633" s="21"/>
      <c r="E633" s="21"/>
      <c r="F633" s="21"/>
      <c r="G633" s="21"/>
      <c r="H633" s="21"/>
      <c r="I633" s="21"/>
      <c r="J633" s="21"/>
      <c r="K633" s="37"/>
      <c r="L633" s="37"/>
      <c r="M633" s="37"/>
    </row>
    <row r="634" spans="1:13">
      <c r="A634" s="21"/>
      <c r="B634" s="21"/>
      <c r="C634" s="22"/>
      <c r="D634" s="21"/>
      <c r="E634" s="21"/>
      <c r="F634" s="21"/>
      <c r="G634" s="21"/>
      <c r="H634" s="21"/>
      <c r="I634" s="21"/>
      <c r="J634" s="21"/>
      <c r="K634" s="37"/>
      <c r="L634" s="37"/>
      <c r="M634" s="37"/>
    </row>
    <row r="635" spans="1:13">
      <c r="A635" s="21"/>
      <c r="B635" s="21"/>
      <c r="C635" s="22"/>
      <c r="D635" s="21"/>
      <c r="E635" s="21"/>
      <c r="F635" s="21"/>
      <c r="G635" s="21"/>
      <c r="H635" s="21"/>
      <c r="I635" s="21"/>
      <c r="J635" s="21"/>
      <c r="K635" s="37"/>
      <c r="L635" s="37"/>
      <c r="M635" s="37"/>
    </row>
    <row r="636" spans="1:13">
      <c r="A636" s="21"/>
      <c r="B636" s="21"/>
      <c r="C636" s="22"/>
      <c r="D636" s="21"/>
      <c r="E636" s="21"/>
      <c r="F636" s="21"/>
      <c r="G636" s="21"/>
      <c r="H636" s="21"/>
      <c r="I636" s="21"/>
      <c r="J636" s="21"/>
      <c r="K636" s="37"/>
      <c r="L636" s="37"/>
      <c r="M636" s="37"/>
    </row>
    <row r="637" spans="1:13">
      <c r="A637" s="21"/>
      <c r="B637" s="21"/>
      <c r="C637" s="22"/>
      <c r="D637" s="21"/>
      <c r="E637" s="21"/>
      <c r="F637" s="21"/>
      <c r="G637" s="21"/>
      <c r="H637" s="21"/>
      <c r="I637" s="21"/>
      <c r="J637" s="21"/>
      <c r="K637" s="37"/>
      <c r="L637" s="37"/>
      <c r="M637" s="37"/>
    </row>
    <row r="638" spans="1:13">
      <c r="A638" s="21"/>
      <c r="B638" s="21"/>
      <c r="C638" s="22"/>
      <c r="D638" s="21"/>
      <c r="E638" s="21"/>
      <c r="F638" s="21"/>
      <c r="G638" s="21"/>
      <c r="H638" s="21"/>
      <c r="I638" s="21"/>
      <c r="J638" s="21"/>
      <c r="K638" s="37"/>
      <c r="L638" s="37"/>
      <c r="M638" s="37"/>
    </row>
    <row r="639" spans="1:13">
      <c r="A639" s="21"/>
      <c r="B639" s="21"/>
      <c r="C639" s="22"/>
      <c r="D639" s="21"/>
      <c r="E639" s="21"/>
      <c r="F639" s="21"/>
      <c r="G639" s="21"/>
      <c r="H639" s="21"/>
      <c r="I639" s="21"/>
      <c r="J639" s="21"/>
      <c r="K639" s="37"/>
      <c r="L639" s="37"/>
      <c r="M639" s="37"/>
    </row>
    <row r="640" spans="1:13">
      <c r="A640" s="21"/>
      <c r="B640" s="21"/>
      <c r="C640" s="22"/>
      <c r="D640" s="21"/>
      <c r="E640" s="21"/>
      <c r="F640" s="21"/>
      <c r="G640" s="21"/>
      <c r="H640" s="21"/>
      <c r="I640" s="21"/>
      <c r="J640" s="21"/>
      <c r="K640" s="37"/>
      <c r="L640" s="37"/>
      <c r="M640" s="37"/>
    </row>
    <row r="641" spans="1:13">
      <c r="A641" s="21"/>
      <c r="B641" s="21"/>
      <c r="C641" s="22"/>
      <c r="D641" s="21"/>
      <c r="E641" s="21"/>
      <c r="F641" s="21"/>
      <c r="G641" s="21"/>
      <c r="H641" s="21"/>
      <c r="I641" s="21"/>
      <c r="J641" s="21"/>
      <c r="K641" s="37"/>
      <c r="L641" s="37"/>
      <c r="M641" s="37"/>
    </row>
    <row r="642" spans="1:13">
      <c r="A642" s="21"/>
      <c r="B642" s="21"/>
      <c r="C642" s="22"/>
      <c r="D642" s="21"/>
      <c r="E642" s="21"/>
      <c r="F642" s="21"/>
      <c r="G642" s="21"/>
      <c r="H642" s="21"/>
      <c r="I642" s="21"/>
      <c r="J642" s="21"/>
      <c r="K642" s="37"/>
      <c r="L642" s="37"/>
      <c r="M642" s="37"/>
    </row>
    <row r="643" spans="1:13">
      <c r="A643" s="21"/>
      <c r="B643" s="21"/>
      <c r="C643" s="22"/>
      <c r="D643" s="21"/>
      <c r="E643" s="21"/>
      <c r="F643" s="21"/>
      <c r="G643" s="21"/>
      <c r="H643" s="21"/>
      <c r="I643" s="21"/>
      <c r="J643" s="21"/>
      <c r="K643" s="37"/>
      <c r="L643" s="37"/>
      <c r="M643" s="37"/>
    </row>
    <row r="644" spans="1:13">
      <c r="A644" s="21"/>
      <c r="B644" s="21"/>
      <c r="C644" s="22"/>
      <c r="D644" s="21"/>
      <c r="E644" s="21"/>
      <c r="F644" s="21"/>
      <c r="G644" s="21"/>
      <c r="H644" s="21"/>
      <c r="I644" s="21"/>
      <c r="J644" s="21"/>
      <c r="K644" s="37"/>
      <c r="L644" s="37"/>
      <c r="M644" s="37"/>
    </row>
    <row r="645" spans="1:13">
      <c r="A645" s="21"/>
      <c r="B645" s="21"/>
      <c r="C645" s="22"/>
      <c r="D645" s="21"/>
      <c r="E645" s="21"/>
      <c r="F645" s="21"/>
      <c r="G645" s="21"/>
      <c r="H645" s="21"/>
      <c r="I645" s="21"/>
      <c r="J645" s="21"/>
      <c r="K645" s="37"/>
      <c r="L645" s="37"/>
      <c r="M645" s="37"/>
    </row>
    <row r="646" spans="1:13">
      <c r="A646" s="21"/>
      <c r="B646" s="21"/>
      <c r="C646" s="22"/>
      <c r="D646" s="21"/>
      <c r="E646" s="21"/>
      <c r="F646" s="21"/>
      <c r="G646" s="21"/>
      <c r="H646" s="21"/>
      <c r="I646" s="21"/>
      <c r="J646" s="21"/>
      <c r="K646" s="37"/>
      <c r="L646" s="37"/>
      <c r="M646" s="37"/>
    </row>
    <row r="647" spans="1:13">
      <c r="A647" s="21"/>
      <c r="B647" s="21"/>
      <c r="C647" s="22"/>
      <c r="D647" s="21"/>
      <c r="E647" s="21"/>
      <c r="F647" s="21"/>
      <c r="G647" s="21"/>
      <c r="H647" s="21"/>
      <c r="I647" s="21"/>
      <c r="J647" s="21"/>
      <c r="K647" s="37"/>
      <c r="L647" s="37"/>
      <c r="M647" s="37"/>
    </row>
    <row r="648" spans="1:13">
      <c r="A648" s="21"/>
      <c r="B648" s="21"/>
      <c r="C648" s="22"/>
      <c r="D648" s="21"/>
      <c r="E648" s="21"/>
      <c r="F648" s="21"/>
      <c r="G648" s="21"/>
      <c r="H648" s="21"/>
      <c r="I648" s="21"/>
      <c r="J648" s="21"/>
      <c r="K648" s="37"/>
      <c r="L648" s="37"/>
      <c r="M648" s="37"/>
    </row>
    <row r="649" spans="1:13">
      <c r="A649" s="21"/>
      <c r="B649" s="21"/>
      <c r="C649" s="22"/>
      <c r="D649" s="21"/>
      <c r="E649" s="21"/>
      <c r="F649" s="21"/>
      <c r="G649" s="21"/>
      <c r="H649" s="21"/>
      <c r="I649" s="21"/>
      <c r="J649" s="21"/>
      <c r="K649" s="37"/>
      <c r="L649" s="37"/>
      <c r="M649" s="37"/>
    </row>
    <row r="650" spans="1:13">
      <c r="A650" s="21"/>
      <c r="B650" s="21"/>
      <c r="C650" s="22"/>
      <c r="D650" s="21"/>
      <c r="E650" s="21"/>
      <c r="F650" s="21"/>
      <c r="G650" s="21"/>
      <c r="H650" s="21"/>
      <c r="I650" s="21"/>
      <c r="J650" s="21"/>
      <c r="K650" s="37"/>
      <c r="L650" s="37"/>
      <c r="M650" s="37"/>
    </row>
    <row r="651" spans="1:13">
      <c r="A651" s="21"/>
      <c r="B651" s="21"/>
      <c r="C651" s="22"/>
      <c r="D651" s="21"/>
      <c r="E651" s="21"/>
      <c r="F651" s="21"/>
      <c r="G651" s="21"/>
      <c r="H651" s="21"/>
      <c r="I651" s="21"/>
      <c r="J651" s="21"/>
      <c r="K651" s="37"/>
      <c r="L651" s="37"/>
      <c r="M651" s="37"/>
    </row>
    <row r="652" spans="1:13">
      <c r="A652" s="21"/>
      <c r="B652" s="21"/>
      <c r="C652" s="22"/>
      <c r="D652" s="21"/>
      <c r="E652" s="21"/>
      <c r="F652" s="21"/>
      <c r="G652" s="21"/>
      <c r="H652" s="21"/>
      <c r="I652" s="21"/>
      <c r="J652" s="21"/>
      <c r="K652" s="37"/>
      <c r="L652" s="37"/>
      <c r="M652" s="37"/>
    </row>
    <row r="653" spans="1:13">
      <c r="A653" s="21"/>
      <c r="B653" s="21"/>
      <c r="C653" s="22"/>
      <c r="D653" s="21"/>
      <c r="E653" s="21"/>
      <c r="F653" s="21"/>
      <c r="G653" s="21"/>
      <c r="H653" s="21"/>
      <c r="I653" s="21"/>
      <c r="J653" s="21"/>
      <c r="K653" s="37"/>
      <c r="L653" s="37"/>
      <c r="M653" s="37"/>
    </row>
    <row r="654" spans="1:13">
      <c r="A654" s="21"/>
      <c r="B654" s="21"/>
      <c r="C654" s="22"/>
      <c r="D654" s="21"/>
      <c r="E654" s="21"/>
      <c r="F654" s="21"/>
      <c r="G654" s="21"/>
      <c r="H654" s="21"/>
      <c r="I654" s="21"/>
      <c r="J654" s="21"/>
      <c r="K654" s="37"/>
      <c r="L654" s="37"/>
      <c r="M654" s="37"/>
    </row>
    <row r="655" spans="1:13">
      <c r="A655" s="21"/>
      <c r="B655" s="21"/>
      <c r="C655" s="22"/>
      <c r="D655" s="21"/>
      <c r="E655" s="21"/>
      <c r="F655" s="21"/>
      <c r="G655" s="21"/>
      <c r="H655" s="21"/>
      <c r="I655" s="21"/>
      <c r="J655" s="21"/>
      <c r="K655" s="37"/>
      <c r="L655" s="37"/>
      <c r="M655" s="37"/>
    </row>
    <row r="656" spans="1:13">
      <c r="A656" s="21"/>
      <c r="B656" s="21"/>
      <c r="C656" s="22"/>
      <c r="D656" s="21"/>
      <c r="E656" s="21"/>
      <c r="F656" s="21"/>
      <c r="G656" s="21"/>
      <c r="H656" s="21"/>
      <c r="I656" s="21"/>
      <c r="J656" s="21"/>
      <c r="K656" s="37"/>
      <c r="L656" s="37"/>
      <c r="M656" s="37"/>
    </row>
    <row r="657" spans="1:13">
      <c r="A657" s="21"/>
      <c r="B657" s="21"/>
      <c r="C657" s="22"/>
      <c r="D657" s="21"/>
      <c r="E657" s="21"/>
      <c r="F657" s="21"/>
      <c r="G657" s="21"/>
      <c r="H657" s="21"/>
      <c r="I657" s="21"/>
      <c r="J657" s="21"/>
      <c r="K657" s="37"/>
      <c r="L657" s="37"/>
      <c r="M657" s="37"/>
    </row>
    <row r="658" spans="1:13">
      <c r="A658" s="21"/>
      <c r="B658" s="21"/>
      <c r="C658" s="22"/>
      <c r="D658" s="21"/>
      <c r="E658" s="21"/>
      <c r="F658" s="21"/>
      <c r="G658" s="21"/>
      <c r="H658" s="21"/>
      <c r="I658" s="21"/>
      <c r="J658" s="21"/>
      <c r="K658" s="37"/>
      <c r="L658" s="37"/>
      <c r="M658" s="37"/>
    </row>
    <row r="659" spans="1:13">
      <c r="A659" s="21"/>
      <c r="B659" s="21"/>
      <c r="C659" s="22"/>
      <c r="D659" s="21"/>
      <c r="E659" s="21"/>
      <c r="F659" s="21"/>
      <c r="G659" s="21"/>
      <c r="H659" s="21"/>
      <c r="I659" s="21"/>
      <c r="J659" s="21"/>
      <c r="K659" s="37"/>
      <c r="L659" s="37"/>
      <c r="M659" s="37"/>
    </row>
    <row r="660" spans="1:13">
      <c r="A660" s="21"/>
      <c r="B660" s="21"/>
      <c r="C660" s="22"/>
      <c r="D660" s="21"/>
      <c r="E660" s="21"/>
      <c r="F660" s="21"/>
      <c r="G660" s="21"/>
      <c r="H660" s="21"/>
      <c r="I660" s="21"/>
      <c r="J660" s="21"/>
      <c r="K660" s="37"/>
      <c r="L660" s="37"/>
      <c r="M660" s="37"/>
    </row>
    <row r="661" spans="1:13">
      <c r="A661" s="21"/>
      <c r="B661" s="21"/>
      <c r="C661" s="22"/>
      <c r="D661" s="21"/>
      <c r="E661" s="21"/>
      <c r="F661" s="21"/>
      <c r="G661" s="21"/>
      <c r="H661" s="21"/>
      <c r="I661" s="21"/>
      <c r="J661" s="21"/>
      <c r="K661" s="37"/>
      <c r="L661" s="37"/>
      <c r="M661" s="37"/>
    </row>
    <row r="662" spans="1:13">
      <c r="A662" s="21"/>
      <c r="B662" s="21"/>
      <c r="C662" s="22"/>
      <c r="D662" s="21"/>
      <c r="E662" s="21"/>
      <c r="F662" s="21"/>
      <c r="G662" s="21"/>
      <c r="H662" s="21"/>
      <c r="I662" s="21"/>
      <c r="J662" s="21"/>
      <c r="K662" s="37"/>
      <c r="L662" s="37"/>
      <c r="M662" s="37"/>
    </row>
    <row r="663" spans="1:13">
      <c r="A663" s="21"/>
      <c r="B663" s="21"/>
      <c r="C663" s="22"/>
      <c r="D663" s="21"/>
      <c r="E663" s="21"/>
      <c r="F663" s="21"/>
      <c r="G663" s="21"/>
      <c r="H663" s="21"/>
      <c r="I663" s="21"/>
      <c r="J663" s="21"/>
      <c r="K663" s="37"/>
      <c r="L663" s="37"/>
      <c r="M663" s="37"/>
    </row>
    <row r="664" spans="1:13">
      <c r="A664" s="21"/>
      <c r="B664" s="21"/>
      <c r="C664" s="22"/>
      <c r="D664" s="21"/>
      <c r="E664" s="21"/>
      <c r="F664" s="21"/>
      <c r="G664" s="21"/>
      <c r="H664" s="21"/>
      <c r="I664" s="21"/>
      <c r="J664" s="21"/>
      <c r="K664" s="37"/>
      <c r="L664" s="37"/>
      <c r="M664" s="37"/>
    </row>
    <row r="665" spans="1:13">
      <c r="A665" s="21"/>
      <c r="B665" s="21"/>
      <c r="C665" s="22"/>
      <c r="D665" s="21"/>
      <c r="E665" s="21"/>
      <c r="F665" s="21"/>
      <c r="G665" s="21"/>
      <c r="H665" s="21"/>
      <c r="I665" s="21"/>
      <c r="J665" s="21"/>
      <c r="K665" s="37"/>
      <c r="L665" s="37"/>
      <c r="M665" s="37"/>
    </row>
    <row r="666" spans="1:13">
      <c r="A666" s="21"/>
      <c r="B666" s="21"/>
      <c r="C666" s="22"/>
      <c r="D666" s="21"/>
      <c r="E666" s="21"/>
      <c r="F666" s="21"/>
      <c r="G666" s="21"/>
      <c r="H666" s="21"/>
      <c r="I666" s="21"/>
      <c r="J666" s="21"/>
      <c r="K666" s="37"/>
      <c r="L666" s="37"/>
      <c r="M666" s="37"/>
    </row>
    <row r="667" spans="1:13">
      <c r="A667" s="21"/>
      <c r="B667" s="21"/>
      <c r="C667" s="22"/>
      <c r="D667" s="21"/>
      <c r="E667" s="21"/>
      <c r="F667" s="21"/>
      <c r="G667" s="21"/>
      <c r="H667" s="21"/>
      <c r="I667" s="21"/>
      <c r="J667" s="21"/>
      <c r="K667" s="37"/>
      <c r="L667" s="37"/>
      <c r="M667" s="37"/>
    </row>
    <row r="668" spans="1:13">
      <c r="A668" s="21"/>
      <c r="B668" s="21"/>
      <c r="C668" s="22"/>
      <c r="D668" s="21"/>
      <c r="E668" s="21"/>
      <c r="F668" s="21"/>
      <c r="G668" s="21"/>
      <c r="H668" s="21"/>
      <c r="I668" s="21"/>
      <c r="J668" s="21"/>
      <c r="K668" s="37"/>
      <c r="L668" s="37"/>
      <c r="M668" s="37"/>
    </row>
    <row r="669" spans="1:13">
      <c r="A669" s="21"/>
      <c r="B669" s="21"/>
      <c r="C669" s="22"/>
      <c r="D669" s="21"/>
      <c r="E669" s="21"/>
      <c r="F669" s="21"/>
      <c r="G669" s="21"/>
      <c r="H669" s="21"/>
      <c r="I669" s="21"/>
      <c r="J669" s="21"/>
      <c r="K669" s="37"/>
      <c r="L669" s="37"/>
      <c r="M669" s="37"/>
    </row>
    <row r="670" spans="1:13">
      <c r="A670" s="21"/>
      <c r="B670" s="21"/>
      <c r="C670" s="22"/>
      <c r="D670" s="21"/>
      <c r="E670" s="21"/>
      <c r="F670" s="21"/>
      <c r="G670" s="21"/>
      <c r="H670" s="21"/>
      <c r="I670" s="21"/>
      <c r="J670" s="21"/>
      <c r="K670" s="37"/>
      <c r="L670" s="37"/>
      <c r="M670" s="37"/>
    </row>
    <row r="671" spans="1:13">
      <c r="A671" s="21"/>
      <c r="B671" s="21"/>
      <c r="C671" s="22"/>
      <c r="D671" s="21"/>
      <c r="E671" s="21"/>
      <c r="F671" s="21"/>
      <c r="G671" s="21"/>
      <c r="H671" s="21"/>
      <c r="I671" s="21"/>
      <c r="J671" s="21"/>
      <c r="K671" s="37"/>
      <c r="L671" s="37"/>
      <c r="M671" s="37"/>
    </row>
    <row r="672" spans="1:13">
      <c r="A672" s="21"/>
      <c r="B672" s="21"/>
      <c r="C672" s="22"/>
      <c r="D672" s="21"/>
      <c r="E672" s="21"/>
      <c r="F672" s="21"/>
      <c r="G672" s="21"/>
      <c r="H672" s="21"/>
      <c r="I672" s="21"/>
      <c r="J672" s="21"/>
      <c r="K672" s="37"/>
      <c r="L672" s="37"/>
      <c r="M672" s="37"/>
    </row>
    <row r="673" spans="1:13">
      <c r="A673" s="21"/>
      <c r="B673" s="21"/>
      <c r="C673" s="22"/>
      <c r="D673" s="21"/>
      <c r="E673" s="21"/>
      <c r="F673" s="21"/>
      <c r="G673" s="21"/>
      <c r="H673" s="21"/>
      <c r="I673" s="21"/>
      <c r="J673" s="21"/>
      <c r="K673" s="37"/>
      <c r="L673" s="37"/>
      <c r="M673" s="37"/>
    </row>
    <row r="674" spans="1:13">
      <c r="A674" s="21"/>
      <c r="B674" s="21"/>
      <c r="C674" s="22"/>
      <c r="D674" s="21"/>
      <c r="E674" s="21"/>
      <c r="F674" s="21"/>
      <c r="G674" s="21"/>
      <c r="H674" s="21"/>
      <c r="I674" s="21"/>
      <c r="J674" s="21"/>
      <c r="K674" s="37"/>
      <c r="L674" s="37"/>
      <c r="M674" s="37"/>
    </row>
    <row r="675" spans="1:13">
      <c r="A675" s="21"/>
      <c r="B675" s="21"/>
      <c r="C675" s="22"/>
      <c r="D675" s="21"/>
      <c r="E675" s="21"/>
      <c r="F675" s="21"/>
      <c r="G675" s="21"/>
      <c r="H675" s="21"/>
      <c r="I675" s="21"/>
      <c r="J675" s="21"/>
      <c r="K675" s="37"/>
      <c r="L675" s="37"/>
      <c r="M675" s="37"/>
    </row>
    <row r="676" spans="1:13">
      <c r="A676" s="21"/>
      <c r="B676" s="21"/>
      <c r="C676" s="22"/>
      <c r="D676" s="21"/>
      <c r="E676" s="21"/>
      <c r="F676" s="21"/>
      <c r="G676" s="21"/>
      <c r="H676" s="21"/>
      <c r="I676" s="21"/>
      <c r="J676" s="21"/>
      <c r="K676" s="37"/>
      <c r="L676" s="37"/>
      <c r="M676" s="37"/>
    </row>
    <row r="677" spans="1:13">
      <c r="A677" s="21"/>
      <c r="B677" s="21"/>
      <c r="C677" s="22"/>
      <c r="D677" s="21"/>
      <c r="E677" s="21"/>
      <c r="F677" s="21"/>
      <c r="G677" s="21"/>
      <c r="H677" s="21"/>
      <c r="I677" s="21"/>
      <c r="J677" s="21"/>
      <c r="K677" s="37"/>
      <c r="L677" s="37"/>
      <c r="M677" s="37"/>
    </row>
    <row r="678" spans="1:13">
      <c r="A678" s="21"/>
      <c r="B678" s="21"/>
      <c r="C678" s="22"/>
      <c r="D678" s="21"/>
      <c r="E678" s="21"/>
      <c r="F678" s="21"/>
      <c r="G678" s="21"/>
      <c r="H678" s="21"/>
      <c r="I678" s="21"/>
      <c r="J678" s="21"/>
      <c r="K678" s="37"/>
      <c r="L678" s="37"/>
      <c r="M678" s="37"/>
    </row>
    <row r="679" spans="1:13">
      <c r="A679" s="21"/>
      <c r="B679" s="21"/>
      <c r="C679" s="22"/>
      <c r="D679" s="21"/>
      <c r="E679" s="21"/>
      <c r="F679" s="21"/>
      <c r="G679" s="21"/>
      <c r="H679" s="21"/>
      <c r="I679" s="21"/>
      <c r="J679" s="21"/>
      <c r="K679" s="37"/>
      <c r="L679" s="37"/>
      <c r="M679" s="37"/>
    </row>
    <row r="680" spans="1:13">
      <c r="A680" s="21"/>
      <c r="B680" s="21"/>
      <c r="C680" s="22"/>
      <c r="D680" s="21"/>
      <c r="E680" s="21"/>
      <c r="F680" s="21"/>
      <c r="G680" s="21"/>
      <c r="H680" s="21"/>
      <c r="I680" s="21"/>
      <c r="J680" s="21"/>
      <c r="K680" s="37"/>
      <c r="L680" s="37"/>
      <c r="M680" s="37"/>
    </row>
    <row r="681" spans="1:13">
      <c r="A681" s="21"/>
      <c r="B681" s="21"/>
      <c r="C681" s="22"/>
      <c r="D681" s="21"/>
      <c r="E681" s="21"/>
      <c r="F681" s="21"/>
      <c r="G681" s="21"/>
      <c r="H681" s="21"/>
      <c r="I681" s="21"/>
      <c r="J681" s="21"/>
      <c r="K681" s="37"/>
      <c r="L681" s="37"/>
      <c r="M681" s="37"/>
    </row>
    <row r="682" spans="1:13">
      <c r="A682" s="21"/>
      <c r="B682" s="21"/>
      <c r="C682" s="22"/>
      <c r="D682" s="21"/>
      <c r="E682" s="21"/>
      <c r="F682" s="21"/>
      <c r="G682" s="21"/>
      <c r="H682" s="21"/>
      <c r="I682" s="21"/>
      <c r="J682" s="21"/>
      <c r="K682" s="37"/>
      <c r="L682" s="37"/>
      <c r="M682" s="37"/>
    </row>
    <row r="683" spans="1:13">
      <c r="A683" s="21"/>
      <c r="B683" s="21"/>
      <c r="C683" s="22"/>
      <c r="D683" s="21"/>
      <c r="E683" s="21"/>
      <c r="F683" s="21"/>
      <c r="G683" s="21"/>
      <c r="H683" s="21"/>
      <c r="I683" s="21"/>
      <c r="J683" s="21"/>
      <c r="K683" s="37"/>
      <c r="L683" s="37"/>
      <c r="M683" s="37"/>
    </row>
    <row r="684" spans="1:13">
      <c r="A684" s="21"/>
      <c r="B684" s="21"/>
      <c r="C684" s="22"/>
      <c r="D684" s="21"/>
      <c r="E684" s="21"/>
      <c r="F684" s="21"/>
      <c r="G684" s="21"/>
      <c r="H684" s="21"/>
      <c r="I684" s="21"/>
      <c r="J684" s="21"/>
      <c r="K684" s="37"/>
      <c r="L684" s="37"/>
      <c r="M684" s="37"/>
    </row>
    <row r="685" spans="1:13">
      <c r="A685" s="21"/>
      <c r="B685" s="21"/>
      <c r="C685" s="22"/>
      <c r="D685" s="21"/>
      <c r="E685" s="21"/>
      <c r="F685" s="21"/>
      <c r="G685" s="21"/>
      <c r="H685" s="21"/>
      <c r="I685" s="21"/>
      <c r="J685" s="21"/>
      <c r="K685" s="37"/>
      <c r="L685" s="37"/>
      <c r="M685" s="37"/>
    </row>
    <row r="686" spans="1:13">
      <c r="A686" s="21"/>
      <c r="B686" s="21"/>
      <c r="C686" s="22"/>
      <c r="D686" s="21"/>
      <c r="E686" s="21"/>
      <c r="F686" s="21"/>
      <c r="G686" s="21"/>
      <c r="H686" s="21"/>
      <c r="I686" s="21"/>
      <c r="J686" s="21"/>
      <c r="K686" s="37"/>
      <c r="L686" s="37"/>
      <c r="M686" s="37"/>
    </row>
    <row r="687" spans="1:13">
      <c r="A687" s="21"/>
      <c r="B687" s="21"/>
      <c r="C687" s="22"/>
      <c r="D687" s="21"/>
      <c r="E687" s="21"/>
      <c r="F687" s="21"/>
      <c r="G687" s="21"/>
      <c r="H687" s="21"/>
      <c r="I687" s="21"/>
      <c r="J687" s="21"/>
      <c r="K687" s="37"/>
      <c r="L687" s="37"/>
      <c r="M687" s="37"/>
    </row>
    <row r="688" spans="1:13">
      <c r="A688" s="21"/>
      <c r="B688" s="21"/>
      <c r="C688" s="22"/>
      <c r="D688" s="21"/>
      <c r="E688" s="21"/>
      <c r="F688" s="21"/>
      <c r="G688" s="21"/>
      <c r="H688" s="21"/>
      <c r="I688" s="21"/>
      <c r="J688" s="21"/>
      <c r="K688" s="37"/>
      <c r="L688" s="37"/>
      <c r="M688" s="37"/>
    </row>
    <row r="689" spans="1:13">
      <c r="A689" s="21"/>
      <c r="B689" s="21"/>
      <c r="C689" s="22"/>
      <c r="D689" s="21"/>
      <c r="E689" s="21"/>
      <c r="F689" s="21"/>
      <c r="G689" s="21"/>
      <c r="H689" s="21"/>
      <c r="I689" s="21"/>
      <c r="J689" s="21"/>
      <c r="K689" s="37"/>
      <c r="L689" s="37"/>
      <c r="M689" s="37"/>
    </row>
    <row r="690" spans="1:13">
      <c r="A690" s="21"/>
      <c r="B690" s="21"/>
      <c r="C690" s="22"/>
      <c r="D690" s="21"/>
      <c r="E690" s="21"/>
      <c r="F690" s="21"/>
      <c r="G690" s="21"/>
      <c r="H690" s="21"/>
      <c r="I690" s="21"/>
      <c r="J690" s="21"/>
      <c r="K690" s="37"/>
      <c r="L690" s="37"/>
      <c r="M690" s="37"/>
    </row>
    <row r="691" spans="1:13">
      <c r="A691" s="21"/>
      <c r="B691" s="21"/>
      <c r="C691" s="22"/>
      <c r="D691" s="21"/>
      <c r="E691" s="21"/>
      <c r="F691" s="21"/>
      <c r="G691" s="21"/>
      <c r="H691" s="21"/>
      <c r="I691" s="21"/>
      <c r="J691" s="21"/>
      <c r="K691" s="37"/>
      <c r="L691" s="37"/>
      <c r="M691" s="37"/>
    </row>
    <row r="692" spans="1:13">
      <c r="A692" s="21"/>
      <c r="B692" s="21"/>
      <c r="C692" s="22"/>
      <c r="D692" s="21"/>
      <c r="E692" s="21"/>
      <c r="F692" s="21"/>
      <c r="G692" s="21"/>
      <c r="H692" s="21"/>
      <c r="I692" s="21"/>
      <c r="J692" s="21"/>
      <c r="K692" s="37"/>
      <c r="L692" s="37"/>
      <c r="M692" s="37"/>
    </row>
    <row r="693" spans="1:13">
      <c r="A693" s="21"/>
      <c r="B693" s="21"/>
      <c r="C693" s="22"/>
      <c r="D693" s="21"/>
      <c r="E693" s="21"/>
      <c r="F693" s="21"/>
      <c r="G693" s="21"/>
      <c r="H693" s="21"/>
      <c r="I693" s="21"/>
      <c r="J693" s="21"/>
      <c r="K693" s="37"/>
      <c r="L693" s="37"/>
      <c r="M693" s="37"/>
    </row>
    <row r="694" spans="1:13">
      <c r="A694" s="21"/>
      <c r="B694" s="21"/>
      <c r="C694" s="22"/>
      <c r="D694" s="21"/>
      <c r="E694" s="21"/>
      <c r="F694" s="21"/>
      <c r="G694" s="21"/>
      <c r="H694" s="21"/>
      <c r="I694" s="21"/>
      <c r="J694" s="21"/>
      <c r="K694" s="37"/>
      <c r="L694" s="37"/>
      <c r="M694" s="37"/>
    </row>
    <row r="695" spans="1:13">
      <c r="A695" s="21"/>
      <c r="B695" s="21"/>
      <c r="C695" s="22"/>
      <c r="D695" s="21"/>
      <c r="E695" s="21"/>
      <c r="F695" s="21"/>
      <c r="G695" s="21"/>
      <c r="H695" s="21"/>
      <c r="I695" s="21"/>
      <c r="J695" s="21"/>
      <c r="K695" s="37"/>
      <c r="L695" s="37"/>
      <c r="M695" s="37"/>
    </row>
    <row r="696" spans="1:13">
      <c r="A696" s="21"/>
      <c r="B696" s="21"/>
      <c r="C696" s="22"/>
      <c r="D696" s="21"/>
      <c r="E696" s="21"/>
      <c r="F696" s="21"/>
      <c r="G696" s="21"/>
      <c r="H696" s="21"/>
      <c r="I696" s="21"/>
      <c r="J696" s="21"/>
      <c r="K696" s="37"/>
      <c r="L696" s="37"/>
      <c r="M696" s="37"/>
    </row>
    <row r="697" spans="1:13">
      <c r="A697" s="21"/>
      <c r="B697" s="21"/>
      <c r="C697" s="22"/>
      <c r="D697" s="21"/>
      <c r="E697" s="21"/>
      <c r="F697" s="21"/>
      <c r="G697" s="21"/>
      <c r="H697" s="21"/>
      <c r="I697" s="21"/>
      <c r="J697" s="21"/>
      <c r="K697" s="37"/>
      <c r="L697" s="37"/>
      <c r="M697" s="37"/>
    </row>
    <row r="698" spans="1:13">
      <c r="A698" s="21"/>
      <c r="B698" s="21"/>
      <c r="C698" s="22"/>
      <c r="D698" s="21"/>
      <c r="E698" s="21"/>
      <c r="F698" s="21"/>
      <c r="G698" s="21"/>
      <c r="H698" s="21"/>
      <c r="I698" s="21"/>
      <c r="J698" s="21"/>
      <c r="K698" s="37"/>
      <c r="L698" s="37"/>
      <c r="M698" s="37"/>
    </row>
    <row r="699" spans="1:13">
      <c r="A699" s="21"/>
      <c r="B699" s="21"/>
      <c r="C699" s="22"/>
      <c r="D699" s="21"/>
      <c r="E699" s="21"/>
      <c r="F699" s="21"/>
      <c r="G699" s="21"/>
      <c r="H699" s="21"/>
      <c r="I699" s="21"/>
      <c r="J699" s="21"/>
      <c r="K699" s="37"/>
      <c r="L699" s="37"/>
      <c r="M699" s="37"/>
    </row>
    <row r="700" spans="1:13">
      <c r="A700" s="21"/>
      <c r="B700" s="21"/>
      <c r="C700" s="22"/>
      <c r="D700" s="21"/>
      <c r="E700" s="21"/>
      <c r="F700" s="21"/>
      <c r="G700" s="21"/>
      <c r="H700" s="21"/>
      <c r="I700" s="21"/>
      <c r="J700" s="21"/>
      <c r="K700" s="37"/>
      <c r="L700" s="37"/>
      <c r="M700" s="37"/>
    </row>
    <row r="701" spans="1:13">
      <c r="A701" s="21"/>
      <c r="B701" s="21"/>
      <c r="C701" s="22"/>
      <c r="D701" s="21"/>
      <c r="E701" s="21"/>
      <c r="F701" s="21"/>
      <c r="G701" s="21"/>
      <c r="H701" s="21"/>
      <c r="I701" s="21"/>
      <c r="J701" s="21"/>
      <c r="K701" s="37"/>
      <c r="L701" s="37"/>
      <c r="M701" s="37"/>
    </row>
    <row r="702" spans="1:13">
      <c r="A702" s="21"/>
      <c r="B702" s="21"/>
      <c r="C702" s="22"/>
      <c r="D702" s="21"/>
      <c r="E702" s="21"/>
      <c r="F702" s="21"/>
      <c r="G702" s="21"/>
      <c r="H702" s="21"/>
      <c r="I702" s="21"/>
      <c r="J702" s="21"/>
      <c r="K702" s="37"/>
      <c r="L702" s="37"/>
      <c r="M702" s="37"/>
    </row>
    <row r="703" spans="1:13">
      <c r="A703" s="21"/>
      <c r="B703" s="21"/>
      <c r="C703" s="22"/>
      <c r="D703" s="21"/>
      <c r="E703" s="21"/>
      <c r="F703" s="21"/>
      <c r="G703" s="21"/>
      <c r="H703" s="21"/>
      <c r="I703" s="21"/>
      <c r="J703" s="21"/>
      <c r="K703" s="37"/>
      <c r="L703" s="37"/>
      <c r="M703" s="37"/>
    </row>
    <row r="704" spans="1:13">
      <c r="A704" s="21"/>
      <c r="B704" s="21"/>
      <c r="C704" s="22"/>
      <c r="D704" s="21"/>
      <c r="E704" s="21"/>
      <c r="F704" s="21"/>
      <c r="G704" s="21"/>
      <c r="H704" s="21"/>
      <c r="I704" s="21"/>
      <c r="J704" s="21"/>
      <c r="K704" s="37"/>
      <c r="L704" s="37"/>
      <c r="M704" s="37"/>
    </row>
    <row r="705" spans="1:13">
      <c r="A705" s="21"/>
      <c r="B705" s="21"/>
      <c r="C705" s="22"/>
      <c r="D705" s="21"/>
      <c r="E705" s="21"/>
      <c r="F705" s="21"/>
      <c r="G705" s="21"/>
      <c r="H705" s="21"/>
      <c r="I705" s="21"/>
      <c r="J705" s="21"/>
      <c r="K705" s="37"/>
      <c r="L705" s="37"/>
      <c r="M705" s="37"/>
    </row>
    <row r="706" spans="1:13">
      <c r="A706" s="21"/>
      <c r="B706" s="21"/>
      <c r="C706" s="22"/>
      <c r="D706" s="21"/>
      <c r="E706" s="21"/>
      <c r="F706" s="21"/>
      <c r="G706" s="21"/>
      <c r="H706" s="21"/>
      <c r="I706" s="21"/>
      <c r="J706" s="21"/>
      <c r="K706" s="37"/>
      <c r="L706" s="37"/>
      <c r="M706" s="37"/>
    </row>
    <row r="707" spans="1:13">
      <c r="A707" s="21"/>
      <c r="B707" s="21"/>
      <c r="C707" s="22"/>
      <c r="D707" s="21"/>
      <c r="E707" s="21"/>
      <c r="F707" s="21"/>
      <c r="G707" s="21"/>
      <c r="H707" s="21"/>
      <c r="I707" s="21"/>
      <c r="J707" s="21"/>
      <c r="K707" s="37"/>
      <c r="L707" s="37"/>
      <c r="M707" s="37"/>
    </row>
    <row r="708" spans="1:13">
      <c r="A708" s="21"/>
      <c r="B708" s="21"/>
      <c r="C708" s="22"/>
      <c r="D708" s="21"/>
      <c r="E708" s="21"/>
      <c r="F708" s="21"/>
      <c r="G708" s="21"/>
      <c r="H708" s="21"/>
      <c r="I708" s="21"/>
      <c r="J708" s="21"/>
      <c r="K708" s="37"/>
      <c r="L708" s="37"/>
      <c r="M708" s="37"/>
    </row>
    <row r="709" spans="1:13">
      <c r="A709" s="21"/>
      <c r="B709" s="21"/>
      <c r="C709" s="22"/>
      <c r="D709" s="21"/>
      <c r="E709" s="21"/>
      <c r="F709" s="21"/>
      <c r="G709" s="21"/>
      <c r="H709" s="21"/>
      <c r="I709" s="21"/>
      <c r="J709" s="21"/>
      <c r="K709" s="37"/>
      <c r="L709" s="37"/>
      <c r="M709" s="37"/>
    </row>
    <row r="710" spans="1:13">
      <c r="A710" s="21"/>
      <c r="B710" s="21"/>
      <c r="C710" s="22"/>
      <c r="D710" s="21"/>
      <c r="E710" s="21"/>
      <c r="F710" s="21"/>
      <c r="G710" s="21"/>
      <c r="H710" s="21"/>
      <c r="I710" s="21"/>
      <c r="J710" s="21"/>
      <c r="K710" s="37"/>
      <c r="L710" s="37"/>
      <c r="M710" s="37"/>
    </row>
    <row r="711" spans="1:13">
      <c r="A711" s="21"/>
      <c r="B711" s="21"/>
      <c r="C711" s="22"/>
      <c r="D711" s="21"/>
      <c r="E711" s="21"/>
      <c r="F711" s="21"/>
      <c r="G711" s="21"/>
      <c r="H711" s="21"/>
      <c r="I711" s="21"/>
      <c r="J711" s="21"/>
      <c r="K711" s="37"/>
      <c r="L711" s="37"/>
      <c r="M711" s="37"/>
    </row>
    <row r="712" spans="1:13">
      <c r="A712" s="21"/>
      <c r="B712" s="21"/>
      <c r="C712" s="22"/>
      <c r="D712" s="21"/>
      <c r="E712" s="21"/>
      <c r="F712" s="21"/>
      <c r="G712" s="21"/>
      <c r="H712" s="21"/>
      <c r="I712" s="21"/>
      <c r="J712" s="21"/>
      <c r="K712" s="37"/>
      <c r="L712" s="37"/>
      <c r="M712" s="37"/>
    </row>
    <row r="713" spans="1:13">
      <c r="A713" s="21"/>
      <c r="B713" s="21"/>
      <c r="C713" s="22"/>
      <c r="D713" s="21"/>
      <c r="E713" s="21"/>
      <c r="F713" s="21"/>
      <c r="G713" s="21"/>
      <c r="H713" s="21"/>
      <c r="I713" s="21"/>
      <c r="J713" s="21"/>
      <c r="K713" s="37"/>
      <c r="L713" s="37"/>
      <c r="M713" s="37"/>
    </row>
    <row r="714" spans="1:13">
      <c r="A714" s="21"/>
      <c r="B714" s="21"/>
      <c r="C714" s="22"/>
      <c r="D714" s="21"/>
      <c r="E714" s="21"/>
      <c r="F714" s="21"/>
      <c r="G714" s="21"/>
      <c r="H714" s="21"/>
      <c r="I714" s="21"/>
      <c r="J714" s="21"/>
      <c r="K714" s="37"/>
      <c r="L714" s="37"/>
      <c r="M714" s="37"/>
    </row>
    <row r="715" spans="1:13">
      <c r="A715" s="21"/>
      <c r="B715" s="21"/>
      <c r="C715" s="22"/>
      <c r="D715" s="21"/>
      <c r="E715" s="21"/>
      <c r="F715" s="21"/>
      <c r="G715" s="21"/>
      <c r="H715" s="21"/>
      <c r="I715" s="21"/>
      <c r="J715" s="21"/>
      <c r="K715" s="37"/>
      <c r="L715" s="37"/>
      <c r="M715" s="37"/>
    </row>
    <row r="716" spans="1:13">
      <c r="A716" s="21"/>
      <c r="B716" s="21"/>
      <c r="C716" s="22"/>
      <c r="D716" s="21"/>
      <c r="E716" s="21"/>
      <c r="F716" s="21"/>
      <c r="G716" s="21"/>
      <c r="H716" s="21"/>
      <c r="I716" s="21"/>
      <c r="J716" s="21"/>
      <c r="K716" s="37"/>
      <c r="L716" s="37"/>
      <c r="M716" s="37"/>
    </row>
    <row r="717" spans="1:13">
      <c r="A717" s="21"/>
      <c r="B717" s="21"/>
      <c r="C717" s="22"/>
      <c r="D717" s="21"/>
      <c r="E717" s="21"/>
      <c r="F717" s="21"/>
      <c r="G717" s="21"/>
      <c r="H717" s="21"/>
      <c r="I717" s="21"/>
      <c r="J717" s="21"/>
      <c r="K717" s="37"/>
      <c r="L717" s="37"/>
      <c r="M717" s="37"/>
    </row>
    <row r="718" spans="1:13">
      <c r="A718" s="21"/>
      <c r="B718" s="21"/>
      <c r="C718" s="22"/>
      <c r="D718" s="21"/>
      <c r="E718" s="21"/>
      <c r="F718" s="21"/>
      <c r="G718" s="21"/>
      <c r="H718" s="21"/>
      <c r="I718" s="21"/>
      <c r="J718" s="21"/>
      <c r="K718" s="37"/>
      <c r="L718" s="37"/>
      <c r="M718" s="37"/>
    </row>
    <row r="719" spans="1:13">
      <c r="A719" s="21"/>
      <c r="B719" s="21"/>
      <c r="C719" s="22"/>
      <c r="D719" s="21"/>
      <c r="E719" s="21"/>
      <c r="F719" s="21"/>
      <c r="G719" s="21"/>
      <c r="H719" s="21"/>
      <c r="I719" s="21"/>
      <c r="J719" s="21"/>
      <c r="K719" s="37"/>
      <c r="L719" s="37"/>
      <c r="M719" s="37"/>
    </row>
    <row r="720" spans="1:13">
      <c r="A720" s="21"/>
      <c r="B720" s="21"/>
      <c r="C720" s="22"/>
      <c r="D720" s="21"/>
      <c r="E720" s="21"/>
      <c r="F720" s="21"/>
      <c r="G720" s="21"/>
      <c r="H720" s="21"/>
      <c r="I720" s="21"/>
      <c r="J720" s="21"/>
      <c r="K720" s="37"/>
      <c r="L720" s="37"/>
      <c r="M720" s="37"/>
    </row>
    <row r="721" spans="1:13">
      <c r="A721" s="21"/>
      <c r="B721" s="21"/>
      <c r="C721" s="22"/>
      <c r="D721" s="21"/>
      <c r="E721" s="21"/>
      <c r="F721" s="21"/>
      <c r="G721" s="21"/>
      <c r="H721" s="21"/>
      <c r="I721" s="21"/>
      <c r="J721" s="21"/>
      <c r="K721" s="37"/>
      <c r="L721" s="37"/>
      <c r="M721" s="37"/>
    </row>
    <row r="722" spans="1:13">
      <c r="A722" s="21"/>
      <c r="B722" s="21"/>
      <c r="C722" s="22"/>
      <c r="D722" s="21"/>
      <c r="E722" s="21"/>
      <c r="F722" s="21"/>
      <c r="G722" s="21"/>
      <c r="H722" s="21"/>
      <c r="I722" s="21"/>
      <c r="J722" s="21"/>
      <c r="K722" s="37"/>
      <c r="L722" s="37"/>
      <c r="M722" s="37"/>
    </row>
    <row r="723" spans="1:13">
      <c r="A723" s="21"/>
      <c r="B723" s="21"/>
      <c r="C723" s="22"/>
      <c r="D723" s="21"/>
      <c r="E723" s="21"/>
      <c r="F723" s="21"/>
      <c r="G723" s="21"/>
      <c r="H723" s="21"/>
      <c r="I723" s="21"/>
      <c r="J723" s="21"/>
      <c r="K723" s="37"/>
      <c r="L723" s="37"/>
      <c r="M723" s="37"/>
    </row>
    <row r="724" spans="1:13">
      <c r="A724" s="21"/>
      <c r="B724" s="21"/>
      <c r="C724" s="22"/>
      <c r="D724" s="21"/>
      <c r="E724" s="21"/>
      <c r="F724" s="21"/>
      <c r="G724" s="21"/>
      <c r="H724" s="21"/>
      <c r="I724" s="21"/>
      <c r="J724" s="21"/>
      <c r="K724" s="37"/>
      <c r="L724" s="37"/>
      <c r="M724" s="37"/>
    </row>
    <row r="725" spans="1:13">
      <c r="A725" s="21"/>
      <c r="B725" s="21"/>
      <c r="C725" s="22"/>
      <c r="D725" s="21"/>
      <c r="E725" s="21"/>
      <c r="F725" s="21"/>
      <c r="G725" s="21"/>
      <c r="H725" s="21"/>
      <c r="I725" s="21"/>
      <c r="J725" s="21"/>
      <c r="K725" s="37"/>
      <c r="L725" s="37"/>
      <c r="M725" s="37"/>
    </row>
    <row r="726" spans="1:13">
      <c r="A726" s="21"/>
      <c r="B726" s="21"/>
      <c r="C726" s="22"/>
      <c r="D726" s="21"/>
      <c r="E726" s="21"/>
      <c r="F726" s="21"/>
      <c r="G726" s="21"/>
      <c r="H726" s="21"/>
      <c r="I726" s="21"/>
      <c r="J726" s="21"/>
      <c r="K726" s="37"/>
      <c r="L726" s="37"/>
      <c r="M726" s="37"/>
    </row>
    <row r="727" spans="1:13">
      <c r="A727" s="21"/>
      <c r="B727" s="21"/>
      <c r="C727" s="22"/>
      <c r="D727" s="21"/>
      <c r="E727" s="21"/>
      <c r="F727" s="21"/>
      <c r="G727" s="21"/>
      <c r="H727" s="21"/>
      <c r="I727" s="21"/>
      <c r="J727" s="21"/>
      <c r="K727" s="37"/>
      <c r="L727" s="37"/>
      <c r="M727" s="37"/>
    </row>
    <row r="728" spans="1:13">
      <c r="A728" s="21"/>
      <c r="B728" s="21"/>
      <c r="C728" s="22"/>
      <c r="D728" s="21"/>
      <c r="E728" s="21"/>
      <c r="F728" s="21"/>
      <c r="G728" s="21"/>
      <c r="H728" s="21"/>
      <c r="I728" s="21"/>
      <c r="J728" s="21"/>
      <c r="K728" s="37"/>
      <c r="L728" s="37"/>
      <c r="M728" s="37"/>
    </row>
    <row r="729" spans="1:13">
      <c r="A729" s="21"/>
      <c r="B729" s="21"/>
      <c r="C729" s="22"/>
      <c r="D729" s="21"/>
      <c r="E729" s="21"/>
      <c r="F729" s="21"/>
      <c r="G729" s="21"/>
      <c r="H729" s="21"/>
      <c r="I729" s="21"/>
      <c r="J729" s="21"/>
      <c r="K729" s="37"/>
      <c r="L729" s="37"/>
      <c r="M729" s="37"/>
    </row>
    <row r="730" spans="1:13">
      <c r="A730" s="21"/>
      <c r="B730" s="21"/>
      <c r="C730" s="22"/>
      <c r="D730" s="21"/>
      <c r="E730" s="21"/>
      <c r="F730" s="21"/>
      <c r="G730" s="21"/>
      <c r="H730" s="21"/>
      <c r="I730" s="21"/>
      <c r="J730" s="21"/>
      <c r="K730" s="37"/>
      <c r="L730" s="37"/>
      <c r="M730" s="37"/>
    </row>
    <row r="731" spans="1:13">
      <c r="A731" s="21"/>
      <c r="B731" s="21"/>
      <c r="C731" s="22"/>
      <c r="D731" s="21"/>
      <c r="E731" s="21"/>
      <c r="F731" s="21"/>
      <c r="G731" s="21"/>
      <c r="H731" s="21"/>
      <c r="I731" s="21"/>
      <c r="J731" s="21"/>
      <c r="K731" s="37"/>
      <c r="L731" s="37"/>
      <c r="M731" s="37"/>
    </row>
    <row r="732" spans="1:13">
      <c r="A732" s="21"/>
      <c r="B732" s="21"/>
      <c r="C732" s="22"/>
      <c r="D732" s="21"/>
      <c r="E732" s="21"/>
      <c r="F732" s="21"/>
      <c r="G732" s="21"/>
      <c r="H732" s="21"/>
      <c r="I732" s="21"/>
      <c r="J732" s="21"/>
      <c r="K732" s="37"/>
      <c r="L732" s="37"/>
      <c r="M732" s="37"/>
    </row>
    <row r="733" spans="1:13">
      <c r="A733" s="21"/>
      <c r="B733" s="21"/>
      <c r="C733" s="22"/>
      <c r="D733" s="21"/>
      <c r="E733" s="21"/>
      <c r="F733" s="21"/>
      <c r="G733" s="21"/>
      <c r="H733" s="21"/>
      <c r="I733" s="21"/>
      <c r="J733" s="21"/>
      <c r="K733" s="37"/>
      <c r="L733" s="37"/>
      <c r="M733" s="37"/>
    </row>
    <row r="734" spans="1:13">
      <c r="A734" s="21"/>
      <c r="B734" s="21"/>
      <c r="C734" s="22"/>
      <c r="D734" s="21"/>
      <c r="E734" s="21"/>
      <c r="F734" s="21"/>
      <c r="G734" s="21"/>
      <c r="H734" s="21"/>
      <c r="I734" s="21"/>
      <c r="J734" s="21"/>
      <c r="K734" s="37"/>
      <c r="L734" s="37"/>
      <c r="M734" s="37"/>
    </row>
    <row r="735" spans="1:13">
      <c r="A735" s="21"/>
      <c r="B735" s="21"/>
      <c r="C735" s="22"/>
      <c r="D735" s="21"/>
      <c r="E735" s="21"/>
      <c r="F735" s="21"/>
      <c r="G735" s="21"/>
      <c r="H735" s="21"/>
      <c r="I735" s="21"/>
      <c r="J735" s="21"/>
      <c r="K735" s="37"/>
      <c r="L735" s="37"/>
      <c r="M735" s="37"/>
    </row>
    <row r="736" spans="1:13">
      <c r="A736" s="21"/>
      <c r="B736" s="21"/>
      <c r="C736" s="22"/>
      <c r="D736" s="21"/>
      <c r="E736" s="21"/>
      <c r="F736" s="21"/>
      <c r="G736" s="21"/>
      <c r="H736" s="21"/>
      <c r="I736" s="21"/>
      <c r="J736" s="21"/>
      <c r="K736" s="37"/>
      <c r="L736" s="37"/>
      <c r="M736" s="37"/>
    </row>
    <row r="737" spans="1:13">
      <c r="A737" s="21"/>
      <c r="B737" s="21"/>
      <c r="C737" s="22"/>
      <c r="D737" s="21"/>
      <c r="E737" s="21"/>
      <c r="F737" s="21"/>
      <c r="G737" s="21"/>
      <c r="H737" s="21"/>
      <c r="I737" s="21"/>
      <c r="J737" s="21"/>
      <c r="K737" s="37"/>
      <c r="L737" s="37"/>
      <c r="M737" s="37"/>
    </row>
    <row r="738" spans="1:13">
      <c r="A738" s="21"/>
      <c r="B738" s="21"/>
      <c r="C738" s="22"/>
      <c r="D738" s="21"/>
      <c r="E738" s="21"/>
      <c r="F738" s="21"/>
      <c r="G738" s="21"/>
      <c r="H738" s="21"/>
      <c r="I738" s="21"/>
      <c r="J738" s="21"/>
      <c r="K738" s="37"/>
      <c r="L738" s="37"/>
      <c r="M738" s="37"/>
    </row>
    <row r="739" spans="1:13">
      <c r="A739" s="21"/>
      <c r="B739" s="21"/>
      <c r="C739" s="22"/>
      <c r="D739" s="21"/>
      <c r="E739" s="21"/>
      <c r="F739" s="21"/>
      <c r="G739" s="21"/>
      <c r="H739" s="21"/>
      <c r="I739" s="21"/>
      <c r="J739" s="21"/>
      <c r="K739" s="37"/>
      <c r="L739" s="37"/>
      <c r="M739" s="37"/>
    </row>
    <row r="740" spans="1:13">
      <c r="A740" s="21"/>
      <c r="B740" s="21"/>
      <c r="C740" s="22"/>
      <c r="D740" s="21"/>
      <c r="E740" s="21"/>
      <c r="F740" s="21"/>
      <c r="G740" s="21"/>
      <c r="H740" s="21"/>
      <c r="I740" s="21"/>
      <c r="J740" s="21"/>
      <c r="K740" s="37"/>
      <c r="L740" s="37"/>
      <c r="M740" s="37"/>
    </row>
    <row r="741" spans="1:13">
      <c r="A741" s="21"/>
      <c r="B741" s="21"/>
      <c r="C741" s="22"/>
      <c r="D741" s="21"/>
      <c r="E741" s="21"/>
      <c r="F741" s="21"/>
      <c r="G741" s="21"/>
      <c r="H741" s="21"/>
      <c r="I741" s="21"/>
      <c r="J741" s="21"/>
      <c r="K741" s="37"/>
      <c r="L741" s="37"/>
      <c r="M741" s="37"/>
    </row>
    <row r="742" spans="1:13">
      <c r="A742" s="21"/>
      <c r="B742" s="21"/>
      <c r="C742" s="22"/>
      <c r="D742" s="21"/>
      <c r="E742" s="21"/>
      <c r="F742" s="21"/>
      <c r="G742" s="21"/>
      <c r="H742" s="21"/>
      <c r="I742" s="21"/>
      <c r="J742" s="21"/>
      <c r="K742" s="37"/>
      <c r="L742" s="37"/>
      <c r="M742" s="37"/>
    </row>
    <row r="743" spans="1:13">
      <c r="A743" s="21"/>
      <c r="B743" s="21"/>
      <c r="C743" s="22"/>
      <c r="D743" s="21"/>
      <c r="E743" s="21"/>
      <c r="F743" s="21"/>
      <c r="G743" s="21"/>
      <c r="H743" s="21"/>
      <c r="I743" s="21"/>
      <c r="J743" s="21"/>
      <c r="K743" s="37"/>
      <c r="L743" s="37"/>
      <c r="M743" s="37"/>
    </row>
    <row r="744" spans="1:13">
      <c r="A744" s="21"/>
      <c r="B744" s="21"/>
      <c r="C744" s="22"/>
      <c r="D744" s="21"/>
      <c r="E744" s="21"/>
      <c r="F744" s="21"/>
      <c r="G744" s="21"/>
      <c r="H744" s="21"/>
      <c r="I744" s="21"/>
      <c r="J744" s="21"/>
      <c r="K744" s="37"/>
      <c r="L744" s="37"/>
      <c r="M744" s="37"/>
    </row>
    <row r="745" spans="1:13">
      <c r="A745" s="21"/>
      <c r="B745" s="21"/>
      <c r="C745" s="22"/>
      <c r="D745" s="21"/>
      <c r="E745" s="21"/>
      <c r="F745" s="21"/>
      <c r="G745" s="21"/>
      <c r="H745" s="21"/>
      <c r="I745" s="21"/>
      <c r="J745" s="21"/>
      <c r="K745" s="37"/>
      <c r="L745" s="37"/>
      <c r="M745" s="37"/>
    </row>
    <row r="746" spans="1:13">
      <c r="A746" s="21"/>
      <c r="B746" s="21"/>
      <c r="C746" s="22"/>
      <c r="D746" s="21"/>
      <c r="E746" s="21"/>
      <c r="F746" s="21"/>
      <c r="G746" s="21"/>
      <c r="H746" s="21"/>
      <c r="I746" s="21"/>
      <c r="J746" s="21"/>
      <c r="K746" s="37"/>
      <c r="L746" s="37"/>
      <c r="M746" s="37"/>
    </row>
    <row r="747" spans="1:13">
      <c r="A747" s="21"/>
      <c r="B747" s="21"/>
      <c r="C747" s="22"/>
      <c r="D747" s="21"/>
      <c r="E747" s="21"/>
      <c r="F747" s="21"/>
      <c r="G747" s="21"/>
      <c r="H747" s="21"/>
      <c r="I747" s="21"/>
      <c r="J747" s="21"/>
      <c r="K747" s="37"/>
      <c r="L747" s="37"/>
      <c r="M747" s="37"/>
    </row>
    <row r="748" spans="1:13">
      <c r="A748" s="21"/>
      <c r="B748" s="21"/>
      <c r="C748" s="22"/>
      <c r="D748" s="21"/>
      <c r="E748" s="21"/>
      <c r="F748" s="21"/>
      <c r="G748" s="21"/>
      <c r="H748" s="21"/>
      <c r="I748" s="21"/>
      <c r="J748" s="21"/>
      <c r="K748" s="37"/>
      <c r="L748" s="37"/>
      <c r="M748" s="37"/>
    </row>
    <row r="749" spans="1:13">
      <c r="A749" s="21"/>
      <c r="B749" s="21"/>
      <c r="C749" s="22"/>
      <c r="D749" s="21"/>
      <c r="E749" s="21"/>
      <c r="F749" s="21"/>
      <c r="G749" s="21"/>
      <c r="H749" s="21"/>
      <c r="I749" s="21"/>
      <c r="J749" s="21"/>
      <c r="K749" s="37"/>
      <c r="L749" s="37"/>
      <c r="M749" s="37"/>
    </row>
    <row r="750" spans="1:13">
      <c r="A750" s="21"/>
      <c r="B750" s="21"/>
      <c r="C750" s="22"/>
      <c r="D750" s="21"/>
      <c r="E750" s="21"/>
      <c r="F750" s="21"/>
      <c r="G750" s="21"/>
      <c r="H750" s="21"/>
      <c r="I750" s="21"/>
      <c r="J750" s="21"/>
      <c r="K750" s="37"/>
      <c r="L750" s="37"/>
      <c r="M750" s="37"/>
    </row>
    <row r="751" spans="1:13">
      <c r="A751" s="21"/>
      <c r="B751" s="21"/>
      <c r="C751" s="22"/>
      <c r="D751" s="21"/>
      <c r="E751" s="21"/>
      <c r="F751" s="21"/>
      <c r="G751" s="21"/>
      <c r="H751" s="21"/>
      <c r="I751" s="21"/>
      <c r="J751" s="21"/>
      <c r="K751" s="37"/>
      <c r="L751" s="37"/>
      <c r="M751" s="37"/>
    </row>
    <row r="752" spans="1:13">
      <c r="A752" s="21"/>
      <c r="B752" s="21"/>
      <c r="C752" s="22"/>
      <c r="D752" s="21"/>
      <c r="E752" s="21"/>
      <c r="F752" s="21"/>
      <c r="G752" s="21"/>
      <c r="H752" s="21"/>
      <c r="I752" s="21"/>
      <c r="J752" s="21"/>
      <c r="K752" s="37"/>
      <c r="L752" s="37"/>
      <c r="M752" s="37"/>
    </row>
    <row r="753" spans="1:13">
      <c r="A753" s="21"/>
      <c r="B753" s="21"/>
      <c r="C753" s="22"/>
      <c r="D753" s="21"/>
      <c r="E753" s="21"/>
      <c r="F753" s="21"/>
      <c r="G753" s="21"/>
      <c r="H753" s="21"/>
      <c r="I753" s="21"/>
      <c r="J753" s="21"/>
      <c r="K753" s="37"/>
      <c r="L753" s="37"/>
      <c r="M753" s="37"/>
    </row>
    <row r="754" spans="1:13">
      <c r="A754" s="21"/>
      <c r="B754" s="21"/>
      <c r="C754" s="22"/>
      <c r="D754" s="21"/>
      <c r="E754" s="21"/>
      <c r="F754" s="21"/>
      <c r="G754" s="21"/>
      <c r="H754" s="21"/>
      <c r="I754" s="21"/>
      <c r="J754" s="21"/>
      <c r="K754" s="37"/>
      <c r="L754" s="37"/>
      <c r="M754" s="37"/>
    </row>
    <row r="755" spans="1:13">
      <c r="A755" s="21"/>
      <c r="B755" s="21"/>
      <c r="C755" s="22"/>
      <c r="D755" s="21"/>
      <c r="E755" s="21"/>
      <c r="F755" s="21"/>
      <c r="G755" s="21"/>
      <c r="H755" s="21"/>
      <c r="I755" s="21"/>
      <c r="J755" s="21"/>
      <c r="K755" s="37"/>
      <c r="L755" s="37"/>
      <c r="M755" s="37"/>
    </row>
    <row r="756" spans="1:13">
      <c r="A756" s="21"/>
      <c r="B756" s="21"/>
      <c r="C756" s="22"/>
      <c r="D756" s="21"/>
      <c r="E756" s="21"/>
      <c r="F756" s="21"/>
      <c r="G756" s="21"/>
      <c r="H756" s="21"/>
      <c r="I756" s="21"/>
      <c r="J756" s="21"/>
      <c r="K756" s="37"/>
      <c r="L756" s="37"/>
      <c r="M756" s="37"/>
    </row>
    <row r="757" spans="1:13">
      <c r="A757" s="21"/>
      <c r="B757" s="21"/>
      <c r="C757" s="22"/>
      <c r="D757" s="21"/>
      <c r="E757" s="21"/>
      <c r="F757" s="21"/>
      <c r="G757" s="21"/>
      <c r="H757" s="21"/>
      <c r="I757" s="21"/>
      <c r="J757" s="21"/>
      <c r="K757" s="37"/>
      <c r="L757" s="37"/>
      <c r="M757" s="37"/>
    </row>
    <row r="758" spans="1:13">
      <c r="A758" s="21"/>
      <c r="B758" s="21"/>
      <c r="C758" s="22"/>
      <c r="D758" s="21"/>
      <c r="E758" s="21"/>
      <c r="F758" s="21"/>
      <c r="G758" s="21"/>
      <c r="H758" s="21"/>
      <c r="I758" s="21"/>
      <c r="J758" s="21"/>
      <c r="K758" s="37"/>
      <c r="L758" s="37"/>
      <c r="M758" s="37"/>
    </row>
    <row r="759" spans="1:13">
      <c r="A759" s="21"/>
      <c r="B759" s="21"/>
      <c r="C759" s="22"/>
      <c r="D759" s="21"/>
      <c r="E759" s="21"/>
      <c r="F759" s="21"/>
      <c r="G759" s="21"/>
      <c r="H759" s="21"/>
      <c r="I759" s="21"/>
      <c r="J759" s="21"/>
      <c r="K759" s="37"/>
      <c r="L759" s="37"/>
      <c r="M759" s="37"/>
    </row>
    <row r="760" spans="1:13">
      <c r="A760" s="21"/>
      <c r="B760" s="21"/>
      <c r="C760" s="22"/>
      <c r="D760" s="21"/>
      <c r="E760" s="21"/>
      <c r="F760" s="21"/>
      <c r="G760" s="21"/>
      <c r="H760" s="21"/>
      <c r="I760" s="21"/>
      <c r="J760" s="21"/>
      <c r="K760" s="37"/>
      <c r="L760" s="37"/>
      <c r="M760" s="37"/>
    </row>
    <row r="761" spans="1:13">
      <c r="A761" s="21"/>
      <c r="B761" s="21"/>
      <c r="C761" s="22"/>
      <c r="D761" s="21"/>
      <c r="E761" s="21"/>
      <c r="F761" s="21"/>
      <c r="G761" s="21"/>
      <c r="H761" s="21"/>
      <c r="I761" s="21"/>
      <c r="J761" s="21"/>
      <c r="K761" s="37"/>
      <c r="L761" s="37"/>
      <c r="M761" s="37"/>
    </row>
    <row r="762" spans="1:13">
      <c r="A762" s="21"/>
      <c r="B762" s="21"/>
      <c r="C762" s="22"/>
      <c r="D762" s="21"/>
      <c r="E762" s="21"/>
      <c r="F762" s="21"/>
      <c r="G762" s="21"/>
      <c r="H762" s="21"/>
      <c r="I762" s="21"/>
      <c r="J762" s="21"/>
      <c r="K762" s="37"/>
      <c r="L762" s="37"/>
      <c r="M762" s="37"/>
    </row>
    <row r="763" spans="1:13">
      <c r="A763" s="21"/>
      <c r="B763" s="21"/>
      <c r="C763" s="22"/>
      <c r="D763" s="21"/>
      <c r="E763" s="21"/>
      <c r="F763" s="21"/>
      <c r="G763" s="21"/>
      <c r="H763" s="21"/>
      <c r="I763" s="21"/>
      <c r="J763" s="21"/>
      <c r="K763" s="37"/>
      <c r="L763" s="37"/>
      <c r="M763" s="37"/>
    </row>
    <row r="764" spans="1:13">
      <c r="A764" s="21"/>
      <c r="B764" s="21"/>
      <c r="C764" s="22"/>
      <c r="D764" s="21"/>
      <c r="E764" s="21"/>
      <c r="F764" s="21"/>
      <c r="G764" s="21"/>
      <c r="H764" s="21"/>
      <c r="I764" s="21"/>
      <c r="J764" s="21"/>
      <c r="K764" s="37"/>
      <c r="L764" s="37"/>
      <c r="M764" s="37"/>
    </row>
    <row r="765" spans="1:13">
      <c r="A765" s="21"/>
      <c r="B765" s="21"/>
      <c r="C765" s="22"/>
      <c r="D765" s="21"/>
      <c r="E765" s="21"/>
      <c r="F765" s="21"/>
      <c r="G765" s="21"/>
      <c r="H765" s="21"/>
      <c r="I765" s="21"/>
      <c r="J765" s="21"/>
      <c r="K765" s="37"/>
      <c r="L765" s="37"/>
      <c r="M765" s="37"/>
    </row>
    <row r="766" spans="1:13">
      <c r="A766" s="21"/>
      <c r="B766" s="21"/>
      <c r="C766" s="22"/>
      <c r="D766" s="21"/>
      <c r="E766" s="21"/>
      <c r="F766" s="21"/>
      <c r="G766" s="21"/>
      <c r="H766" s="21"/>
      <c r="I766" s="21"/>
      <c r="J766" s="21"/>
      <c r="K766" s="37"/>
      <c r="L766" s="37"/>
      <c r="M766" s="37"/>
    </row>
    <row r="767" spans="1:13">
      <c r="A767" s="21"/>
      <c r="B767" s="21"/>
      <c r="C767" s="22"/>
      <c r="D767" s="21"/>
      <c r="E767" s="21"/>
      <c r="F767" s="21"/>
      <c r="G767" s="21"/>
      <c r="H767" s="21"/>
      <c r="I767" s="21"/>
      <c r="J767" s="21"/>
      <c r="K767" s="37"/>
      <c r="L767" s="37"/>
      <c r="M767" s="37"/>
    </row>
    <row r="768" spans="1:13">
      <c r="A768" s="21"/>
      <c r="B768" s="21"/>
      <c r="C768" s="22"/>
      <c r="D768" s="21"/>
      <c r="E768" s="21"/>
      <c r="F768" s="21"/>
      <c r="G768" s="21"/>
      <c r="H768" s="21"/>
      <c r="I768" s="21"/>
      <c r="J768" s="21"/>
      <c r="K768" s="37"/>
      <c r="L768" s="37"/>
      <c r="M768" s="37"/>
    </row>
    <row r="769" spans="1:13">
      <c r="A769" s="21"/>
      <c r="B769" s="21"/>
      <c r="C769" s="22"/>
      <c r="D769" s="21"/>
      <c r="E769" s="21"/>
      <c r="F769" s="21"/>
      <c r="G769" s="21"/>
      <c r="H769" s="21"/>
      <c r="I769" s="21"/>
      <c r="J769" s="21"/>
      <c r="K769" s="37"/>
      <c r="L769" s="37"/>
      <c r="M769" s="37"/>
    </row>
    <row r="770" spans="1:13">
      <c r="A770" s="21"/>
      <c r="B770" s="21"/>
      <c r="C770" s="22"/>
      <c r="D770" s="21"/>
      <c r="E770" s="21"/>
      <c r="F770" s="21"/>
      <c r="G770" s="21"/>
      <c r="H770" s="21"/>
      <c r="I770" s="21"/>
      <c r="J770" s="21"/>
      <c r="K770" s="37"/>
      <c r="L770" s="37"/>
      <c r="M770" s="37"/>
    </row>
    <row r="771" spans="1:13">
      <c r="A771" s="21"/>
      <c r="B771" s="21"/>
      <c r="C771" s="22"/>
      <c r="D771" s="21"/>
      <c r="E771" s="21"/>
      <c r="F771" s="21"/>
      <c r="G771" s="21"/>
      <c r="H771" s="21"/>
      <c r="I771" s="21"/>
      <c r="J771" s="21"/>
      <c r="K771" s="37"/>
      <c r="L771" s="37"/>
      <c r="M771" s="37"/>
    </row>
    <row r="772" spans="1:13">
      <c r="A772" s="21"/>
      <c r="B772" s="21"/>
      <c r="C772" s="22"/>
      <c r="D772" s="21"/>
      <c r="E772" s="21"/>
      <c r="F772" s="21"/>
      <c r="G772" s="21"/>
      <c r="H772" s="21"/>
      <c r="I772" s="21"/>
      <c r="J772" s="21"/>
      <c r="K772" s="37"/>
      <c r="L772" s="37"/>
      <c r="M772" s="37"/>
    </row>
    <row r="773" spans="1:13">
      <c r="A773" s="21"/>
      <c r="B773" s="21"/>
      <c r="C773" s="22"/>
      <c r="D773" s="21"/>
      <c r="E773" s="21"/>
      <c r="F773" s="21"/>
      <c r="G773" s="21"/>
      <c r="H773" s="21"/>
      <c r="I773" s="21"/>
      <c r="J773" s="21"/>
      <c r="K773" s="37"/>
      <c r="L773" s="37"/>
      <c r="M773" s="37"/>
    </row>
    <row r="774" spans="1:13">
      <c r="A774" s="21"/>
      <c r="B774" s="21"/>
      <c r="C774" s="22"/>
      <c r="D774" s="21"/>
      <c r="E774" s="21"/>
      <c r="F774" s="21"/>
      <c r="G774" s="21"/>
      <c r="H774" s="21"/>
      <c r="I774" s="21"/>
      <c r="J774" s="21"/>
      <c r="K774" s="37"/>
      <c r="L774" s="37"/>
      <c r="M774" s="37"/>
    </row>
    <row r="775" spans="1:13">
      <c r="A775" s="21"/>
      <c r="B775" s="21"/>
      <c r="C775" s="22"/>
      <c r="D775" s="21"/>
      <c r="E775" s="21"/>
      <c r="F775" s="21"/>
      <c r="G775" s="21"/>
      <c r="H775" s="21"/>
      <c r="I775" s="21"/>
      <c r="J775" s="21"/>
      <c r="K775" s="37"/>
      <c r="L775" s="37"/>
      <c r="M775" s="37"/>
    </row>
    <row r="776" spans="1:13">
      <c r="A776" s="21"/>
      <c r="B776" s="21"/>
      <c r="C776" s="22"/>
      <c r="D776" s="21"/>
      <c r="E776" s="21"/>
      <c r="F776" s="21"/>
      <c r="G776" s="21"/>
      <c r="H776" s="21"/>
      <c r="I776" s="21"/>
      <c r="J776" s="21"/>
      <c r="K776" s="37"/>
      <c r="L776" s="37"/>
      <c r="M776" s="37"/>
    </row>
    <row r="777" spans="1:13">
      <c r="A777" s="21"/>
      <c r="B777" s="21"/>
      <c r="C777" s="22"/>
      <c r="D777" s="21"/>
      <c r="E777" s="21"/>
      <c r="F777" s="21"/>
      <c r="G777" s="21"/>
      <c r="H777" s="21"/>
      <c r="I777" s="21"/>
      <c r="J777" s="21"/>
      <c r="K777" s="37"/>
      <c r="L777" s="37"/>
      <c r="M777" s="37"/>
    </row>
    <row r="778" spans="1:13">
      <c r="A778" s="21"/>
      <c r="B778" s="21"/>
      <c r="C778" s="22"/>
      <c r="D778" s="21"/>
      <c r="E778" s="21"/>
      <c r="F778" s="21"/>
      <c r="G778" s="21"/>
      <c r="H778" s="21"/>
      <c r="I778" s="21"/>
      <c r="J778" s="21"/>
      <c r="K778" s="37"/>
      <c r="L778" s="37"/>
      <c r="M778" s="37"/>
    </row>
    <row r="779" spans="1:13">
      <c r="A779" s="21"/>
      <c r="B779" s="21"/>
      <c r="C779" s="22"/>
      <c r="D779" s="21"/>
      <c r="E779" s="21"/>
      <c r="F779" s="21"/>
      <c r="G779" s="21"/>
      <c r="H779" s="21"/>
      <c r="I779" s="21"/>
      <c r="J779" s="21"/>
      <c r="K779" s="37"/>
      <c r="L779" s="37"/>
      <c r="M779" s="37"/>
    </row>
    <row r="780" spans="1:13">
      <c r="A780" s="21"/>
      <c r="B780" s="21"/>
      <c r="C780" s="22"/>
      <c r="D780" s="21"/>
      <c r="E780" s="21"/>
      <c r="F780" s="21"/>
      <c r="G780" s="21"/>
      <c r="H780" s="21"/>
      <c r="I780" s="21"/>
      <c r="J780" s="21"/>
      <c r="K780" s="37"/>
      <c r="L780" s="37"/>
      <c r="M780" s="37"/>
    </row>
    <row r="781" spans="1:13">
      <c r="A781" s="21"/>
      <c r="B781" s="21"/>
      <c r="C781" s="22"/>
      <c r="D781" s="21"/>
      <c r="E781" s="21"/>
      <c r="F781" s="21"/>
      <c r="G781" s="21"/>
      <c r="H781" s="21"/>
      <c r="I781" s="21"/>
      <c r="J781" s="21"/>
      <c r="K781" s="37"/>
      <c r="L781" s="37"/>
      <c r="M781" s="37"/>
    </row>
    <row r="782" spans="1:13">
      <c r="A782" s="21"/>
      <c r="B782" s="21"/>
      <c r="C782" s="22"/>
      <c r="D782" s="21"/>
      <c r="E782" s="21"/>
      <c r="F782" s="21"/>
      <c r="G782" s="21"/>
      <c r="H782" s="21"/>
      <c r="I782" s="21"/>
      <c r="J782" s="21"/>
      <c r="K782" s="37"/>
      <c r="L782" s="37"/>
      <c r="M782" s="37"/>
    </row>
    <row r="783" spans="1:13">
      <c r="A783" s="21"/>
      <c r="B783" s="21"/>
      <c r="C783" s="22"/>
      <c r="D783" s="21"/>
      <c r="E783" s="21"/>
      <c r="F783" s="21"/>
      <c r="G783" s="21"/>
      <c r="H783" s="21"/>
      <c r="I783" s="21"/>
      <c r="J783" s="21"/>
      <c r="K783" s="37"/>
      <c r="L783" s="37"/>
      <c r="M783" s="37"/>
    </row>
    <row r="784" spans="1:13">
      <c r="A784" s="21"/>
      <c r="B784" s="21"/>
      <c r="C784" s="22"/>
      <c r="D784" s="21"/>
      <c r="E784" s="21"/>
      <c r="F784" s="21"/>
      <c r="G784" s="21"/>
      <c r="H784" s="21"/>
      <c r="I784" s="21"/>
      <c r="J784" s="21"/>
      <c r="K784" s="37"/>
      <c r="L784" s="37"/>
      <c r="M784" s="37"/>
    </row>
    <row r="785" spans="1:13">
      <c r="A785" s="21"/>
      <c r="B785" s="21"/>
      <c r="C785" s="22"/>
      <c r="D785" s="21"/>
      <c r="E785" s="21"/>
      <c r="F785" s="21"/>
      <c r="G785" s="21"/>
      <c r="H785" s="21"/>
      <c r="I785" s="21"/>
      <c r="J785" s="21"/>
      <c r="K785" s="37"/>
      <c r="L785" s="37"/>
      <c r="M785" s="37"/>
    </row>
    <row r="786" spans="1:13">
      <c r="A786" s="21"/>
      <c r="B786" s="21"/>
      <c r="C786" s="22"/>
      <c r="D786" s="21"/>
      <c r="E786" s="21"/>
      <c r="F786" s="21"/>
      <c r="G786" s="21"/>
      <c r="H786" s="21"/>
      <c r="I786" s="21"/>
      <c r="J786" s="21"/>
      <c r="K786" s="37"/>
      <c r="L786" s="37"/>
      <c r="M786" s="37"/>
    </row>
    <row r="787" spans="1:13">
      <c r="A787" s="21"/>
      <c r="B787" s="21"/>
      <c r="C787" s="22"/>
      <c r="D787" s="21"/>
      <c r="E787" s="21"/>
      <c r="F787" s="21"/>
      <c r="G787" s="21"/>
      <c r="H787" s="21"/>
      <c r="I787" s="21"/>
      <c r="J787" s="21"/>
      <c r="K787" s="37"/>
      <c r="L787" s="37"/>
      <c r="M787" s="37"/>
    </row>
    <row r="788" spans="1:13">
      <c r="A788" s="21"/>
      <c r="B788" s="21"/>
      <c r="C788" s="22"/>
      <c r="D788" s="21"/>
      <c r="E788" s="21"/>
      <c r="F788" s="21"/>
      <c r="G788" s="21"/>
      <c r="H788" s="21"/>
      <c r="I788" s="21"/>
      <c r="J788" s="21"/>
      <c r="K788" s="37"/>
      <c r="L788" s="37"/>
      <c r="M788" s="37"/>
    </row>
    <row r="789" spans="1:13">
      <c r="A789" s="21"/>
      <c r="B789" s="21"/>
      <c r="C789" s="22"/>
      <c r="D789" s="21"/>
      <c r="E789" s="21"/>
      <c r="F789" s="21"/>
      <c r="G789" s="21"/>
      <c r="H789" s="21"/>
      <c r="I789" s="21"/>
      <c r="J789" s="21"/>
      <c r="K789" s="37"/>
      <c r="L789" s="37"/>
      <c r="M789" s="37"/>
    </row>
    <row r="790" spans="1:13">
      <c r="A790" s="21"/>
      <c r="B790" s="21"/>
      <c r="C790" s="22"/>
      <c r="D790" s="21"/>
      <c r="E790" s="21"/>
      <c r="F790" s="21"/>
      <c r="G790" s="21"/>
      <c r="H790" s="21"/>
      <c r="I790" s="21"/>
      <c r="J790" s="21"/>
      <c r="K790" s="37"/>
      <c r="L790" s="37"/>
      <c r="M790" s="37"/>
    </row>
    <row r="791" spans="1:13">
      <c r="A791" s="21"/>
      <c r="B791" s="21"/>
      <c r="C791" s="22"/>
      <c r="D791" s="21"/>
      <c r="E791" s="21"/>
      <c r="F791" s="21"/>
      <c r="G791" s="21"/>
      <c r="H791" s="21"/>
      <c r="I791" s="21"/>
      <c r="J791" s="21"/>
      <c r="K791" s="37"/>
      <c r="L791" s="37"/>
      <c r="M791" s="37"/>
    </row>
    <row r="792" spans="1:13">
      <c r="A792" s="21"/>
      <c r="B792" s="21"/>
      <c r="C792" s="22"/>
      <c r="D792" s="21"/>
      <c r="E792" s="21"/>
      <c r="F792" s="21"/>
      <c r="G792" s="21"/>
      <c r="H792" s="21"/>
      <c r="I792" s="21"/>
      <c r="J792" s="21"/>
      <c r="K792" s="37"/>
      <c r="L792" s="37"/>
      <c r="M792" s="37"/>
    </row>
    <row r="793" spans="1:13">
      <c r="A793" s="21"/>
      <c r="B793" s="21"/>
      <c r="C793" s="22"/>
      <c r="D793" s="21"/>
      <c r="E793" s="21"/>
      <c r="F793" s="21"/>
      <c r="G793" s="21"/>
      <c r="H793" s="21"/>
      <c r="I793" s="21"/>
      <c r="J793" s="21"/>
      <c r="K793" s="37"/>
      <c r="L793" s="37"/>
      <c r="M793" s="37"/>
    </row>
    <row r="794" spans="1:13">
      <c r="A794" s="21"/>
      <c r="B794" s="21"/>
      <c r="C794" s="22"/>
      <c r="D794" s="21"/>
      <c r="E794" s="21"/>
      <c r="F794" s="21"/>
      <c r="G794" s="21"/>
      <c r="H794" s="21"/>
      <c r="I794" s="21"/>
      <c r="J794" s="21"/>
      <c r="K794" s="37"/>
      <c r="L794" s="37"/>
      <c r="M794" s="37"/>
    </row>
    <row r="795" spans="1:13">
      <c r="A795" s="21"/>
      <c r="B795" s="21"/>
      <c r="C795" s="22"/>
      <c r="D795" s="21"/>
      <c r="E795" s="21"/>
      <c r="F795" s="21"/>
      <c r="G795" s="21"/>
      <c r="H795" s="21"/>
      <c r="I795" s="21"/>
      <c r="J795" s="21"/>
      <c r="K795" s="37"/>
      <c r="L795" s="37"/>
      <c r="M795" s="37"/>
    </row>
    <row r="796" spans="1:13">
      <c r="A796" s="21"/>
      <c r="B796" s="21"/>
      <c r="C796" s="22"/>
      <c r="D796" s="21"/>
      <c r="E796" s="21"/>
      <c r="F796" s="21"/>
      <c r="G796" s="21"/>
      <c r="H796" s="21"/>
      <c r="I796" s="21"/>
      <c r="J796" s="21"/>
      <c r="K796" s="37"/>
      <c r="L796" s="37"/>
      <c r="M796" s="37"/>
    </row>
    <row r="797" spans="1:13">
      <c r="A797" s="21"/>
      <c r="B797" s="21"/>
      <c r="C797" s="22"/>
      <c r="D797" s="21"/>
      <c r="E797" s="21"/>
      <c r="F797" s="21"/>
      <c r="G797" s="21"/>
      <c r="H797" s="21"/>
      <c r="I797" s="21"/>
      <c r="J797" s="21"/>
      <c r="K797" s="37"/>
      <c r="L797" s="37"/>
      <c r="M797" s="37"/>
    </row>
    <row r="798" spans="1:13">
      <c r="A798" s="21"/>
      <c r="B798" s="21"/>
      <c r="C798" s="22"/>
      <c r="D798" s="21"/>
      <c r="E798" s="21"/>
      <c r="F798" s="21"/>
      <c r="G798" s="21"/>
      <c r="H798" s="21"/>
      <c r="I798" s="21"/>
      <c r="J798" s="21"/>
      <c r="K798" s="37"/>
      <c r="L798" s="37"/>
      <c r="M798" s="37"/>
    </row>
    <row r="799" spans="1:13">
      <c r="A799" s="21"/>
      <c r="B799" s="21"/>
      <c r="C799" s="22"/>
      <c r="D799" s="21"/>
      <c r="E799" s="21"/>
      <c r="F799" s="21"/>
      <c r="G799" s="21"/>
      <c r="H799" s="21"/>
      <c r="I799" s="21"/>
      <c r="J799" s="21"/>
      <c r="K799" s="37"/>
      <c r="L799" s="37"/>
      <c r="M799" s="37"/>
    </row>
    <row r="800" spans="1:13">
      <c r="A800" s="21"/>
      <c r="B800" s="21"/>
      <c r="C800" s="22"/>
      <c r="D800" s="21"/>
      <c r="E800" s="21"/>
      <c r="F800" s="21"/>
      <c r="G800" s="21"/>
      <c r="H800" s="21"/>
      <c r="I800" s="21"/>
      <c r="J800" s="21"/>
      <c r="K800" s="37"/>
      <c r="L800" s="37"/>
      <c r="M800" s="37"/>
    </row>
    <row r="801" spans="1:13">
      <c r="A801" s="21"/>
      <c r="B801" s="21"/>
      <c r="C801" s="22"/>
      <c r="D801" s="21"/>
      <c r="E801" s="21"/>
      <c r="F801" s="21"/>
      <c r="G801" s="21"/>
      <c r="H801" s="21"/>
      <c r="I801" s="21"/>
      <c r="J801" s="21"/>
      <c r="K801" s="37"/>
      <c r="L801" s="37"/>
      <c r="M801" s="37"/>
    </row>
    <row r="802" spans="1:13">
      <c r="A802" s="21"/>
      <c r="B802" s="21"/>
      <c r="C802" s="22"/>
      <c r="D802" s="21"/>
      <c r="E802" s="21"/>
      <c r="F802" s="21"/>
      <c r="G802" s="21"/>
      <c r="H802" s="21"/>
      <c r="I802" s="21"/>
      <c r="J802" s="21"/>
      <c r="K802" s="37"/>
      <c r="L802" s="37"/>
      <c r="M802" s="37"/>
    </row>
    <row r="803" spans="1:13">
      <c r="A803" s="21"/>
      <c r="B803" s="21"/>
      <c r="C803" s="22"/>
      <c r="D803" s="21"/>
      <c r="E803" s="21"/>
      <c r="F803" s="21"/>
      <c r="G803" s="21"/>
      <c r="H803" s="21"/>
      <c r="I803" s="21"/>
      <c r="J803" s="21"/>
      <c r="K803" s="37"/>
      <c r="L803" s="37"/>
      <c r="M803" s="37"/>
    </row>
    <row r="804" spans="1:13">
      <c r="A804" s="21"/>
      <c r="B804" s="21"/>
      <c r="C804" s="22"/>
      <c r="D804" s="21"/>
      <c r="E804" s="21"/>
      <c r="F804" s="21"/>
      <c r="G804" s="21"/>
      <c r="H804" s="21"/>
      <c r="I804" s="21"/>
      <c r="J804" s="21"/>
      <c r="K804" s="37"/>
      <c r="L804" s="37"/>
      <c r="M804" s="37"/>
    </row>
    <row r="805" spans="1:13">
      <c r="A805" s="21"/>
      <c r="B805" s="21"/>
      <c r="C805" s="22"/>
      <c r="D805" s="21"/>
      <c r="E805" s="21"/>
      <c r="F805" s="21"/>
      <c r="G805" s="21"/>
      <c r="H805" s="21"/>
      <c r="I805" s="21"/>
      <c r="J805" s="21"/>
      <c r="K805" s="37"/>
      <c r="L805" s="37"/>
      <c r="M805" s="37"/>
    </row>
    <row r="806" spans="1:13">
      <c r="A806" s="21"/>
      <c r="B806" s="21"/>
      <c r="C806" s="22"/>
      <c r="D806" s="21"/>
      <c r="E806" s="21"/>
      <c r="F806" s="21"/>
      <c r="G806" s="21"/>
      <c r="H806" s="21"/>
      <c r="I806" s="21"/>
      <c r="J806" s="21"/>
      <c r="K806" s="37"/>
      <c r="L806" s="37"/>
      <c r="M806" s="37"/>
    </row>
    <row r="807" spans="1:13">
      <c r="A807" s="21"/>
      <c r="B807" s="21"/>
      <c r="C807" s="22"/>
      <c r="D807" s="21"/>
      <c r="E807" s="21"/>
      <c r="F807" s="21"/>
      <c r="G807" s="21"/>
      <c r="H807" s="21"/>
      <c r="I807" s="21"/>
      <c r="J807" s="21"/>
      <c r="K807" s="37"/>
      <c r="L807" s="37"/>
      <c r="M807" s="37"/>
    </row>
    <row r="808" spans="1:13">
      <c r="A808" s="21"/>
      <c r="B808" s="21"/>
      <c r="C808" s="22"/>
      <c r="D808" s="21"/>
      <c r="E808" s="21"/>
      <c r="F808" s="21"/>
      <c r="G808" s="21"/>
      <c r="H808" s="21"/>
      <c r="I808" s="21"/>
      <c r="J808" s="21"/>
      <c r="K808" s="37"/>
      <c r="L808" s="37"/>
      <c r="M808" s="37"/>
    </row>
    <row r="809" spans="1:13">
      <c r="A809" s="21"/>
      <c r="B809" s="21"/>
      <c r="C809" s="22"/>
      <c r="D809" s="21"/>
      <c r="E809" s="21"/>
      <c r="F809" s="21"/>
      <c r="G809" s="21"/>
      <c r="H809" s="21"/>
      <c r="I809" s="21"/>
      <c r="J809" s="21"/>
      <c r="K809" s="37"/>
      <c r="L809" s="37"/>
      <c r="M809" s="37"/>
    </row>
    <row r="810" spans="1:13">
      <c r="A810" s="21"/>
      <c r="B810" s="21"/>
      <c r="C810" s="22"/>
      <c r="D810" s="21"/>
      <c r="E810" s="21"/>
      <c r="F810" s="21"/>
      <c r="G810" s="21"/>
      <c r="H810" s="21"/>
      <c r="I810" s="21"/>
      <c r="J810" s="21"/>
      <c r="K810" s="37"/>
      <c r="L810" s="37"/>
      <c r="M810" s="37"/>
    </row>
    <row r="811" spans="1:13">
      <c r="A811" s="21"/>
      <c r="B811" s="21"/>
      <c r="C811" s="22"/>
      <c r="D811" s="21"/>
      <c r="E811" s="21"/>
      <c r="F811" s="21"/>
      <c r="G811" s="21"/>
      <c r="H811" s="21"/>
      <c r="I811" s="21"/>
      <c r="J811" s="21"/>
      <c r="K811" s="37"/>
      <c r="L811" s="37"/>
      <c r="M811" s="37"/>
    </row>
    <row r="812" spans="1:13">
      <c r="A812" s="21"/>
      <c r="B812" s="21"/>
      <c r="C812" s="22"/>
      <c r="D812" s="21"/>
      <c r="E812" s="21"/>
      <c r="F812" s="21"/>
      <c r="G812" s="21"/>
      <c r="H812" s="21"/>
      <c r="I812" s="21"/>
      <c r="J812" s="21"/>
      <c r="K812" s="37"/>
      <c r="L812" s="37"/>
      <c r="M812" s="37"/>
    </row>
    <row r="813" spans="1:13">
      <c r="A813" s="21"/>
      <c r="B813" s="21"/>
      <c r="C813" s="22"/>
      <c r="D813" s="21"/>
      <c r="E813" s="21"/>
      <c r="F813" s="21"/>
      <c r="G813" s="21"/>
      <c r="H813" s="21"/>
      <c r="I813" s="21"/>
      <c r="J813" s="21"/>
      <c r="K813" s="37"/>
      <c r="L813" s="37"/>
      <c r="M813" s="37"/>
    </row>
    <row r="814" spans="1:13">
      <c r="A814" s="21"/>
      <c r="B814" s="21"/>
      <c r="C814" s="22"/>
      <c r="D814" s="21"/>
      <c r="E814" s="21"/>
      <c r="F814" s="21"/>
      <c r="G814" s="21"/>
      <c r="H814" s="21"/>
      <c r="I814" s="21"/>
      <c r="J814" s="21"/>
      <c r="K814" s="37"/>
      <c r="L814" s="37"/>
      <c r="M814" s="37"/>
    </row>
    <row r="815" spans="1:13">
      <c r="A815" s="21"/>
      <c r="B815" s="21"/>
      <c r="C815" s="22"/>
      <c r="D815" s="21"/>
      <c r="E815" s="21"/>
      <c r="F815" s="21"/>
      <c r="G815" s="21"/>
      <c r="H815" s="21"/>
      <c r="I815" s="21"/>
      <c r="J815" s="21"/>
      <c r="K815" s="37"/>
      <c r="L815" s="37"/>
      <c r="M815" s="37"/>
    </row>
    <row r="816" spans="1:13">
      <c r="A816" s="21"/>
      <c r="B816" s="21"/>
      <c r="C816" s="22"/>
      <c r="D816" s="21"/>
      <c r="E816" s="21"/>
      <c r="F816" s="21"/>
      <c r="G816" s="21"/>
      <c r="H816" s="21"/>
      <c r="I816" s="21"/>
      <c r="J816" s="21"/>
      <c r="K816" s="37"/>
      <c r="L816" s="37"/>
      <c r="M816" s="37"/>
    </row>
    <row r="817" spans="1:13">
      <c r="A817" s="21"/>
      <c r="B817" s="21"/>
      <c r="C817" s="22"/>
      <c r="D817" s="21"/>
      <c r="E817" s="21"/>
      <c r="F817" s="21"/>
      <c r="G817" s="21"/>
      <c r="H817" s="21"/>
      <c r="I817" s="21"/>
      <c r="J817" s="21"/>
      <c r="K817" s="37"/>
      <c r="L817" s="37"/>
      <c r="M817" s="37"/>
    </row>
    <row r="818" spans="1:13">
      <c r="A818" s="21"/>
      <c r="B818" s="21"/>
      <c r="C818" s="22"/>
      <c r="D818" s="21"/>
      <c r="E818" s="21"/>
      <c r="F818" s="21"/>
      <c r="G818" s="21"/>
      <c r="H818" s="21"/>
      <c r="I818" s="21"/>
      <c r="J818" s="21"/>
      <c r="K818" s="37"/>
      <c r="L818" s="37"/>
      <c r="M818" s="37"/>
    </row>
    <row r="819" spans="1:13">
      <c r="A819" s="21"/>
      <c r="B819" s="21"/>
      <c r="C819" s="22"/>
      <c r="D819" s="21"/>
      <c r="E819" s="21"/>
      <c r="F819" s="21"/>
      <c r="G819" s="21"/>
      <c r="H819" s="21"/>
      <c r="I819" s="21"/>
      <c r="J819" s="21"/>
      <c r="K819" s="37"/>
      <c r="L819" s="37"/>
      <c r="M819" s="37"/>
    </row>
    <row r="820" spans="1:13">
      <c r="A820" s="21"/>
      <c r="B820" s="21"/>
      <c r="C820" s="22"/>
      <c r="D820" s="21"/>
      <c r="E820" s="21"/>
      <c r="F820" s="21"/>
      <c r="G820" s="21"/>
      <c r="H820" s="21"/>
      <c r="I820" s="21"/>
      <c r="J820" s="21"/>
      <c r="K820" s="37"/>
      <c r="L820" s="37"/>
      <c r="M820" s="37"/>
    </row>
    <row r="821" spans="1:13">
      <c r="A821" s="21"/>
      <c r="B821" s="21"/>
      <c r="C821" s="22"/>
      <c r="D821" s="21"/>
      <c r="E821" s="21"/>
      <c r="F821" s="21"/>
      <c r="G821" s="21"/>
      <c r="H821" s="21"/>
      <c r="I821" s="21"/>
      <c r="J821" s="21"/>
      <c r="K821" s="37"/>
      <c r="L821" s="37"/>
      <c r="M821" s="37"/>
    </row>
    <row r="822" spans="1:13">
      <c r="A822" s="21"/>
      <c r="B822" s="21"/>
      <c r="C822" s="22"/>
      <c r="D822" s="21"/>
      <c r="E822" s="21"/>
      <c r="F822" s="21"/>
      <c r="G822" s="21"/>
      <c r="H822" s="21"/>
      <c r="I822" s="21"/>
      <c r="J822" s="21"/>
      <c r="K822" s="37"/>
      <c r="L822" s="37"/>
      <c r="M822" s="37"/>
    </row>
    <row r="823" spans="1:13">
      <c r="A823" s="21"/>
      <c r="B823" s="21"/>
      <c r="C823" s="22"/>
      <c r="D823" s="21"/>
      <c r="E823" s="21"/>
      <c r="F823" s="21"/>
      <c r="G823" s="21"/>
      <c r="H823" s="21"/>
      <c r="I823" s="21"/>
      <c r="J823" s="21"/>
      <c r="K823" s="37"/>
      <c r="L823" s="37"/>
      <c r="M823" s="37"/>
    </row>
    <row r="824" spans="1:13">
      <c r="A824" s="21"/>
      <c r="B824" s="21"/>
      <c r="C824" s="22"/>
      <c r="D824" s="21"/>
      <c r="E824" s="21"/>
      <c r="F824" s="21"/>
      <c r="G824" s="21"/>
      <c r="H824" s="21"/>
      <c r="I824" s="21"/>
      <c r="J824" s="21"/>
      <c r="K824" s="37"/>
      <c r="L824" s="37"/>
      <c r="M824" s="37"/>
    </row>
    <row r="825" spans="1:13">
      <c r="A825" s="21"/>
      <c r="B825" s="21"/>
      <c r="C825" s="22"/>
      <c r="D825" s="21"/>
      <c r="E825" s="21"/>
      <c r="F825" s="21"/>
      <c r="G825" s="21"/>
      <c r="H825" s="21"/>
      <c r="I825" s="21"/>
      <c r="J825" s="21"/>
      <c r="K825" s="37"/>
      <c r="L825" s="37"/>
      <c r="M825" s="37"/>
    </row>
    <row r="826" spans="1:13">
      <c r="A826" s="21"/>
      <c r="B826" s="21"/>
      <c r="C826" s="22"/>
      <c r="D826" s="21"/>
      <c r="E826" s="21"/>
      <c r="F826" s="21"/>
      <c r="G826" s="21"/>
      <c r="H826" s="21"/>
      <c r="I826" s="21"/>
      <c r="J826" s="21"/>
      <c r="K826" s="37"/>
      <c r="L826" s="37"/>
      <c r="M826" s="37"/>
    </row>
    <row r="827" spans="1:13">
      <c r="A827" s="21"/>
      <c r="B827" s="21"/>
      <c r="C827" s="22"/>
      <c r="D827" s="21"/>
      <c r="E827" s="21"/>
      <c r="F827" s="21"/>
      <c r="G827" s="21"/>
      <c r="H827" s="21"/>
      <c r="I827" s="21"/>
      <c r="J827" s="21"/>
      <c r="K827" s="37"/>
      <c r="L827" s="37"/>
      <c r="M827" s="37"/>
    </row>
    <row r="828" spans="1:13">
      <c r="A828" s="21"/>
      <c r="B828" s="21"/>
      <c r="C828" s="22"/>
      <c r="D828" s="21"/>
      <c r="E828" s="21"/>
      <c r="F828" s="21"/>
      <c r="G828" s="21"/>
      <c r="H828" s="21"/>
      <c r="I828" s="21"/>
      <c r="J828" s="21"/>
      <c r="K828" s="37"/>
      <c r="L828" s="37"/>
      <c r="M828" s="37"/>
    </row>
    <row r="829" spans="1:13">
      <c r="A829" s="21"/>
      <c r="B829" s="21"/>
      <c r="C829" s="22"/>
      <c r="D829" s="21"/>
      <c r="E829" s="21"/>
      <c r="F829" s="21"/>
      <c r="G829" s="21"/>
      <c r="H829" s="21"/>
      <c r="I829" s="21"/>
      <c r="J829" s="21"/>
      <c r="K829" s="37"/>
      <c r="L829" s="37"/>
      <c r="M829" s="37"/>
    </row>
    <row r="830" spans="1:13">
      <c r="A830" s="21"/>
      <c r="B830" s="21"/>
      <c r="C830" s="22"/>
      <c r="D830" s="21"/>
      <c r="E830" s="21"/>
      <c r="F830" s="21"/>
      <c r="G830" s="21"/>
      <c r="H830" s="21"/>
      <c r="I830" s="21"/>
      <c r="J830" s="21"/>
      <c r="K830" s="37"/>
      <c r="L830" s="37"/>
      <c r="M830" s="37"/>
    </row>
    <row r="831" spans="1:13">
      <c r="A831" s="21"/>
      <c r="B831" s="21"/>
      <c r="C831" s="22"/>
      <c r="D831" s="21"/>
      <c r="E831" s="21"/>
      <c r="F831" s="21"/>
      <c r="G831" s="21"/>
      <c r="H831" s="21"/>
      <c r="I831" s="21"/>
      <c r="J831" s="21"/>
      <c r="K831" s="37"/>
      <c r="L831" s="37"/>
      <c r="M831" s="37"/>
    </row>
    <row r="832" spans="1:13">
      <c r="A832" s="21"/>
      <c r="B832" s="21"/>
      <c r="C832" s="22"/>
      <c r="D832" s="21"/>
      <c r="E832" s="21"/>
      <c r="F832" s="21"/>
      <c r="G832" s="21"/>
      <c r="H832" s="21"/>
      <c r="I832" s="21"/>
      <c r="J832" s="21"/>
      <c r="K832" s="37"/>
      <c r="L832" s="37"/>
      <c r="M832" s="37"/>
    </row>
    <row r="833" spans="1:13">
      <c r="A833" s="21"/>
      <c r="B833" s="21"/>
      <c r="C833" s="22"/>
      <c r="D833" s="21"/>
      <c r="E833" s="21"/>
      <c r="F833" s="21"/>
      <c r="G833" s="21"/>
      <c r="H833" s="21"/>
      <c r="I833" s="21"/>
      <c r="J833" s="21"/>
      <c r="K833" s="37"/>
      <c r="L833" s="37"/>
      <c r="M833" s="37"/>
    </row>
    <row r="834" spans="1:13">
      <c r="A834" s="21"/>
      <c r="B834" s="21"/>
      <c r="C834" s="22"/>
      <c r="D834" s="21"/>
      <c r="E834" s="21"/>
      <c r="F834" s="21"/>
      <c r="G834" s="21"/>
      <c r="H834" s="21"/>
      <c r="I834" s="21"/>
      <c r="J834" s="21"/>
      <c r="K834" s="37"/>
      <c r="L834" s="37"/>
      <c r="M834" s="37"/>
    </row>
    <row r="835" spans="1:13">
      <c r="A835" s="21"/>
      <c r="B835" s="21"/>
      <c r="C835" s="22"/>
      <c r="D835" s="21"/>
      <c r="E835" s="21"/>
      <c r="F835" s="21"/>
      <c r="G835" s="21"/>
      <c r="H835" s="21"/>
      <c r="I835" s="21"/>
      <c r="J835" s="21"/>
      <c r="K835" s="37"/>
      <c r="L835" s="37"/>
      <c r="M835" s="37"/>
    </row>
    <row r="836" spans="1:13">
      <c r="A836" s="21"/>
      <c r="B836" s="21"/>
      <c r="C836" s="22"/>
      <c r="D836" s="21"/>
      <c r="E836" s="21"/>
      <c r="F836" s="21"/>
      <c r="G836" s="21"/>
      <c r="H836" s="21"/>
      <c r="I836" s="21"/>
      <c r="J836" s="21"/>
      <c r="K836" s="37"/>
      <c r="L836" s="37"/>
      <c r="M836" s="37"/>
    </row>
    <row r="837" spans="1:13">
      <c r="A837" s="21"/>
      <c r="B837" s="21"/>
      <c r="C837" s="22"/>
      <c r="D837" s="21"/>
      <c r="E837" s="21"/>
      <c r="F837" s="21"/>
      <c r="G837" s="21"/>
      <c r="H837" s="21"/>
      <c r="I837" s="21"/>
      <c r="J837" s="21"/>
      <c r="K837" s="37"/>
      <c r="L837" s="37"/>
      <c r="M837" s="37"/>
    </row>
    <row r="838" spans="1:13">
      <c r="A838" s="21"/>
      <c r="B838" s="21"/>
      <c r="C838" s="22"/>
      <c r="D838" s="21"/>
      <c r="E838" s="21"/>
      <c r="F838" s="21"/>
      <c r="G838" s="21"/>
      <c r="H838" s="21"/>
      <c r="I838" s="21"/>
      <c r="J838" s="21"/>
      <c r="K838" s="37"/>
      <c r="L838" s="37"/>
      <c r="M838" s="37"/>
    </row>
    <row r="839" spans="1:13">
      <c r="A839" s="21"/>
      <c r="B839" s="21"/>
      <c r="C839" s="22"/>
      <c r="D839" s="21"/>
      <c r="E839" s="21"/>
      <c r="F839" s="21"/>
      <c r="G839" s="21"/>
      <c r="H839" s="21"/>
      <c r="I839" s="21"/>
      <c r="J839" s="21"/>
      <c r="K839" s="37"/>
      <c r="L839" s="37"/>
      <c r="M839" s="37"/>
    </row>
    <row r="840" spans="1:13">
      <c r="A840" s="21"/>
      <c r="B840" s="21"/>
      <c r="C840" s="22"/>
      <c r="D840" s="21"/>
      <c r="E840" s="21"/>
      <c r="F840" s="21"/>
      <c r="G840" s="21"/>
      <c r="H840" s="21"/>
      <c r="I840" s="21"/>
      <c r="J840" s="21"/>
      <c r="K840" s="37"/>
      <c r="L840" s="37"/>
      <c r="M840" s="37"/>
    </row>
    <row r="841" spans="1:13">
      <c r="A841" s="21"/>
      <c r="B841" s="21"/>
      <c r="C841" s="22"/>
      <c r="D841" s="21"/>
      <c r="E841" s="21"/>
      <c r="F841" s="21"/>
      <c r="G841" s="21"/>
      <c r="H841" s="21"/>
      <c r="I841" s="21"/>
      <c r="J841" s="21"/>
      <c r="K841" s="37"/>
      <c r="L841" s="37"/>
      <c r="M841" s="37"/>
    </row>
    <row r="842" spans="1:13">
      <c r="A842" s="21"/>
      <c r="B842" s="21"/>
      <c r="C842" s="22"/>
      <c r="D842" s="21"/>
      <c r="E842" s="21"/>
      <c r="F842" s="21"/>
      <c r="G842" s="21"/>
      <c r="H842" s="21"/>
      <c r="I842" s="21"/>
      <c r="J842" s="21"/>
      <c r="K842" s="37"/>
      <c r="L842" s="37"/>
      <c r="M842" s="37"/>
    </row>
    <row r="843" spans="1:13">
      <c r="A843" s="21"/>
      <c r="B843" s="21"/>
      <c r="C843" s="22"/>
      <c r="D843" s="21"/>
      <c r="E843" s="21"/>
      <c r="F843" s="21"/>
      <c r="G843" s="21"/>
      <c r="H843" s="21"/>
      <c r="I843" s="21"/>
      <c r="J843" s="21"/>
      <c r="K843" s="37"/>
      <c r="L843" s="37"/>
      <c r="M843" s="37"/>
    </row>
    <row r="844" spans="1:13">
      <c r="A844" s="21"/>
      <c r="B844" s="21"/>
      <c r="C844" s="22"/>
      <c r="D844" s="21"/>
      <c r="E844" s="21"/>
      <c r="F844" s="21"/>
      <c r="G844" s="21"/>
      <c r="H844" s="21"/>
      <c r="I844" s="21"/>
      <c r="J844" s="21"/>
      <c r="K844" s="37"/>
      <c r="L844" s="37"/>
      <c r="M844" s="37"/>
    </row>
    <row r="845" spans="1:13">
      <c r="A845" s="21"/>
      <c r="B845" s="21"/>
      <c r="C845" s="22"/>
      <c r="D845" s="21"/>
      <c r="E845" s="21"/>
      <c r="F845" s="21"/>
      <c r="G845" s="21"/>
      <c r="H845" s="21"/>
      <c r="I845" s="21"/>
      <c r="J845" s="21"/>
      <c r="K845" s="37"/>
      <c r="L845" s="37"/>
      <c r="M845" s="37"/>
    </row>
    <row r="846" spans="1:13">
      <c r="A846" s="21"/>
      <c r="B846" s="21"/>
      <c r="C846" s="22"/>
      <c r="D846" s="21"/>
      <c r="E846" s="21"/>
      <c r="F846" s="21"/>
      <c r="G846" s="21"/>
      <c r="H846" s="21"/>
      <c r="I846" s="21"/>
      <c r="J846" s="21"/>
      <c r="K846" s="37"/>
      <c r="L846" s="37"/>
      <c r="M846" s="37"/>
    </row>
    <row r="847" spans="1:13">
      <c r="A847" s="21"/>
      <c r="B847" s="21"/>
      <c r="C847" s="22"/>
      <c r="D847" s="21"/>
      <c r="E847" s="21"/>
      <c r="F847" s="21"/>
      <c r="G847" s="21"/>
      <c r="H847" s="21"/>
      <c r="I847" s="21"/>
      <c r="J847" s="21"/>
      <c r="K847" s="37"/>
      <c r="L847" s="37"/>
      <c r="M847" s="37"/>
    </row>
    <row r="848" spans="1:13">
      <c r="A848" s="21"/>
      <c r="B848" s="21"/>
      <c r="C848" s="22"/>
      <c r="D848" s="21"/>
      <c r="E848" s="21"/>
      <c r="F848" s="21"/>
      <c r="G848" s="21"/>
      <c r="H848" s="21"/>
      <c r="I848" s="21"/>
      <c r="J848" s="21"/>
      <c r="K848" s="37"/>
      <c r="L848" s="37"/>
      <c r="M848" s="37"/>
    </row>
    <row r="849" spans="1:13">
      <c r="A849" s="21"/>
      <c r="B849" s="21"/>
      <c r="C849" s="22"/>
      <c r="D849" s="21"/>
      <c r="E849" s="21"/>
      <c r="F849" s="21"/>
      <c r="G849" s="21"/>
      <c r="H849" s="21"/>
      <c r="I849" s="21"/>
      <c r="J849" s="21"/>
      <c r="K849" s="37"/>
      <c r="L849" s="37"/>
      <c r="M849" s="37"/>
    </row>
    <row r="850" spans="1:13">
      <c r="A850" s="21"/>
      <c r="B850" s="21"/>
      <c r="C850" s="22"/>
      <c r="D850" s="21"/>
      <c r="E850" s="21"/>
      <c r="F850" s="21"/>
      <c r="G850" s="21"/>
      <c r="H850" s="21"/>
      <c r="I850" s="21"/>
      <c r="J850" s="21"/>
      <c r="K850" s="37"/>
      <c r="L850" s="37"/>
      <c r="M850" s="37"/>
    </row>
    <row r="851" spans="1:13">
      <c r="A851" s="21"/>
      <c r="B851" s="21"/>
      <c r="C851" s="22"/>
      <c r="D851" s="21"/>
      <c r="E851" s="21"/>
      <c r="F851" s="21"/>
      <c r="G851" s="21"/>
      <c r="H851" s="21"/>
      <c r="I851" s="21"/>
      <c r="J851" s="21"/>
      <c r="K851" s="37"/>
      <c r="L851" s="37"/>
      <c r="M851" s="37"/>
    </row>
    <row r="852" spans="1:13">
      <c r="A852" s="21"/>
      <c r="B852" s="21"/>
      <c r="C852" s="22"/>
      <c r="D852" s="21"/>
      <c r="E852" s="21"/>
      <c r="F852" s="21"/>
      <c r="G852" s="21"/>
      <c r="H852" s="21"/>
      <c r="I852" s="21"/>
      <c r="J852" s="21"/>
      <c r="K852" s="37"/>
      <c r="L852" s="37"/>
      <c r="M852" s="37"/>
    </row>
    <row r="853" spans="1:13">
      <c r="A853" s="21"/>
      <c r="B853" s="21"/>
      <c r="C853" s="22"/>
      <c r="D853" s="21"/>
      <c r="E853" s="21"/>
      <c r="F853" s="21"/>
      <c r="G853" s="21"/>
      <c r="H853" s="21"/>
      <c r="I853" s="21"/>
      <c r="J853" s="21"/>
      <c r="K853" s="37"/>
      <c r="L853" s="37"/>
      <c r="M853" s="37"/>
    </row>
    <row r="854" spans="1:13">
      <c r="A854" s="21"/>
      <c r="B854" s="21"/>
      <c r="C854" s="22"/>
      <c r="D854" s="21"/>
      <c r="E854" s="21"/>
      <c r="F854" s="21"/>
      <c r="G854" s="21"/>
      <c r="H854" s="21"/>
      <c r="I854" s="21"/>
      <c r="J854" s="21"/>
      <c r="K854" s="37"/>
      <c r="L854" s="37"/>
      <c r="M854" s="37"/>
    </row>
    <row r="855" spans="1:13">
      <c r="A855" s="21"/>
      <c r="B855" s="21"/>
      <c r="C855" s="22"/>
      <c r="D855" s="21"/>
      <c r="E855" s="21"/>
      <c r="F855" s="21"/>
      <c r="G855" s="21"/>
      <c r="H855" s="21"/>
      <c r="I855" s="21"/>
      <c r="J855" s="21"/>
      <c r="K855" s="37"/>
      <c r="L855" s="37"/>
      <c r="M855" s="37"/>
    </row>
    <row r="856" spans="1:13">
      <c r="A856" s="21"/>
      <c r="B856" s="21"/>
      <c r="C856" s="22"/>
      <c r="D856" s="21"/>
      <c r="E856" s="21"/>
      <c r="F856" s="21"/>
      <c r="G856" s="21"/>
      <c r="H856" s="21"/>
      <c r="I856" s="21"/>
      <c r="J856" s="21"/>
      <c r="K856" s="37"/>
      <c r="L856" s="37"/>
      <c r="M856" s="37"/>
    </row>
    <row r="857" spans="1:13">
      <c r="A857" s="21"/>
      <c r="B857" s="21"/>
      <c r="C857" s="22"/>
      <c r="D857" s="21"/>
      <c r="E857" s="21"/>
      <c r="F857" s="21"/>
      <c r="G857" s="21"/>
      <c r="H857" s="21"/>
      <c r="I857" s="21"/>
      <c r="J857" s="21"/>
      <c r="K857" s="37"/>
      <c r="L857" s="37"/>
      <c r="M857" s="37"/>
    </row>
    <row r="858" spans="1:13">
      <c r="A858" s="21"/>
      <c r="B858" s="21"/>
      <c r="C858" s="22"/>
      <c r="D858" s="21"/>
      <c r="E858" s="21"/>
      <c r="F858" s="21"/>
      <c r="G858" s="21"/>
      <c r="H858" s="21"/>
      <c r="I858" s="21"/>
      <c r="J858" s="21"/>
      <c r="K858" s="37"/>
      <c r="L858" s="37"/>
      <c r="M858" s="37"/>
    </row>
    <row r="859" spans="1:13">
      <c r="A859" s="21"/>
      <c r="B859" s="21"/>
      <c r="C859" s="22"/>
      <c r="D859" s="21"/>
      <c r="E859" s="21"/>
      <c r="F859" s="21"/>
      <c r="G859" s="21"/>
      <c r="H859" s="21"/>
      <c r="I859" s="21"/>
      <c r="J859" s="21"/>
      <c r="K859" s="37"/>
      <c r="L859" s="37"/>
      <c r="M859" s="37"/>
    </row>
    <row r="860" spans="1:13">
      <c r="A860" s="21"/>
      <c r="B860" s="21"/>
      <c r="C860" s="22"/>
      <c r="D860" s="21"/>
      <c r="E860" s="21"/>
      <c r="F860" s="21"/>
      <c r="G860" s="21"/>
      <c r="H860" s="21"/>
      <c r="I860" s="21"/>
      <c r="J860" s="21"/>
      <c r="K860" s="37"/>
      <c r="L860" s="37"/>
      <c r="M860" s="37"/>
    </row>
    <row r="861" spans="1:13">
      <c r="A861" s="21"/>
      <c r="B861" s="21"/>
      <c r="C861" s="22"/>
      <c r="D861" s="21"/>
      <c r="E861" s="21"/>
      <c r="F861" s="21"/>
      <c r="G861" s="21"/>
      <c r="H861" s="21"/>
      <c r="I861" s="21"/>
      <c r="J861" s="21"/>
      <c r="K861" s="37"/>
      <c r="L861" s="37"/>
      <c r="M861" s="37"/>
    </row>
    <row r="862" spans="1:13">
      <c r="A862" s="21"/>
      <c r="B862" s="21"/>
      <c r="C862" s="22"/>
      <c r="D862" s="21"/>
      <c r="E862" s="21"/>
      <c r="F862" s="21"/>
      <c r="G862" s="21"/>
      <c r="H862" s="21"/>
      <c r="I862" s="21"/>
      <c r="J862" s="21"/>
      <c r="K862" s="37"/>
      <c r="L862" s="37"/>
      <c r="M862" s="37"/>
    </row>
    <row r="863" spans="1:13">
      <c r="A863" s="21"/>
      <c r="B863" s="21"/>
      <c r="C863" s="22"/>
      <c r="D863" s="21"/>
      <c r="E863" s="21"/>
      <c r="F863" s="21"/>
      <c r="G863" s="21"/>
      <c r="H863" s="21"/>
      <c r="I863" s="21"/>
      <c r="J863" s="21"/>
      <c r="K863" s="37"/>
      <c r="L863" s="37"/>
      <c r="M863" s="37"/>
    </row>
    <row r="864" spans="1:13">
      <c r="A864" s="21"/>
      <c r="B864" s="21"/>
      <c r="C864" s="22"/>
      <c r="D864" s="21"/>
      <c r="E864" s="21"/>
      <c r="F864" s="21"/>
      <c r="G864" s="21"/>
      <c r="H864" s="21"/>
      <c r="I864" s="21"/>
      <c r="J864" s="21"/>
      <c r="K864" s="37"/>
      <c r="L864" s="37"/>
      <c r="M864" s="37"/>
    </row>
    <row r="865" spans="1:13">
      <c r="A865" s="21"/>
      <c r="B865" s="21"/>
      <c r="C865" s="22"/>
      <c r="D865" s="21"/>
      <c r="E865" s="21"/>
      <c r="F865" s="21"/>
      <c r="G865" s="21"/>
      <c r="H865" s="21"/>
      <c r="I865" s="21"/>
      <c r="J865" s="21"/>
      <c r="K865" s="37"/>
      <c r="L865" s="37"/>
      <c r="M865" s="37"/>
    </row>
    <row r="866" spans="1:13">
      <c r="A866" s="21"/>
      <c r="B866" s="21"/>
      <c r="C866" s="22"/>
      <c r="D866" s="21"/>
      <c r="E866" s="21"/>
      <c r="F866" s="21"/>
      <c r="G866" s="21"/>
      <c r="H866" s="21"/>
      <c r="I866" s="21"/>
      <c r="J866" s="21"/>
      <c r="K866" s="37"/>
      <c r="L866" s="37"/>
      <c r="M866" s="37"/>
    </row>
    <row r="867" spans="1:13">
      <c r="A867" s="21"/>
      <c r="B867" s="21"/>
      <c r="C867" s="22"/>
      <c r="D867" s="21"/>
      <c r="E867" s="21"/>
      <c r="F867" s="21"/>
      <c r="G867" s="21"/>
      <c r="H867" s="21"/>
      <c r="I867" s="21"/>
      <c r="J867" s="21"/>
      <c r="K867" s="37"/>
      <c r="L867" s="37"/>
      <c r="M867" s="37"/>
    </row>
    <row r="868" spans="1:13">
      <c r="A868" s="21"/>
      <c r="B868" s="21"/>
      <c r="C868" s="22"/>
      <c r="D868" s="21"/>
      <c r="E868" s="21"/>
      <c r="F868" s="21"/>
      <c r="G868" s="21"/>
      <c r="H868" s="21"/>
      <c r="I868" s="21"/>
      <c r="J868" s="21"/>
      <c r="K868" s="37"/>
      <c r="L868" s="37"/>
      <c r="M868" s="37"/>
    </row>
    <row r="869" spans="1:13">
      <c r="A869" s="21"/>
      <c r="B869" s="21"/>
      <c r="C869" s="22"/>
      <c r="D869" s="21"/>
      <c r="E869" s="21"/>
      <c r="F869" s="21"/>
      <c r="G869" s="21"/>
      <c r="H869" s="21"/>
      <c r="I869" s="21"/>
      <c r="J869" s="21"/>
      <c r="K869" s="37"/>
      <c r="L869" s="37"/>
      <c r="M869" s="37"/>
    </row>
    <row r="870" spans="1:13">
      <c r="A870" s="21"/>
      <c r="B870" s="21"/>
      <c r="C870" s="22"/>
      <c r="D870" s="21"/>
      <c r="E870" s="21"/>
      <c r="F870" s="21"/>
      <c r="G870" s="21"/>
      <c r="H870" s="21"/>
      <c r="I870" s="21"/>
      <c r="J870" s="21"/>
      <c r="K870" s="37"/>
      <c r="L870" s="37"/>
      <c r="M870" s="37"/>
    </row>
    <row r="871" spans="1:13">
      <c r="A871" s="21"/>
      <c r="B871" s="21"/>
      <c r="C871" s="22"/>
      <c r="D871" s="21"/>
      <c r="E871" s="21"/>
      <c r="F871" s="21"/>
      <c r="G871" s="21"/>
      <c r="H871" s="21"/>
      <c r="I871" s="21"/>
      <c r="J871" s="21"/>
      <c r="K871" s="37"/>
      <c r="L871" s="37"/>
      <c r="M871" s="37"/>
    </row>
    <row r="872" spans="1:13">
      <c r="A872" s="21"/>
      <c r="B872" s="21"/>
      <c r="C872" s="22"/>
      <c r="D872" s="21"/>
      <c r="E872" s="21"/>
      <c r="F872" s="21"/>
      <c r="G872" s="21"/>
      <c r="H872" s="21"/>
      <c r="I872" s="21"/>
      <c r="J872" s="21"/>
      <c r="K872" s="37"/>
      <c r="L872" s="37"/>
      <c r="M872" s="37"/>
    </row>
    <row r="873" spans="1:13">
      <c r="A873" s="21"/>
      <c r="B873" s="21"/>
      <c r="C873" s="22"/>
      <c r="D873" s="21"/>
      <c r="E873" s="21"/>
      <c r="F873" s="21"/>
      <c r="G873" s="21"/>
      <c r="H873" s="21"/>
      <c r="I873" s="21"/>
      <c r="J873" s="21"/>
      <c r="K873" s="37"/>
      <c r="L873" s="37"/>
      <c r="M873" s="37"/>
    </row>
    <row r="874" spans="1:13">
      <c r="A874" s="21"/>
      <c r="B874" s="21"/>
      <c r="C874" s="22"/>
      <c r="D874" s="21"/>
      <c r="E874" s="21"/>
      <c r="F874" s="21"/>
      <c r="G874" s="21"/>
      <c r="H874" s="21"/>
      <c r="I874" s="21"/>
      <c r="J874" s="21"/>
      <c r="K874" s="37"/>
      <c r="L874" s="37"/>
      <c r="M874" s="37"/>
    </row>
    <row r="875" spans="1:13">
      <c r="A875" s="21"/>
      <c r="B875" s="21"/>
      <c r="C875" s="22"/>
      <c r="D875" s="21"/>
      <c r="E875" s="21"/>
      <c r="F875" s="21"/>
      <c r="G875" s="21"/>
      <c r="H875" s="21"/>
      <c r="I875" s="21"/>
      <c r="J875" s="21"/>
      <c r="K875" s="37"/>
      <c r="L875" s="37"/>
      <c r="M875" s="37"/>
    </row>
    <row r="876" spans="1:13">
      <c r="A876" s="21"/>
      <c r="B876" s="21"/>
      <c r="C876" s="22"/>
      <c r="D876" s="21"/>
      <c r="E876" s="21"/>
      <c r="F876" s="21"/>
      <c r="G876" s="21"/>
      <c r="H876" s="21"/>
      <c r="I876" s="21"/>
      <c r="J876" s="21"/>
      <c r="K876" s="37"/>
      <c r="L876" s="37"/>
      <c r="M876" s="37"/>
    </row>
    <row r="877" spans="1:13">
      <c r="A877" s="21"/>
      <c r="B877" s="21"/>
      <c r="C877" s="22"/>
      <c r="D877" s="21"/>
      <c r="E877" s="21"/>
      <c r="F877" s="21"/>
      <c r="G877" s="21"/>
      <c r="H877" s="21"/>
      <c r="I877" s="21"/>
      <c r="J877" s="21"/>
      <c r="K877" s="37"/>
      <c r="L877" s="37"/>
      <c r="M877" s="37"/>
    </row>
    <row r="878" spans="1:13">
      <c r="A878" s="21"/>
      <c r="B878" s="21"/>
      <c r="C878" s="22"/>
      <c r="D878" s="21"/>
      <c r="E878" s="21"/>
      <c r="F878" s="21"/>
      <c r="G878" s="21"/>
      <c r="H878" s="21"/>
      <c r="I878" s="21"/>
      <c r="J878" s="21"/>
      <c r="K878" s="37"/>
      <c r="L878" s="37"/>
      <c r="M878" s="37"/>
    </row>
    <row r="879" spans="1:13">
      <c r="A879" s="21"/>
      <c r="B879" s="21"/>
      <c r="C879" s="22"/>
      <c r="D879" s="21"/>
      <c r="E879" s="21"/>
      <c r="F879" s="21"/>
      <c r="G879" s="21"/>
      <c r="H879" s="21"/>
      <c r="I879" s="21"/>
      <c r="J879" s="21"/>
      <c r="K879" s="37"/>
      <c r="L879" s="37"/>
      <c r="M879" s="37"/>
    </row>
    <row r="880" spans="1:13">
      <c r="A880" s="21"/>
      <c r="B880" s="21"/>
      <c r="C880" s="22"/>
      <c r="D880" s="21"/>
      <c r="E880" s="21"/>
      <c r="F880" s="21"/>
      <c r="G880" s="21"/>
      <c r="H880" s="21"/>
      <c r="I880" s="21"/>
      <c r="J880" s="21"/>
      <c r="K880" s="37"/>
      <c r="L880" s="37"/>
      <c r="M880" s="37"/>
    </row>
    <row r="881" spans="1:13">
      <c r="A881" s="21"/>
      <c r="B881" s="21"/>
      <c r="C881" s="22"/>
      <c r="D881" s="21"/>
      <c r="E881" s="21"/>
      <c r="F881" s="21"/>
      <c r="G881" s="21"/>
      <c r="H881" s="21"/>
      <c r="I881" s="21"/>
      <c r="J881" s="21"/>
      <c r="K881" s="37"/>
      <c r="L881" s="37"/>
      <c r="M881" s="37"/>
    </row>
    <row r="882" spans="1:13">
      <c r="A882" s="21"/>
      <c r="B882" s="21"/>
      <c r="C882" s="22"/>
      <c r="D882" s="21"/>
      <c r="E882" s="21"/>
      <c r="F882" s="21"/>
      <c r="G882" s="21"/>
      <c r="H882" s="21"/>
      <c r="I882" s="21"/>
      <c r="J882" s="21"/>
      <c r="K882" s="37"/>
      <c r="L882" s="37"/>
      <c r="M882" s="37"/>
    </row>
    <row r="883" spans="1:13">
      <c r="A883" s="21"/>
      <c r="B883" s="21"/>
      <c r="C883" s="22"/>
      <c r="D883" s="21"/>
      <c r="E883" s="21"/>
      <c r="F883" s="21"/>
      <c r="G883" s="21"/>
      <c r="H883" s="21"/>
      <c r="I883" s="21"/>
      <c r="J883" s="21"/>
      <c r="K883" s="37"/>
      <c r="L883" s="37"/>
      <c r="M883" s="37"/>
    </row>
    <row r="884" spans="1:13">
      <c r="A884" s="21"/>
      <c r="B884" s="21"/>
      <c r="C884" s="22"/>
      <c r="D884" s="21"/>
      <c r="E884" s="21"/>
      <c r="F884" s="21"/>
      <c r="G884" s="21"/>
      <c r="H884" s="21"/>
      <c r="I884" s="21"/>
      <c r="J884" s="21"/>
      <c r="K884" s="37"/>
      <c r="L884" s="37"/>
      <c r="M884" s="37"/>
    </row>
    <row r="885" spans="1:13">
      <c r="A885" s="21"/>
      <c r="B885" s="21"/>
      <c r="C885" s="22"/>
      <c r="D885" s="21"/>
      <c r="E885" s="21"/>
      <c r="F885" s="21"/>
      <c r="G885" s="21"/>
      <c r="H885" s="21"/>
      <c r="I885" s="21"/>
      <c r="J885" s="21"/>
      <c r="K885" s="37"/>
      <c r="L885" s="37"/>
      <c r="M885" s="37"/>
    </row>
    <row r="886" spans="1:13">
      <c r="A886" s="21"/>
      <c r="B886" s="21"/>
      <c r="C886" s="22"/>
      <c r="D886" s="21"/>
      <c r="E886" s="21"/>
      <c r="F886" s="21"/>
      <c r="G886" s="21"/>
      <c r="H886" s="21"/>
      <c r="I886" s="21"/>
      <c r="J886" s="21"/>
      <c r="K886" s="37"/>
      <c r="L886" s="37"/>
      <c r="M886" s="37"/>
    </row>
    <row r="887" spans="1:13">
      <c r="A887" s="21"/>
      <c r="B887" s="21"/>
      <c r="C887" s="22"/>
      <c r="D887" s="21"/>
      <c r="E887" s="21"/>
      <c r="F887" s="21"/>
      <c r="G887" s="21"/>
      <c r="H887" s="21"/>
      <c r="I887" s="21"/>
      <c r="J887" s="21"/>
      <c r="K887" s="37"/>
      <c r="L887" s="37"/>
      <c r="M887" s="37"/>
    </row>
    <row r="888" spans="1:13">
      <c r="A888" s="21"/>
      <c r="B888" s="21"/>
      <c r="C888" s="22"/>
      <c r="D888" s="21"/>
      <c r="E888" s="21"/>
      <c r="F888" s="21"/>
      <c r="G888" s="21"/>
      <c r="H888" s="21"/>
      <c r="I888" s="21"/>
      <c r="J888" s="21"/>
      <c r="K888" s="37"/>
      <c r="L888" s="37"/>
      <c r="M888" s="37"/>
    </row>
    <row r="889" spans="1:13">
      <c r="A889" s="21"/>
      <c r="B889" s="21"/>
      <c r="C889" s="22"/>
      <c r="D889" s="21"/>
      <c r="E889" s="21"/>
      <c r="F889" s="21"/>
      <c r="G889" s="21"/>
      <c r="H889" s="21"/>
      <c r="I889" s="21"/>
      <c r="J889" s="21"/>
      <c r="K889" s="37"/>
      <c r="L889" s="37"/>
      <c r="M889" s="37"/>
    </row>
    <row r="890" spans="1:13">
      <c r="A890" s="21"/>
      <c r="B890" s="21"/>
      <c r="C890" s="22"/>
      <c r="D890" s="21"/>
      <c r="E890" s="21"/>
      <c r="F890" s="21"/>
      <c r="G890" s="21"/>
      <c r="H890" s="21"/>
      <c r="I890" s="21"/>
      <c r="J890" s="21"/>
      <c r="K890" s="37"/>
      <c r="L890" s="37"/>
      <c r="M890" s="37"/>
    </row>
    <row r="891" spans="1:13">
      <c r="A891" s="21"/>
      <c r="B891" s="21"/>
      <c r="C891" s="22"/>
      <c r="D891" s="21"/>
      <c r="E891" s="21"/>
      <c r="F891" s="21"/>
      <c r="G891" s="21"/>
      <c r="H891" s="21"/>
      <c r="I891" s="21"/>
      <c r="J891" s="21"/>
      <c r="K891" s="37"/>
      <c r="L891" s="37"/>
      <c r="M891" s="37"/>
    </row>
    <row r="892" spans="1:13">
      <c r="A892" s="21"/>
      <c r="B892" s="21"/>
      <c r="C892" s="22"/>
      <c r="D892" s="21"/>
      <c r="E892" s="21"/>
      <c r="F892" s="21"/>
      <c r="G892" s="21"/>
      <c r="H892" s="21"/>
      <c r="I892" s="21"/>
      <c r="J892" s="21"/>
      <c r="K892" s="37"/>
      <c r="L892" s="37"/>
      <c r="M892" s="37"/>
    </row>
    <row r="893" spans="1:13">
      <c r="A893" s="21"/>
      <c r="B893" s="21"/>
      <c r="C893" s="22"/>
      <c r="D893" s="21"/>
      <c r="E893" s="21"/>
      <c r="F893" s="21"/>
      <c r="G893" s="21"/>
      <c r="H893" s="21"/>
      <c r="I893" s="21"/>
      <c r="J893" s="21"/>
      <c r="K893" s="37"/>
      <c r="L893" s="37"/>
      <c r="M893" s="37"/>
    </row>
    <row r="894" spans="1:13">
      <c r="A894" s="21"/>
      <c r="B894" s="21"/>
      <c r="C894" s="22"/>
      <c r="D894" s="21"/>
      <c r="E894" s="21"/>
      <c r="F894" s="21"/>
      <c r="G894" s="21"/>
      <c r="H894" s="21"/>
      <c r="I894" s="21"/>
      <c r="J894" s="21"/>
      <c r="K894" s="37"/>
      <c r="L894" s="37"/>
      <c r="M894" s="37"/>
    </row>
    <row r="895" spans="1:13">
      <c r="A895" s="21"/>
      <c r="B895" s="21"/>
      <c r="C895" s="22"/>
      <c r="D895" s="21"/>
      <c r="E895" s="21"/>
      <c r="F895" s="21"/>
      <c r="G895" s="21"/>
      <c r="H895" s="21"/>
      <c r="I895" s="21"/>
      <c r="J895" s="21"/>
      <c r="K895" s="37"/>
      <c r="L895" s="37"/>
      <c r="M895" s="37"/>
    </row>
    <row r="896" spans="1:13">
      <c r="A896" s="21"/>
      <c r="B896" s="21"/>
      <c r="C896" s="22"/>
      <c r="D896" s="21"/>
      <c r="E896" s="21"/>
      <c r="F896" s="21"/>
      <c r="G896" s="21"/>
      <c r="H896" s="21"/>
      <c r="I896" s="21"/>
      <c r="J896" s="21"/>
      <c r="K896" s="37"/>
      <c r="L896" s="37"/>
      <c r="M896" s="37"/>
    </row>
    <row r="897" spans="1:13">
      <c r="A897" s="21"/>
      <c r="B897" s="21"/>
      <c r="C897" s="22"/>
      <c r="D897" s="21"/>
      <c r="E897" s="21"/>
      <c r="F897" s="21"/>
      <c r="G897" s="21"/>
      <c r="H897" s="21"/>
      <c r="I897" s="21"/>
      <c r="J897" s="21"/>
      <c r="K897" s="37"/>
      <c r="L897" s="37"/>
      <c r="M897" s="37"/>
    </row>
    <row r="898" spans="1:13">
      <c r="A898" s="21"/>
      <c r="B898" s="21"/>
      <c r="C898" s="22"/>
      <c r="D898" s="21"/>
      <c r="E898" s="21"/>
      <c r="F898" s="21"/>
      <c r="G898" s="21"/>
      <c r="H898" s="21"/>
      <c r="I898" s="21"/>
      <c r="J898" s="21"/>
      <c r="K898" s="37"/>
      <c r="L898" s="37"/>
      <c r="M898" s="37"/>
    </row>
    <row r="899" spans="1:13">
      <c r="A899" s="21"/>
      <c r="B899" s="21"/>
      <c r="C899" s="22"/>
      <c r="D899" s="21"/>
      <c r="E899" s="21"/>
      <c r="F899" s="21"/>
      <c r="G899" s="21"/>
      <c r="H899" s="21"/>
      <c r="I899" s="21"/>
      <c r="J899" s="21"/>
      <c r="K899" s="37"/>
      <c r="L899" s="37"/>
      <c r="M899" s="37"/>
    </row>
    <row r="900" spans="1:13">
      <c r="A900" s="21"/>
      <c r="B900" s="21"/>
      <c r="C900" s="22"/>
      <c r="D900" s="21"/>
      <c r="E900" s="21"/>
      <c r="F900" s="21"/>
      <c r="G900" s="21"/>
      <c r="H900" s="21"/>
      <c r="I900" s="21"/>
      <c r="J900" s="21"/>
      <c r="K900" s="37"/>
      <c r="L900" s="37"/>
      <c r="M900" s="37"/>
    </row>
    <row r="901" spans="1:13">
      <c r="A901" s="21"/>
      <c r="B901" s="21"/>
      <c r="C901" s="22"/>
      <c r="D901" s="21"/>
      <c r="E901" s="21"/>
      <c r="F901" s="21"/>
      <c r="G901" s="21"/>
      <c r="H901" s="21"/>
      <c r="I901" s="21"/>
      <c r="J901" s="21"/>
      <c r="K901" s="37"/>
      <c r="L901" s="37"/>
      <c r="M901" s="37"/>
    </row>
    <row r="902" spans="1:13">
      <c r="A902" s="21"/>
      <c r="B902" s="21"/>
      <c r="C902" s="22"/>
      <c r="D902" s="21"/>
      <c r="E902" s="21"/>
      <c r="F902" s="21"/>
      <c r="G902" s="21"/>
      <c r="H902" s="21"/>
      <c r="I902" s="21"/>
      <c r="J902" s="21"/>
      <c r="K902" s="37"/>
      <c r="L902" s="37"/>
      <c r="M902" s="37"/>
    </row>
    <row r="903" spans="1:13">
      <c r="A903" s="21"/>
      <c r="B903" s="21"/>
      <c r="C903" s="22"/>
      <c r="D903" s="21"/>
      <c r="E903" s="21"/>
      <c r="F903" s="21"/>
      <c r="G903" s="21"/>
      <c r="H903" s="21"/>
      <c r="I903" s="21"/>
      <c r="J903" s="21"/>
      <c r="K903" s="37"/>
      <c r="L903" s="37"/>
      <c r="M903" s="37"/>
    </row>
    <row r="904" spans="1:13">
      <c r="A904" s="21"/>
      <c r="B904" s="21"/>
      <c r="C904" s="22"/>
      <c r="D904" s="21"/>
      <c r="E904" s="21"/>
      <c r="F904" s="21"/>
      <c r="G904" s="21"/>
      <c r="H904" s="21"/>
      <c r="I904" s="21"/>
      <c r="J904" s="21"/>
      <c r="K904" s="37"/>
      <c r="L904" s="37"/>
      <c r="M904" s="37"/>
    </row>
    <row r="905" spans="1:13">
      <c r="A905" s="21"/>
      <c r="B905" s="21"/>
      <c r="C905" s="22"/>
      <c r="D905" s="21"/>
      <c r="E905" s="21"/>
      <c r="F905" s="21"/>
      <c r="G905" s="21"/>
      <c r="H905" s="21"/>
      <c r="I905" s="21"/>
      <c r="J905" s="21"/>
      <c r="K905" s="37"/>
      <c r="L905" s="37"/>
      <c r="M905" s="37"/>
    </row>
    <row r="906" spans="1:13">
      <c r="A906" s="21"/>
      <c r="B906" s="21"/>
      <c r="C906" s="22"/>
      <c r="D906" s="21"/>
      <c r="E906" s="21"/>
      <c r="F906" s="21"/>
      <c r="G906" s="21"/>
      <c r="H906" s="21"/>
      <c r="I906" s="21"/>
      <c r="J906" s="21"/>
      <c r="K906" s="37"/>
      <c r="L906" s="37"/>
      <c r="M906" s="37"/>
    </row>
    <row r="907" spans="1:13">
      <c r="A907" s="21"/>
      <c r="B907" s="21"/>
      <c r="C907" s="22"/>
      <c r="D907" s="21"/>
      <c r="E907" s="21"/>
      <c r="F907" s="21"/>
      <c r="G907" s="21"/>
      <c r="H907" s="21"/>
      <c r="I907" s="21"/>
      <c r="J907" s="21"/>
      <c r="K907" s="37"/>
      <c r="L907" s="37"/>
      <c r="M907" s="37"/>
    </row>
    <row r="908" spans="1:13">
      <c r="A908" s="21"/>
      <c r="B908" s="21"/>
      <c r="C908" s="22"/>
      <c r="D908" s="21"/>
      <c r="E908" s="21"/>
      <c r="F908" s="21"/>
      <c r="G908" s="21"/>
      <c r="H908" s="21"/>
      <c r="I908" s="21"/>
      <c r="J908" s="21"/>
      <c r="K908" s="37"/>
      <c r="L908" s="37"/>
      <c r="M908" s="37"/>
    </row>
    <row r="909" spans="1:13">
      <c r="A909" s="21"/>
      <c r="B909" s="21"/>
      <c r="C909" s="22"/>
      <c r="D909" s="21"/>
      <c r="E909" s="21"/>
      <c r="F909" s="21"/>
      <c r="G909" s="21"/>
      <c r="H909" s="21"/>
      <c r="I909" s="21"/>
      <c r="J909" s="21"/>
      <c r="K909" s="37"/>
      <c r="L909" s="37"/>
      <c r="M909" s="37"/>
    </row>
    <row r="910" spans="1:13">
      <c r="A910" s="21"/>
      <c r="B910" s="21"/>
      <c r="C910" s="22"/>
      <c r="D910" s="21"/>
      <c r="E910" s="21"/>
      <c r="F910" s="21"/>
      <c r="G910" s="21"/>
      <c r="H910" s="21"/>
      <c r="I910" s="21"/>
      <c r="J910" s="21"/>
      <c r="K910" s="37"/>
      <c r="L910" s="37"/>
      <c r="M910" s="37"/>
    </row>
    <row r="911" spans="1:13">
      <c r="A911" s="21"/>
      <c r="B911" s="21"/>
      <c r="C911" s="22"/>
      <c r="D911" s="21"/>
      <c r="E911" s="21"/>
      <c r="F911" s="21"/>
      <c r="G911" s="21"/>
      <c r="H911" s="21"/>
      <c r="I911" s="21"/>
      <c r="J911" s="21"/>
      <c r="K911" s="37"/>
      <c r="L911" s="37"/>
      <c r="M911" s="37"/>
    </row>
    <row r="912" spans="1:13">
      <c r="A912" s="21"/>
      <c r="B912" s="21"/>
      <c r="C912" s="22"/>
      <c r="D912" s="21"/>
      <c r="E912" s="21"/>
      <c r="F912" s="21"/>
      <c r="G912" s="21"/>
      <c r="H912" s="21"/>
      <c r="I912" s="21"/>
      <c r="J912" s="21"/>
      <c r="K912" s="37"/>
      <c r="L912" s="37"/>
      <c r="M912" s="37"/>
    </row>
    <row r="913" spans="1:13">
      <c r="A913" s="21"/>
      <c r="B913" s="21"/>
      <c r="C913" s="22"/>
      <c r="D913" s="21"/>
      <c r="E913" s="21"/>
      <c r="F913" s="21"/>
      <c r="G913" s="21"/>
      <c r="H913" s="21"/>
      <c r="I913" s="21"/>
      <c r="J913" s="21"/>
      <c r="K913" s="37"/>
      <c r="L913" s="37"/>
      <c r="M913" s="37"/>
    </row>
    <row r="914" spans="1:13">
      <c r="A914" s="21"/>
      <c r="B914" s="21"/>
      <c r="C914" s="22"/>
      <c r="D914" s="21"/>
      <c r="E914" s="21"/>
      <c r="F914" s="21"/>
      <c r="G914" s="21"/>
      <c r="H914" s="21"/>
      <c r="I914" s="21"/>
      <c r="J914" s="21"/>
      <c r="K914" s="37"/>
      <c r="L914" s="37"/>
      <c r="M914" s="37"/>
    </row>
    <row r="915" spans="1:13">
      <c r="A915" s="21"/>
      <c r="B915" s="21"/>
      <c r="C915" s="22"/>
      <c r="D915" s="21"/>
      <c r="E915" s="21"/>
      <c r="F915" s="21"/>
      <c r="G915" s="21"/>
      <c r="H915" s="21"/>
      <c r="I915" s="21"/>
      <c r="J915" s="21"/>
      <c r="K915" s="37"/>
      <c r="L915" s="37"/>
      <c r="M915" s="37"/>
    </row>
    <row r="916" spans="1:13">
      <c r="A916" s="21"/>
      <c r="B916" s="21"/>
      <c r="C916" s="22"/>
      <c r="D916" s="21"/>
      <c r="E916" s="21"/>
      <c r="F916" s="21"/>
      <c r="G916" s="21"/>
      <c r="H916" s="21"/>
      <c r="I916" s="21"/>
      <c r="J916" s="21"/>
      <c r="K916" s="37"/>
      <c r="L916" s="37"/>
      <c r="M916" s="37"/>
    </row>
    <row r="917" spans="1:13">
      <c r="A917" s="21"/>
      <c r="B917" s="21"/>
      <c r="C917" s="22"/>
      <c r="D917" s="21"/>
      <c r="E917" s="21"/>
      <c r="F917" s="21"/>
      <c r="G917" s="21"/>
      <c r="H917" s="21"/>
      <c r="I917" s="21"/>
      <c r="J917" s="21"/>
      <c r="K917" s="37"/>
      <c r="L917" s="37"/>
      <c r="M917" s="37"/>
    </row>
    <row r="918" spans="1:13">
      <c r="A918" s="21"/>
      <c r="B918" s="21"/>
      <c r="C918" s="22"/>
      <c r="D918" s="21"/>
      <c r="E918" s="21"/>
      <c r="F918" s="21"/>
      <c r="G918" s="21"/>
      <c r="H918" s="21"/>
      <c r="I918" s="21"/>
      <c r="J918" s="21"/>
      <c r="K918" s="37"/>
      <c r="L918" s="37"/>
      <c r="M918" s="37"/>
    </row>
    <row r="919" spans="1:13">
      <c r="A919" s="21"/>
      <c r="B919" s="21"/>
      <c r="C919" s="22"/>
      <c r="D919" s="21"/>
      <c r="E919" s="21"/>
      <c r="F919" s="21"/>
      <c r="G919" s="21"/>
      <c r="H919" s="21"/>
      <c r="I919" s="21"/>
      <c r="J919" s="21"/>
      <c r="K919" s="37"/>
      <c r="L919" s="37"/>
      <c r="M919" s="37"/>
    </row>
    <row r="920" spans="1:13">
      <c r="A920" s="21"/>
      <c r="B920" s="21"/>
      <c r="C920" s="22"/>
      <c r="D920" s="21"/>
      <c r="E920" s="21"/>
      <c r="F920" s="21"/>
      <c r="G920" s="21"/>
      <c r="H920" s="21"/>
      <c r="I920" s="21"/>
      <c r="J920" s="21"/>
      <c r="K920" s="37"/>
      <c r="L920" s="37"/>
      <c r="M920" s="37"/>
    </row>
    <row r="921" spans="1:13">
      <c r="A921" s="21"/>
      <c r="B921" s="21"/>
      <c r="C921" s="22"/>
      <c r="D921" s="21"/>
      <c r="E921" s="21"/>
      <c r="F921" s="21"/>
      <c r="G921" s="21"/>
      <c r="H921" s="21"/>
      <c r="I921" s="21"/>
      <c r="J921" s="21"/>
      <c r="K921" s="37"/>
      <c r="L921" s="37"/>
      <c r="M921" s="37"/>
    </row>
    <row r="922" spans="1:13">
      <c r="A922" s="21"/>
      <c r="B922" s="21"/>
      <c r="C922" s="22"/>
      <c r="D922" s="21"/>
      <c r="E922" s="21"/>
      <c r="F922" s="21"/>
      <c r="G922" s="21"/>
      <c r="H922" s="21"/>
      <c r="I922" s="21"/>
      <c r="J922" s="21"/>
      <c r="K922" s="37"/>
      <c r="L922" s="37"/>
      <c r="M922" s="37"/>
    </row>
    <row r="923" spans="1:13">
      <c r="A923" s="21"/>
      <c r="B923" s="21"/>
      <c r="C923" s="22"/>
      <c r="D923" s="21"/>
      <c r="E923" s="21"/>
      <c r="F923" s="21"/>
      <c r="G923" s="21"/>
      <c r="H923" s="21"/>
      <c r="I923" s="21"/>
      <c r="J923" s="21"/>
      <c r="K923" s="37"/>
      <c r="L923" s="37"/>
      <c r="M923" s="37"/>
    </row>
    <row r="924" spans="1:13">
      <c r="A924" s="21"/>
      <c r="B924" s="21"/>
      <c r="C924" s="22"/>
      <c r="D924" s="21"/>
      <c r="E924" s="21"/>
      <c r="F924" s="21"/>
      <c r="G924" s="21"/>
      <c r="H924" s="21"/>
      <c r="I924" s="21"/>
      <c r="J924" s="21"/>
      <c r="K924" s="37"/>
      <c r="L924" s="37"/>
      <c r="M924" s="37"/>
    </row>
    <row r="925" spans="1:13">
      <c r="A925" s="21"/>
      <c r="B925" s="21"/>
      <c r="C925" s="22"/>
      <c r="D925" s="21"/>
      <c r="E925" s="21"/>
      <c r="F925" s="21"/>
      <c r="G925" s="21"/>
      <c r="H925" s="21"/>
      <c r="I925" s="21"/>
      <c r="J925" s="21"/>
      <c r="K925" s="37"/>
      <c r="L925" s="37"/>
      <c r="M925" s="37"/>
    </row>
    <row r="926" spans="1:13">
      <c r="A926" s="21"/>
      <c r="B926" s="21"/>
      <c r="C926" s="22"/>
      <c r="D926" s="21"/>
      <c r="E926" s="21"/>
      <c r="F926" s="21"/>
      <c r="G926" s="21"/>
      <c r="H926" s="21"/>
      <c r="I926" s="21"/>
      <c r="J926" s="21"/>
      <c r="K926" s="37"/>
      <c r="L926" s="37"/>
      <c r="M926" s="37"/>
    </row>
    <row r="927" spans="1:13">
      <c r="A927" s="21"/>
      <c r="B927" s="21"/>
      <c r="C927" s="22"/>
      <c r="D927" s="21"/>
      <c r="E927" s="21"/>
      <c r="F927" s="21"/>
      <c r="G927" s="21"/>
      <c r="H927" s="21"/>
      <c r="I927" s="21"/>
      <c r="J927" s="21"/>
      <c r="K927" s="37"/>
      <c r="L927" s="37"/>
      <c r="M927" s="37"/>
    </row>
    <row r="928" spans="1:13">
      <c r="A928" s="21"/>
      <c r="B928" s="21"/>
      <c r="C928" s="22"/>
      <c r="D928" s="21"/>
      <c r="E928" s="21"/>
      <c r="F928" s="21"/>
      <c r="G928" s="21"/>
      <c r="H928" s="21"/>
      <c r="I928" s="21"/>
      <c r="J928" s="21"/>
      <c r="K928" s="37"/>
      <c r="L928" s="37"/>
      <c r="M928" s="37"/>
    </row>
    <row r="929" spans="1:13">
      <c r="A929" s="21"/>
      <c r="B929" s="21"/>
      <c r="C929" s="22"/>
      <c r="D929" s="21"/>
      <c r="E929" s="21"/>
      <c r="F929" s="21"/>
      <c r="G929" s="21"/>
      <c r="H929" s="21"/>
      <c r="I929" s="21"/>
      <c r="J929" s="21"/>
      <c r="K929" s="37"/>
      <c r="L929" s="37"/>
      <c r="M929" s="37"/>
    </row>
    <row r="930" spans="1:13">
      <c r="A930" s="21"/>
      <c r="B930" s="21"/>
      <c r="C930" s="22"/>
      <c r="D930" s="21"/>
      <c r="E930" s="21"/>
      <c r="F930" s="21"/>
      <c r="G930" s="21"/>
      <c r="H930" s="21"/>
      <c r="I930" s="21"/>
      <c r="J930" s="21"/>
      <c r="K930" s="37"/>
      <c r="L930" s="37"/>
      <c r="M930" s="37"/>
    </row>
    <row r="931" spans="1:13">
      <c r="A931" s="21"/>
      <c r="B931" s="21"/>
      <c r="C931" s="22"/>
      <c r="D931" s="21"/>
      <c r="E931" s="21"/>
      <c r="F931" s="21"/>
      <c r="G931" s="21"/>
      <c r="H931" s="21"/>
      <c r="I931" s="21"/>
      <c r="J931" s="21"/>
      <c r="K931" s="37"/>
      <c r="L931" s="37"/>
      <c r="M931" s="37"/>
    </row>
    <row r="932" spans="1:13">
      <c r="A932" s="21"/>
      <c r="B932" s="21"/>
      <c r="C932" s="22"/>
      <c r="D932" s="21"/>
      <c r="E932" s="21"/>
      <c r="F932" s="21"/>
      <c r="G932" s="21"/>
      <c r="H932" s="21"/>
      <c r="I932" s="21"/>
      <c r="J932" s="21"/>
      <c r="K932" s="37"/>
      <c r="L932" s="37"/>
      <c r="M932" s="37"/>
    </row>
    <row r="933" spans="1:13">
      <c r="A933" s="21"/>
      <c r="B933" s="21"/>
      <c r="C933" s="22"/>
      <c r="D933" s="21"/>
      <c r="E933" s="21"/>
      <c r="F933" s="21"/>
      <c r="G933" s="21"/>
      <c r="H933" s="21"/>
      <c r="I933" s="21"/>
      <c r="J933" s="21"/>
      <c r="K933" s="37"/>
      <c r="L933" s="37"/>
      <c r="M933" s="37"/>
    </row>
    <row r="934" spans="1:13">
      <c r="A934" s="21"/>
      <c r="B934" s="21"/>
      <c r="C934" s="22"/>
      <c r="D934" s="21"/>
      <c r="E934" s="21"/>
      <c r="F934" s="21"/>
      <c r="G934" s="21"/>
      <c r="H934" s="21"/>
      <c r="I934" s="21"/>
      <c r="J934" s="21"/>
      <c r="K934" s="37"/>
      <c r="L934" s="37"/>
      <c r="M934" s="37"/>
    </row>
    <row r="935" spans="1:13">
      <c r="A935" s="21"/>
      <c r="B935" s="21"/>
      <c r="C935" s="22"/>
      <c r="D935" s="21"/>
      <c r="E935" s="21"/>
      <c r="F935" s="21"/>
      <c r="G935" s="21"/>
      <c r="H935" s="21"/>
      <c r="I935" s="21"/>
      <c r="J935" s="21"/>
      <c r="K935" s="37"/>
      <c r="L935" s="37"/>
      <c r="M935" s="37"/>
    </row>
    <row r="936" spans="1:13">
      <c r="A936" s="21"/>
      <c r="B936" s="21"/>
      <c r="C936" s="22"/>
      <c r="D936" s="21"/>
      <c r="E936" s="21"/>
      <c r="F936" s="21"/>
      <c r="G936" s="21"/>
      <c r="H936" s="21"/>
      <c r="I936" s="21"/>
      <c r="J936" s="21"/>
      <c r="K936" s="37"/>
      <c r="L936" s="37"/>
      <c r="M936" s="37"/>
    </row>
    <row r="937" spans="1:13">
      <c r="A937" s="21"/>
      <c r="B937" s="21"/>
      <c r="C937" s="22"/>
      <c r="D937" s="21"/>
      <c r="E937" s="21"/>
      <c r="F937" s="21"/>
      <c r="G937" s="21"/>
      <c r="H937" s="21"/>
      <c r="I937" s="21"/>
      <c r="J937" s="21"/>
      <c r="K937" s="37"/>
      <c r="L937" s="37"/>
      <c r="M937" s="37"/>
    </row>
    <row r="938" spans="1:13">
      <c r="A938" s="21"/>
      <c r="B938" s="21"/>
      <c r="C938" s="22"/>
      <c r="D938" s="21"/>
      <c r="E938" s="21"/>
      <c r="F938" s="21"/>
      <c r="G938" s="21"/>
      <c r="H938" s="21"/>
      <c r="I938" s="21"/>
      <c r="J938" s="21"/>
      <c r="K938" s="37"/>
      <c r="L938" s="37"/>
      <c r="M938" s="37"/>
    </row>
    <row r="939" spans="1:13">
      <c r="A939" s="21"/>
      <c r="B939" s="21"/>
      <c r="C939" s="22"/>
      <c r="D939" s="21"/>
      <c r="E939" s="21"/>
      <c r="F939" s="21"/>
      <c r="G939" s="21"/>
      <c r="H939" s="21"/>
      <c r="I939" s="21"/>
      <c r="J939" s="21"/>
      <c r="K939" s="37"/>
      <c r="L939" s="37"/>
      <c r="M939" s="37"/>
    </row>
    <row r="940" spans="1:13">
      <c r="A940" s="21"/>
      <c r="B940" s="21"/>
      <c r="C940" s="22"/>
      <c r="D940" s="21"/>
      <c r="E940" s="21"/>
      <c r="F940" s="21"/>
      <c r="G940" s="21"/>
      <c r="H940" s="21"/>
      <c r="I940" s="21"/>
      <c r="J940" s="21"/>
      <c r="K940" s="37"/>
      <c r="L940" s="37"/>
      <c r="M940" s="37"/>
    </row>
    <row r="941" spans="1:13">
      <c r="A941" s="21"/>
      <c r="B941" s="21"/>
      <c r="C941" s="22"/>
      <c r="D941" s="21"/>
      <c r="E941" s="21"/>
      <c r="F941" s="21"/>
      <c r="G941" s="21"/>
      <c r="H941" s="21"/>
      <c r="I941" s="21"/>
      <c r="J941" s="21"/>
      <c r="K941" s="37"/>
      <c r="L941" s="37"/>
      <c r="M941" s="37"/>
    </row>
    <row r="942" spans="1:13">
      <c r="A942" s="21"/>
      <c r="B942" s="21"/>
      <c r="C942" s="22"/>
      <c r="D942" s="21"/>
      <c r="E942" s="21"/>
      <c r="F942" s="21"/>
      <c r="G942" s="21"/>
      <c r="H942" s="21"/>
      <c r="I942" s="21"/>
      <c r="J942" s="21"/>
      <c r="K942" s="37"/>
      <c r="L942" s="37"/>
      <c r="M942" s="37"/>
    </row>
    <row r="943" spans="1:13">
      <c r="A943" s="21"/>
      <c r="B943" s="21"/>
      <c r="C943" s="22"/>
      <c r="D943" s="21"/>
      <c r="E943" s="21"/>
      <c r="F943" s="21"/>
      <c r="G943" s="21"/>
      <c r="H943" s="21"/>
      <c r="I943" s="21"/>
      <c r="J943" s="21"/>
      <c r="K943" s="37"/>
      <c r="L943" s="37"/>
      <c r="M943" s="37"/>
    </row>
    <row r="944" spans="1:13">
      <c r="A944" s="21"/>
      <c r="B944" s="21"/>
      <c r="C944" s="22"/>
      <c r="D944" s="21"/>
      <c r="E944" s="21"/>
      <c r="F944" s="21"/>
      <c r="G944" s="21"/>
      <c r="H944" s="21"/>
      <c r="I944" s="21"/>
      <c r="J944" s="21"/>
      <c r="K944" s="37"/>
      <c r="L944" s="37"/>
      <c r="M944" s="37"/>
    </row>
    <row r="945" spans="1:13">
      <c r="A945" s="21"/>
      <c r="B945" s="21"/>
      <c r="C945" s="22"/>
      <c r="D945" s="21"/>
      <c r="E945" s="21"/>
      <c r="F945" s="21"/>
      <c r="G945" s="21"/>
      <c r="H945" s="21"/>
      <c r="I945" s="21"/>
      <c r="J945" s="21"/>
      <c r="K945" s="37"/>
      <c r="L945" s="37"/>
      <c r="M945" s="37"/>
    </row>
    <row r="946" spans="1:13">
      <c r="A946" s="21"/>
      <c r="B946" s="21"/>
      <c r="C946" s="22"/>
      <c r="D946" s="21"/>
      <c r="E946" s="21"/>
      <c r="F946" s="21"/>
      <c r="G946" s="21"/>
      <c r="H946" s="21"/>
      <c r="I946" s="21"/>
      <c r="J946" s="21"/>
      <c r="K946" s="37"/>
      <c r="L946" s="37"/>
      <c r="M946" s="37"/>
    </row>
    <row r="947" spans="1:13">
      <c r="A947" s="21"/>
      <c r="B947" s="21"/>
      <c r="C947" s="22"/>
      <c r="D947" s="21"/>
      <c r="E947" s="21"/>
      <c r="F947" s="21"/>
      <c r="G947" s="21"/>
      <c r="H947" s="21"/>
      <c r="I947" s="21"/>
      <c r="J947" s="21"/>
      <c r="K947" s="37"/>
      <c r="L947" s="37"/>
      <c r="M947" s="37"/>
    </row>
    <row r="948" spans="1:13">
      <c r="A948" s="21"/>
      <c r="B948" s="21"/>
      <c r="C948" s="22"/>
      <c r="D948" s="21"/>
      <c r="E948" s="21"/>
      <c r="F948" s="21"/>
      <c r="G948" s="21"/>
      <c r="H948" s="21"/>
      <c r="I948" s="21"/>
      <c r="J948" s="21"/>
      <c r="K948" s="37"/>
      <c r="L948" s="37"/>
      <c r="M948" s="37"/>
    </row>
    <row r="949" spans="1:13">
      <c r="A949" s="21"/>
      <c r="B949" s="21"/>
      <c r="C949" s="22"/>
      <c r="D949" s="21"/>
      <c r="E949" s="21"/>
      <c r="F949" s="21"/>
      <c r="G949" s="21"/>
      <c r="H949" s="21"/>
      <c r="I949" s="21"/>
      <c r="J949" s="21"/>
      <c r="K949" s="37"/>
      <c r="L949" s="37"/>
      <c r="M949" s="37"/>
    </row>
    <row r="950" spans="1:13">
      <c r="A950" s="21"/>
      <c r="B950" s="21"/>
      <c r="C950" s="22"/>
      <c r="D950" s="21"/>
      <c r="E950" s="21"/>
      <c r="F950" s="21"/>
      <c r="G950" s="21"/>
      <c r="H950" s="21"/>
      <c r="I950" s="21"/>
      <c r="J950" s="21"/>
      <c r="K950" s="37"/>
      <c r="L950" s="37"/>
      <c r="M950" s="37"/>
    </row>
    <row r="951" spans="1:13">
      <c r="A951" s="21"/>
      <c r="B951" s="21"/>
      <c r="C951" s="22"/>
      <c r="D951" s="21"/>
      <c r="E951" s="21"/>
      <c r="F951" s="21"/>
      <c r="G951" s="21"/>
      <c r="H951" s="21"/>
      <c r="I951" s="21"/>
      <c r="J951" s="21"/>
      <c r="K951" s="37"/>
      <c r="L951" s="37"/>
      <c r="M951" s="37"/>
    </row>
    <row r="952" spans="1:13">
      <c r="A952" s="21"/>
      <c r="B952" s="21"/>
      <c r="C952" s="22"/>
      <c r="D952" s="21"/>
      <c r="E952" s="21"/>
      <c r="F952" s="21"/>
      <c r="G952" s="21"/>
      <c r="H952" s="21"/>
      <c r="I952" s="21"/>
      <c r="J952" s="21"/>
      <c r="K952" s="37"/>
      <c r="L952" s="37"/>
      <c r="M952" s="37"/>
    </row>
    <row r="953" spans="1:13">
      <c r="A953" s="21"/>
      <c r="B953" s="21"/>
      <c r="C953" s="22"/>
      <c r="D953" s="21"/>
      <c r="E953" s="21"/>
      <c r="F953" s="21"/>
      <c r="G953" s="21"/>
      <c r="H953" s="21"/>
      <c r="I953" s="21"/>
      <c r="J953" s="21"/>
      <c r="K953" s="37"/>
      <c r="L953" s="37"/>
      <c r="M953" s="37"/>
    </row>
    <row r="954" spans="1:13">
      <c r="A954" s="21"/>
      <c r="B954" s="21"/>
      <c r="C954" s="22"/>
      <c r="D954" s="21"/>
      <c r="E954" s="21"/>
      <c r="F954" s="21"/>
      <c r="G954" s="21"/>
      <c r="H954" s="21"/>
      <c r="I954" s="21"/>
      <c r="J954" s="21"/>
      <c r="K954" s="37"/>
      <c r="L954" s="37"/>
      <c r="M954" s="37"/>
    </row>
    <row r="955" spans="1:13">
      <c r="A955" s="21"/>
      <c r="B955" s="21"/>
      <c r="C955" s="22"/>
      <c r="D955" s="21"/>
      <c r="E955" s="21"/>
      <c r="F955" s="21"/>
      <c r="G955" s="21"/>
      <c r="H955" s="21"/>
      <c r="I955" s="21"/>
      <c r="J955" s="21"/>
      <c r="K955" s="37"/>
      <c r="L955" s="37"/>
      <c r="M955" s="37"/>
    </row>
    <row r="956" spans="1:13">
      <c r="A956" s="21"/>
      <c r="B956" s="21"/>
      <c r="C956" s="22"/>
      <c r="D956" s="21"/>
      <c r="E956" s="21"/>
      <c r="F956" s="21"/>
      <c r="G956" s="21"/>
      <c r="H956" s="21"/>
      <c r="I956" s="21"/>
      <c r="J956" s="21"/>
      <c r="K956" s="37"/>
      <c r="L956" s="37"/>
      <c r="M956" s="37"/>
    </row>
    <row r="957" spans="1:13">
      <c r="A957" s="21"/>
      <c r="B957" s="21"/>
      <c r="C957" s="22"/>
      <c r="D957" s="21"/>
      <c r="E957" s="21"/>
      <c r="F957" s="21"/>
      <c r="G957" s="21"/>
      <c r="H957" s="21"/>
      <c r="I957" s="21"/>
      <c r="J957" s="21"/>
      <c r="K957" s="37"/>
      <c r="L957" s="37"/>
      <c r="M957" s="37"/>
    </row>
    <row r="958" spans="1:13">
      <c r="A958" s="21"/>
      <c r="B958" s="21"/>
      <c r="C958" s="22"/>
      <c r="D958" s="21"/>
      <c r="E958" s="21"/>
      <c r="F958" s="21"/>
      <c r="G958" s="21"/>
      <c r="H958" s="21"/>
      <c r="I958" s="21"/>
      <c r="J958" s="21"/>
      <c r="K958" s="37"/>
      <c r="L958" s="37"/>
      <c r="M958" s="37"/>
    </row>
    <row r="959" spans="1:13">
      <c r="A959" s="21"/>
      <c r="B959" s="21"/>
      <c r="C959" s="22"/>
      <c r="D959" s="21"/>
      <c r="E959" s="21"/>
      <c r="F959" s="21"/>
      <c r="G959" s="21"/>
      <c r="H959" s="21"/>
      <c r="I959" s="21"/>
      <c r="J959" s="21"/>
      <c r="K959" s="37"/>
      <c r="L959" s="37"/>
      <c r="M959" s="37"/>
    </row>
    <row r="960" spans="1:13">
      <c r="A960" s="21"/>
      <c r="B960" s="21"/>
      <c r="C960" s="22"/>
      <c r="D960" s="21"/>
      <c r="E960" s="21"/>
      <c r="F960" s="21"/>
      <c r="G960" s="21"/>
      <c r="H960" s="21"/>
      <c r="I960" s="21"/>
      <c r="J960" s="21"/>
      <c r="K960" s="37"/>
      <c r="L960" s="37"/>
      <c r="M960" s="37"/>
    </row>
    <row r="961" spans="1:13">
      <c r="A961" s="21"/>
      <c r="B961" s="21"/>
      <c r="C961" s="22"/>
      <c r="D961" s="21"/>
      <c r="E961" s="21"/>
      <c r="F961" s="21"/>
      <c r="G961" s="21"/>
      <c r="H961" s="21"/>
      <c r="I961" s="21"/>
      <c r="J961" s="21"/>
      <c r="K961" s="37"/>
      <c r="L961" s="37"/>
      <c r="M961" s="37"/>
    </row>
    <row r="962" spans="1:13">
      <c r="A962" s="21"/>
      <c r="B962" s="21"/>
      <c r="C962" s="22"/>
      <c r="D962" s="21"/>
      <c r="E962" s="21"/>
      <c r="F962" s="21"/>
      <c r="G962" s="21"/>
      <c r="H962" s="21"/>
      <c r="I962" s="21"/>
      <c r="J962" s="21"/>
      <c r="K962" s="37"/>
      <c r="L962" s="37"/>
      <c r="M962" s="37"/>
    </row>
    <row r="963" spans="1:13">
      <c r="A963" s="21"/>
      <c r="B963" s="21"/>
      <c r="C963" s="22"/>
      <c r="D963" s="21"/>
      <c r="E963" s="21"/>
      <c r="F963" s="21"/>
      <c r="G963" s="21"/>
      <c r="H963" s="21"/>
      <c r="I963" s="21"/>
      <c r="J963" s="21"/>
      <c r="K963" s="37"/>
      <c r="L963" s="37"/>
      <c r="M963" s="37"/>
    </row>
    <row r="964" spans="1:13">
      <c r="A964" s="21"/>
      <c r="B964" s="21"/>
      <c r="C964" s="22"/>
      <c r="D964" s="21"/>
      <c r="E964" s="21"/>
      <c r="F964" s="21"/>
      <c r="G964" s="21"/>
      <c r="H964" s="21"/>
      <c r="I964" s="21"/>
      <c r="J964" s="21"/>
      <c r="K964" s="37"/>
      <c r="L964" s="37"/>
      <c r="M964" s="37"/>
    </row>
    <row r="965" spans="1:13">
      <c r="A965" s="21"/>
      <c r="B965" s="21"/>
      <c r="C965" s="22"/>
      <c r="D965" s="21"/>
      <c r="E965" s="21"/>
      <c r="F965" s="21"/>
      <c r="G965" s="21"/>
      <c r="H965" s="21"/>
      <c r="I965" s="21"/>
      <c r="J965" s="21"/>
      <c r="K965" s="37"/>
      <c r="L965" s="37"/>
      <c r="M965" s="37"/>
    </row>
    <row r="966" spans="1:13">
      <c r="A966" s="21"/>
      <c r="B966" s="21"/>
      <c r="C966" s="22"/>
      <c r="D966" s="21"/>
      <c r="E966" s="21"/>
      <c r="F966" s="21"/>
      <c r="G966" s="21"/>
      <c r="H966" s="21"/>
      <c r="I966" s="21"/>
      <c r="J966" s="21"/>
      <c r="K966" s="37"/>
      <c r="L966" s="37"/>
      <c r="M966" s="37"/>
    </row>
    <row r="967" spans="1:13">
      <c r="A967" s="21"/>
      <c r="B967" s="21"/>
      <c r="C967" s="22"/>
      <c r="D967" s="21"/>
      <c r="E967" s="21"/>
      <c r="F967" s="21"/>
      <c r="G967" s="21"/>
      <c r="H967" s="21"/>
      <c r="I967" s="21"/>
      <c r="J967" s="21"/>
      <c r="K967" s="37"/>
      <c r="L967" s="37"/>
      <c r="M967" s="37"/>
    </row>
    <row r="968" spans="1:13">
      <c r="A968" s="21"/>
      <c r="B968" s="21"/>
      <c r="C968" s="22"/>
      <c r="D968" s="21"/>
      <c r="E968" s="21"/>
      <c r="F968" s="21"/>
      <c r="G968" s="21"/>
      <c r="H968" s="21"/>
      <c r="I968" s="21"/>
      <c r="J968" s="21"/>
      <c r="K968" s="37"/>
      <c r="L968" s="37"/>
      <c r="M968" s="37"/>
    </row>
    <row r="969" spans="1:13">
      <c r="A969" s="21"/>
      <c r="B969" s="21"/>
      <c r="C969" s="22"/>
      <c r="D969" s="21"/>
      <c r="E969" s="21"/>
      <c r="F969" s="21"/>
      <c r="G969" s="21"/>
      <c r="H969" s="21"/>
      <c r="I969" s="21"/>
      <c r="J969" s="21"/>
      <c r="K969" s="37"/>
      <c r="L969" s="37"/>
      <c r="M969" s="37"/>
    </row>
    <row r="970" spans="1:13">
      <c r="A970" s="21"/>
      <c r="B970" s="21"/>
      <c r="C970" s="22"/>
      <c r="D970" s="21"/>
      <c r="E970" s="21"/>
      <c r="F970" s="21"/>
      <c r="G970" s="21"/>
      <c r="H970" s="21"/>
      <c r="I970" s="21"/>
      <c r="J970" s="21"/>
      <c r="K970" s="37"/>
      <c r="L970" s="37"/>
      <c r="M970" s="37"/>
    </row>
    <row r="971" spans="1:13">
      <c r="A971" s="21"/>
      <c r="B971" s="21"/>
      <c r="C971" s="22"/>
      <c r="D971" s="21"/>
      <c r="E971" s="21"/>
      <c r="F971" s="21"/>
      <c r="G971" s="21"/>
      <c r="H971" s="21"/>
      <c r="I971" s="21"/>
      <c r="J971" s="21"/>
      <c r="K971" s="37"/>
      <c r="L971" s="37"/>
      <c r="M971" s="37"/>
    </row>
    <row r="972" spans="1:13">
      <c r="A972" s="21"/>
      <c r="B972" s="21"/>
      <c r="C972" s="22"/>
      <c r="D972" s="21"/>
      <c r="E972" s="21"/>
      <c r="F972" s="21"/>
      <c r="G972" s="21"/>
      <c r="H972" s="21"/>
      <c r="I972" s="21"/>
      <c r="J972" s="21"/>
      <c r="K972" s="37"/>
      <c r="L972" s="37"/>
      <c r="M972" s="37"/>
    </row>
    <row r="973" spans="1:13">
      <c r="A973" s="21"/>
      <c r="B973" s="21"/>
      <c r="C973" s="22"/>
      <c r="D973" s="21"/>
      <c r="E973" s="21"/>
      <c r="F973" s="21"/>
      <c r="G973" s="21"/>
      <c r="H973" s="21"/>
      <c r="I973" s="21"/>
      <c r="J973" s="21"/>
      <c r="K973" s="37"/>
      <c r="L973" s="37"/>
      <c r="M973" s="37"/>
    </row>
    <row r="974" spans="1:13">
      <c r="A974" s="21"/>
      <c r="B974" s="21"/>
      <c r="C974" s="22"/>
      <c r="D974" s="21"/>
      <c r="E974" s="21"/>
      <c r="F974" s="21"/>
      <c r="G974" s="21"/>
      <c r="H974" s="21"/>
      <c r="I974" s="21"/>
      <c r="J974" s="21"/>
      <c r="K974" s="37"/>
      <c r="L974" s="37"/>
      <c r="M974" s="37"/>
    </row>
    <row r="975" spans="1:13">
      <c r="A975" s="21"/>
      <c r="B975" s="21"/>
      <c r="C975" s="22"/>
      <c r="D975" s="21"/>
      <c r="E975" s="21"/>
      <c r="F975" s="21"/>
      <c r="G975" s="21"/>
      <c r="H975" s="21"/>
      <c r="I975" s="21"/>
      <c r="J975" s="21"/>
      <c r="K975" s="37"/>
      <c r="L975" s="37"/>
      <c r="M975" s="37"/>
    </row>
    <row r="976" spans="1:13">
      <c r="A976" s="21"/>
      <c r="B976" s="21"/>
      <c r="C976" s="22"/>
      <c r="D976" s="21"/>
      <c r="E976" s="21"/>
      <c r="F976" s="21"/>
      <c r="G976" s="21"/>
      <c r="H976" s="21"/>
      <c r="I976" s="21"/>
      <c r="J976" s="21"/>
      <c r="K976" s="37"/>
      <c r="L976" s="37"/>
      <c r="M976" s="37"/>
    </row>
    <row r="977" spans="1:13">
      <c r="A977" s="21"/>
      <c r="B977" s="21"/>
      <c r="C977" s="22"/>
      <c r="D977" s="21"/>
      <c r="E977" s="21"/>
      <c r="F977" s="21"/>
      <c r="G977" s="21"/>
      <c r="H977" s="21"/>
      <c r="I977" s="21"/>
      <c r="J977" s="21"/>
      <c r="K977" s="37"/>
      <c r="L977" s="37"/>
      <c r="M977" s="37"/>
    </row>
    <row r="978" spans="1:13">
      <c r="A978" s="21"/>
      <c r="B978" s="21"/>
      <c r="C978" s="22"/>
      <c r="D978" s="21"/>
      <c r="E978" s="21"/>
      <c r="F978" s="21"/>
      <c r="G978" s="21"/>
      <c r="H978" s="21"/>
      <c r="I978" s="21"/>
      <c r="J978" s="21"/>
      <c r="K978" s="37"/>
      <c r="L978" s="37"/>
      <c r="M978" s="37"/>
    </row>
    <row r="979" spans="1:13">
      <c r="A979" s="21"/>
      <c r="B979" s="21"/>
      <c r="C979" s="22"/>
      <c r="D979" s="21"/>
      <c r="E979" s="21"/>
      <c r="F979" s="21"/>
      <c r="G979" s="21"/>
      <c r="H979" s="21"/>
      <c r="I979" s="21"/>
      <c r="J979" s="21"/>
      <c r="K979" s="37"/>
      <c r="L979" s="37"/>
      <c r="M979" s="37"/>
    </row>
    <row r="980" spans="1:13">
      <c r="A980" s="21"/>
      <c r="B980" s="21"/>
      <c r="C980" s="22"/>
      <c r="D980" s="21"/>
      <c r="E980" s="21"/>
      <c r="F980" s="21"/>
      <c r="G980" s="21"/>
      <c r="H980" s="21"/>
      <c r="I980" s="21"/>
      <c r="J980" s="21"/>
      <c r="K980" s="37"/>
      <c r="L980" s="37"/>
      <c r="M980" s="37"/>
    </row>
    <row r="981" spans="1:13">
      <c r="A981" s="21"/>
      <c r="B981" s="21"/>
      <c r="C981" s="22"/>
      <c r="D981" s="21"/>
      <c r="E981" s="21"/>
      <c r="F981" s="21"/>
      <c r="G981" s="21"/>
      <c r="H981" s="21"/>
      <c r="I981" s="21"/>
      <c r="J981" s="21"/>
      <c r="K981" s="37"/>
      <c r="L981" s="37"/>
      <c r="M981" s="37"/>
    </row>
    <row r="982" spans="1:13">
      <c r="A982" s="21"/>
      <c r="B982" s="21"/>
      <c r="C982" s="22"/>
      <c r="D982" s="21"/>
      <c r="E982" s="21"/>
      <c r="F982" s="21"/>
      <c r="G982" s="21"/>
      <c r="H982" s="21"/>
      <c r="I982" s="21"/>
      <c r="J982" s="21"/>
      <c r="K982" s="37"/>
      <c r="L982" s="37"/>
      <c r="M982" s="37"/>
    </row>
    <row r="983" spans="1:13">
      <c r="A983" s="21"/>
      <c r="B983" s="21"/>
      <c r="C983" s="22"/>
      <c r="D983" s="21"/>
      <c r="E983" s="21"/>
      <c r="F983" s="21"/>
      <c r="G983" s="21"/>
      <c r="H983" s="21"/>
      <c r="I983" s="21"/>
      <c r="J983" s="21"/>
      <c r="K983" s="37"/>
      <c r="L983" s="37"/>
      <c r="M983" s="37"/>
    </row>
    <row r="984" spans="1:13">
      <c r="A984" s="21"/>
      <c r="B984" s="21"/>
      <c r="C984" s="22"/>
      <c r="D984" s="21"/>
      <c r="E984" s="21"/>
      <c r="F984" s="21"/>
      <c r="G984" s="21"/>
      <c r="H984" s="21"/>
      <c r="I984" s="21"/>
      <c r="J984" s="21"/>
      <c r="K984" s="37"/>
      <c r="L984" s="37"/>
      <c r="M984" s="37"/>
    </row>
    <row r="985" spans="1:13">
      <c r="A985" s="21"/>
      <c r="B985" s="21"/>
      <c r="C985" s="22"/>
      <c r="D985" s="21"/>
      <c r="E985" s="21"/>
      <c r="F985" s="21"/>
      <c r="G985" s="21"/>
      <c r="H985" s="21"/>
      <c r="I985" s="21"/>
      <c r="J985" s="21"/>
      <c r="K985" s="37"/>
      <c r="L985" s="37"/>
      <c r="M985" s="37"/>
    </row>
    <row r="986" spans="1:13">
      <c r="A986" s="21"/>
      <c r="B986" s="21"/>
      <c r="C986" s="22"/>
      <c r="D986" s="21"/>
      <c r="E986" s="21"/>
      <c r="F986" s="21"/>
      <c r="G986" s="21"/>
      <c r="H986" s="21"/>
      <c r="I986" s="21"/>
      <c r="J986" s="21"/>
      <c r="K986" s="37"/>
      <c r="L986" s="37"/>
      <c r="M986" s="37"/>
    </row>
    <row r="987" spans="1:13">
      <c r="A987" s="21"/>
      <c r="B987" s="21"/>
      <c r="C987" s="22"/>
      <c r="D987" s="21"/>
      <c r="E987" s="21"/>
      <c r="F987" s="21"/>
      <c r="G987" s="21"/>
      <c r="H987" s="21"/>
      <c r="I987" s="21"/>
      <c r="J987" s="21"/>
      <c r="K987" s="37"/>
      <c r="L987" s="37"/>
      <c r="M987" s="37"/>
    </row>
    <row r="988" spans="1:13">
      <c r="A988" s="21"/>
      <c r="B988" s="21"/>
      <c r="C988" s="22"/>
      <c r="D988" s="21"/>
      <c r="E988" s="21"/>
      <c r="F988" s="21"/>
      <c r="G988" s="21"/>
      <c r="H988" s="21"/>
      <c r="I988" s="21"/>
      <c r="J988" s="21"/>
      <c r="K988" s="37"/>
      <c r="L988" s="37"/>
      <c r="M988" s="37"/>
    </row>
    <row r="989" spans="1:13">
      <c r="A989" s="21"/>
      <c r="B989" s="21"/>
      <c r="C989" s="22"/>
      <c r="D989" s="21"/>
      <c r="E989" s="21"/>
      <c r="F989" s="21"/>
      <c r="G989" s="21"/>
      <c r="H989" s="21"/>
      <c r="I989" s="21"/>
      <c r="J989" s="21"/>
      <c r="K989" s="37"/>
      <c r="L989" s="37"/>
      <c r="M989" s="37"/>
    </row>
    <row r="990" spans="1:13">
      <c r="A990" s="21"/>
      <c r="B990" s="21"/>
      <c r="C990" s="22"/>
      <c r="D990" s="21"/>
      <c r="E990" s="21"/>
      <c r="F990" s="21"/>
      <c r="G990" s="21"/>
      <c r="H990" s="21"/>
      <c r="I990" s="21"/>
      <c r="J990" s="21"/>
      <c r="K990" s="37"/>
      <c r="L990" s="37"/>
      <c r="M990" s="37"/>
    </row>
    <row r="991" spans="1:13">
      <c r="A991" s="21"/>
      <c r="B991" s="21"/>
      <c r="C991" s="22"/>
      <c r="D991" s="21"/>
      <c r="E991" s="21"/>
      <c r="F991" s="21"/>
      <c r="G991" s="21"/>
      <c r="H991" s="21"/>
      <c r="I991" s="21"/>
      <c r="J991" s="21"/>
      <c r="K991" s="37"/>
      <c r="L991" s="37"/>
      <c r="M991" s="37"/>
    </row>
    <row r="992" spans="1:13">
      <c r="A992" s="21"/>
      <c r="B992" s="21"/>
      <c r="C992" s="22"/>
      <c r="D992" s="21"/>
      <c r="E992" s="21"/>
      <c r="F992" s="21"/>
      <c r="G992" s="21"/>
      <c r="H992" s="21"/>
      <c r="I992" s="21"/>
      <c r="J992" s="21"/>
      <c r="K992" s="37"/>
      <c r="L992" s="37"/>
      <c r="M992" s="37"/>
    </row>
    <row r="993" spans="1:13">
      <c r="A993" s="21"/>
      <c r="B993" s="21"/>
      <c r="C993" s="22"/>
      <c r="D993" s="21"/>
      <c r="E993" s="21"/>
      <c r="F993" s="21"/>
      <c r="G993" s="21"/>
      <c r="H993" s="21"/>
      <c r="I993" s="21"/>
      <c r="J993" s="21"/>
      <c r="K993" s="37"/>
      <c r="L993" s="37"/>
      <c r="M993" s="37"/>
    </row>
    <row r="994" spans="1:13">
      <c r="A994" s="21"/>
      <c r="B994" s="21"/>
      <c r="C994" s="22"/>
      <c r="D994" s="21"/>
      <c r="E994" s="21"/>
      <c r="F994" s="21"/>
      <c r="G994" s="21"/>
      <c r="H994" s="21"/>
      <c r="I994" s="21"/>
      <c r="J994" s="21"/>
      <c r="K994" s="37"/>
      <c r="L994" s="37"/>
      <c r="M994" s="37"/>
    </row>
    <row r="995" spans="1:13">
      <c r="A995" s="21"/>
      <c r="B995" s="21"/>
      <c r="C995" s="22"/>
      <c r="D995" s="21"/>
      <c r="E995" s="21"/>
      <c r="F995" s="21"/>
      <c r="G995" s="21"/>
      <c r="H995" s="21"/>
      <c r="I995" s="21"/>
      <c r="J995" s="21"/>
      <c r="K995" s="37"/>
      <c r="L995" s="37"/>
      <c r="M995" s="37"/>
    </row>
    <row r="996" spans="1:13">
      <c r="A996" s="21"/>
      <c r="B996" s="21"/>
      <c r="C996" s="22"/>
      <c r="D996" s="21"/>
      <c r="E996" s="21"/>
      <c r="F996" s="21"/>
      <c r="G996" s="21"/>
      <c r="H996" s="21"/>
      <c r="I996" s="21"/>
      <c r="J996" s="21"/>
      <c r="K996" s="37"/>
      <c r="L996" s="37"/>
      <c r="M996" s="37"/>
    </row>
    <row r="997" spans="1:13">
      <c r="A997" s="21"/>
      <c r="B997" s="21"/>
      <c r="C997" s="22"/>
      <c r="D997" s="21"/>
      <c r="E997" s="21"/>
      <c r="F997" s="21"/>
      <c r="G997" s="21"/>
      <c r="H997" s="21"/>
      <c r="I997" s="21"/>
      <c r="J997" s="21"/>
      <c r="K997" s="37"/>
      <c r="L997" s="37"/>
      <c r="M997" s="37"/>
    </row>
    <row r="998" spans="1:13">
      <c r="A998" s="21"/>
      <c r="B998" s="21"/>
      <c r="C998" s="22"/>
      <c r="D998" s="21"/>
      <c r="E998" s="21"/>
      <c r="F998" s="21"/>
      <c r="G998" s="21"/>
      <c r="H998" s="21"/>
      <c r="I998" s="21"/>
      <c r="J998" s="21"/>
      <c r="K998" s="37"/>
      <c r="L998" s="37"/>
      <c r="M998" s="37"/>
    </row>
    <row r="999" spans="1:13">
      <c r="A999" s="21"/>
      <c r="B999" s="21"/>
      <c r="C999" s="22"/>
      <c r="D999" s="21"/>
      <c r="E999" s="21"/>
      <c r="F999" s="21"/>
      <c r="G999" s="21"/>
      <c r="H999" s="21"/>
      <c r="I999" s="21"/>
      <c r="J999" s="21"/>
      <c r="K999" s="37"/>
      <c r="L999" s="37"/>
      <c r="M999" s="37"/>
    </row>
    <row r="1000" spans="1:13">
      <c r="A1000" s="21"/>
      <c r="B1000" s="21"/>
      <c r="C1000" s="22"/>
      <c r="D1000" s="21"/>
      <c r="E1000" s="21"/>
      <c r="F1000" s="21"/>
      <c r="G1000" s="21"/>
      <c r="H1000" s="21"/>
      <c r="I1000" s="21"/>
      <c r="J1000" s="21"/>
      <c r="K1000" s="37"/>
      <c r="L1000" s="37"/>
      <c r="M1000" s="37"/>
    </row>
    <row r="1001" spans="1:13">
      <c r="A1001" s="21"/>
      <c r="B1001" s="21"/>
      <c r="C1001" s="22"/>
      <c r="D1001" s="21"/>
      <c r="E1001" s="21"/>
      <c r="F1001" s="21"/>
      <c r="G1001" s="21"/>
      <c r="H1001" s="21"/>
      <c r="I1001" s="21"/>
      <c r="J1001" s="21"/>
      <c r="K1001" s="37"/>
      <c r="L1001" s="37"/>
      <c r="M1001" s="37"/>
    </row>
    <row r="1002" spans="1:13">
      <c r="A1002" s="21"/>
      <c r="B1002" s="21"/>
      <c r="C1002" s="22"/>
      <c r="D1002" s="21"/>
      <c r="E1002" s="21"/>
      <c r="F1002" s="21"/>
      <c r="G1002" s="21"/>
      <c r="H1002" s="21"/>
      <c r="I1002" s="21"/>
      <c r="J1002" s="21"/>
      <c r="K1002" s="37"/>
      <c r="L1002" s="37"/>
      <c r="M1002" s="37"/>
    </row>
    <row r="1003" spans="1:13">
      <c r="A1003" s="21"/>
      <c r="B1003" s="21"/>
      <c r="C1003" s="22"/>
      <c r="D1003" s="21"/>
      <c r="E1003" s="21"/>
      <c r="F1003" s="21"/>
      <c r="G1003" s="21"/>
      <c r="H1003" s="21"/>
      <c r="I1003" s="21"/>
      <c r="J1003" s="21"/>
      <c r="K1003" s="37"/>
      <c r="L1003" s="37"/>
      <c r="M1003" s="37"/>
    </row>
    <row r="1004" spans="1:13">
      <c r="A1004" s="21"/>
      <c r="B1004" s="21"/>
      <c r="C1004" s="22"/>
      <c r="D1004" s="21"/>
      <c r="E1004" s="21"/>
      <c r="F1004" s="21"/>
      <c r="G1004" s="21"/>
      <c r="H1004" s="21"/>
      <c r="I1004" s="21"/>
      <c r="J1004" s="21"/>
      <c r="K1004" s="37"/>
      <c r="L1004" s="37"/>
      <c r="M1004" s="37"/>
    </row>
    <row r="1005" spans="1:13">
      <c r="A1005" s="21"/>
      <c r="B1005" s="21"/>
      <c r="C1005" s="22"/>
      <c r="D1005" s="21"/>
      <c r="E1005" s="21"/>
      <c r="F1005" s="21"/>
      <c r="G1005" s="21"/>
      <c r="H1005" s="21"/>
      <c r="I1005" s="21"/>
      <c r="J1005" s="21"/>
      <c r="K1005" s="37"/>
      <c r="L1005" s="37"/>
      <c r="M1005" s="37"/>
    </row>
    <row r="1006" spans="1:13">
      <c r="A1006" s="21"/>
      <c r="B1006" s="21"/>
      <c r="C1006" s="22"/>
      <c r="D1006" s="21"/>
      <c r="E1006" s="21"/>
      <c r="F1006" s="21"/>
      <c r="G1006" s="21"/>
      <c r="H1006" s="21"/>
      <c r="I1006" s="21"/>
      <c r="J1006" s="21"/>
      <c r="K1006" s="37"/>
      <c r="L1006" s="37"/>
      <c r="M1006" s="37"/>
    </row>
    <row r="1007" spans="1:13">
      <c r="A1007" s="21"/>
      <c r="B1007" s="21"/>
      <c r="C1007" s="22"/>
      <c r="D1007" s="21"/>
      <c r="E1007" s="21"/>
      <c r="F1007" s="21"/>
      <c r="G1007" s="21"/>
      <c r="H1007" s="21"/>
      <c r="I1007" s="21"/>
      <c r="J1007" s="21"/>
      <c r="K1007" s="37"/>
      <c r="L1007" s="37"/>
      <c r="M1007" s="37"/>
    </row>
    <row r="1008" spans="1:13">
      <c r="A1008" s="21"/>
      <c r="B1008" s="21"/>
      <c r="C1008" s="22"/>
      <c r="D1008" s="21"/>
      <c r="E1008" s="21"/>
      <c r="F1008" s="21"/>
      <c r="G1008" s="21"/>
      <c r="H1008" s="21"/>
      <c r="I1008" s="21"/>
      <c r="J1008" s="21"/>
      <c r="K1008" s="37"/>
      <c r="L1008" s="37"/>
      <c r="M1008" s="37"/>
    </row>
    <row r="1009" spans="1:13">
      <c r="A1009" s="21"/>
      <c r="B1009" s="21"/>
      <c r="C1009" s="22"/>
      <c r="D1009" s="21"/>
      <c r="E1009" s="21"/>
      <c r="F1009" s="21"/>
      <c r="G1009" s="21"/>
      <c r="H1009" s="21"/>
      <c r="I1009" s="21"/>
      <c r="J1009" s="21"/>
      <c r="K1009" s="37"/>
      <c r="L1009" s="37"/>
      <c r="M1009" s="37"/>
    </row>
    <row r="1010" spans="1:13">
      <c r="A1010" s="21"/>
      <c r="B1010" s="21"/>
      <c r="C1010" s="22"/>
      <c r="D1010" s="21"/>
      <c r="E1010" s="21"/>
      <c r="F1010" s="21"/>
      <c r="G1010" s="21"/>
      <c r="H1010" s="21"/>
      <c r="I1010" s="21"/>
      <c r="J1010" s="21"/>
      <c r="K1010" s="37"/>
      <c r="L1010" s="37"/>
      <c r="M1010" s="37"/>
    </row>
    <row r="1011" spans="1:13">
      <c r="A1011" s="21"/>
      <c r="B1011" s="21"/>
      <c r="C1011" s="22"/>
      <c r="D1011" s="21"/>
      <c r="E1011" s="21"/>
      <c r="F1011" s="21"/>
      <c r="G1011" s="21"/>
      <c r="H1011" s="21"/>
      <c r="I1011" s="21"/>
      <c r="J1011" s="21"/>
      <c r="K1011" s="37"/>
      <c r="L1011" s="37"/>
      <c r="M1011" s="37"/>
    </row>
    <row r="1012" spans="1:13">
      <c r="A1012" s="21"/>
      <c r="B1012" s="21"/>
      <c r="C1012" s="22"/>
      <c r="D1012" s="21"/>
      <c r="E1012" s="21"/>
      <c r="F1012" s="21"/>
      <c r="G1012" s="21"/>
      <c r="H1012" s="21"/>
      <c r="I1012" s="21"/>
      <c r="J1012" s="21"/>
      <c r="K1012" s="37"/>
      <c r="L1012" s="37"/>
      <c r="M1012" s="37"/>
    </row>
    <row r="1013" spans="1:13">
      <c r="A1013" s="21"/>
      <c r="B1013" s="21"/>
      <c r="C1013" s="22"/>
      <c r="D1013" s="21"/>
      <c r="E1013" s="21"/>
      <c r="F1013" s="21"/>
      <c r="G1013" s="21"/>
      <c r="H1013" s="21"/>
      <c r="I1013" s="21"/>
      <c r="J1013" s="21"/>
      <c r="K1013" s="37"/>
      <c r="L1013" s="37"/>
      <c r="M1013" s="37"/>
    </row>
    <row r="1014" spans="1:13">
      <c r="A1014" s="21"/>
      <c r="B1014" s="21"/>
      <c r="C1014" s="22"/>
      <c r="D1014" s="21"/>
      <c r="E1014" s="21"/>
      <c r="F1014" s="21"/>
      <c r="G1014" s="21"/>
      <c r="H1014" s="21"/>
      <c r="I1014" s="21"/>
      <c r="J1014" s="21"/>
      <c r="K1014" s="37"/>
      <c r="L1014" s="37"/>
      <c r="M1014" s="37"/>
    </row>
    <row r="1015" spans="1:13">
      <c r="A1015" s="21"/>
      <c r="B1015" s="21"/>
      <c r="C1015" s="22"/>
      <c r="D1015" s="21"/>
      <c r="E1015" s="21"/>
      <c r="F1015" s="21"/>
      <c r="G1015" s="21"/>
      <c r="H1015" s="21"/>
      <c r="I1015" s="21"/>
      <c r="J1015" s="21"/>
      <c r="K1015" s="37"/>
      <c r="L1015" s="37"/>
      <c r="M1015" s="37"/>
    </row>
    <row r="1016" spans="1:13">
      <c r="A1016" s="21"/>
      <c r="B1016" s="21"/>
      <c r="C1016" s="22"/>
      <c r="D1016" s="21"/>
      <c r="E1016" s="21"/>
      <c r="F1016" s="21"/>
      <c r="G1016" s="21"/>
      <c r="H1016" s="21"/>
      <c r="I1016" s="21"/>
      <c r="J1016" s="21"/>
      <c r="K1016" s="37"/>
      <c r="L1016" s="37"/>
      <c r="M1016" s="37"/>
    </row>
    <row r="1017" spans="1:13">
      <c r="A1017" s="21"/>
      <c r="B1017" s="21"/>
      <c r="C1017" s="22"/>
      <c r="D1017" s="21"/>
      <c r="E1017" s="21"/>
      <c r="F1017" s="21"/>
      <c r="G1017" s="21"/>
      <c r="H1017" s="21"/>
      <c r="I1017" s="21"/>
      <c r="J1017" s="21"/>
      <c r="K1017" s="37"/>
      <c r="L1017" s="37"/>
      <c r="M1017" s="37"/>
    </row>
    <row r="1018" spans="1:13">
      <c r="A1018" s="21"/>
      <c r="B1018" s="21"/>
      <c r="C1018" s="22"/>
      <c r="D1018" s="21"/>
      <c r="E1018" s="21"/>
      <c r="F1018" s="21"/>
      <c r="G1018" s="21"/>
      <c r="H1018" s="21"/>
      <c r="I1018" s="21"/>
      <c r="J1018" s="21"/>
      <c r="K1018" s="37"/>
      <c r="L1018" s="37"/>
      <c r="M1018" s="37"/>
    </row>
    <row r="1019" spans="1:13">
      <c r="A1019" s="21"/>
      <c r="B1019" s="21"/>
      <c r="C1019" s="22"/>
      <c r="D1019" s="21"/>
      <c r="E1019" s="21"/>
      <c r="F1019" s="21"/>
      <c r="G1019" s="21"/>
      <c r="H1019" s="21"/>
      <c r="I1019" s="21"/>
      <c r="J1019" s="21"/>
      <c r="K1019" s="37"/>
      <c r="L1019" s="37"/>
      <c r="M1019" s="37"/>
    </row>
    <row r="1020" spans="1:13">
      <c r="A1020" s="21"/>
      <c r="B1020" s="21"/>
      <c r="C1020" s="22"/>
      <c r="D1020" s="21"/>
      <c r="E1020" s="21"/>
      <c r="F1020" s="21"/>
      <c r="G1020" s="21"/>
      <c r="H1020" s="21"/>
      <c r="I1020" s="21"/>
      <c r="J1020" s="21"/>
      <c r="K1020" s="37"/>
      <c r="L1020" s="37"/>
      <c r="M1020" s="37"/>
    </row>
    <row r="1021" spans="1:13">
      <c r="A1021" s="21"/>
      <c r="B1021" s="21"/>
      <c r="C1021" s="22"/>
      <c r="D1021" s="21"/>
      <c r="E1021" s="21"/>
      <c r="F1021" s="21"/>
      <c r="G1021" s="21"/>
      <c r="H1021" s="21"/>
      <c r="I1021" s="21"/>
      <c r="J1021" s="21"/>
      <c r="K1021" s="37"/>
      <c r="L1021" s="37"/>
      <c r="M1021" s="37"/>
    </row>
    <row r="1022" spans="1:13">
      <c r="A1022" s="21"/>
      <c r="B1022" s="21"/>
      <c r="C1022" s="22"/>
      <c r="D1022" s="21"/>
      <c r="E1022" s="21"/>
      <c r="F1022" s="21"/>
      <c r="G1022" s="21"/>
      <c r="H1022" s="21"/>
      <c r="I1022" s="21"/>
      <c r="J1022" s="21"/>
      <c r="K1022" s="37"/>
      <c r="L1022" s="37"/>
      <c r="M1022" s="37"/>
    </row>
    <row r="1023" spans="1:13">
      <c r="A1023" s="21"/>
      <c r="B1023" s="21"/>
      <c r="C1023" s="22"/>
      <c r="D1023" s="21"/>
      <c r="E1023" s="21"/>
      <c r="F1023" s="21"/>
      <c r="G1023" s="21"/>
      <c r="H1023" s="21"/>
      <c r="I1023" s="21"/>
      <c r="J1023" s="21"/>
      <c r="K1023" s="37"/>
      <c r="L1023" s="37"/>
      <c r="M1023" s="37"/>
    </row>
    <row r="1024" spans="1:13">
      <c r="A1024" s="21"/>
      <c r="B1024" s="21"/>
      <c r="C1024" s="22"/>
      <c r="D1024" s="21"/>
      <c r="E1024" s="21"/>
      <c r="F1024" s="21"/>
      <c r="G1024" s="21"/>
      <c r="H1024" s="21"/>
      <c r="I1024" s="21"/>
      <c r="J1024" s="21"/>
      <c r="K1024" s="37"/>
      <c r="L1024" s="37"/>
      <c r="M1024" s="37"/>
    </row>
    <row r="1025" spans="1:13">
      <c r="A1025" s="21"/>
      <c r="B1025" s="21"/>
      <c r="C1025" s="22"/>
      <c r="D1025" s="21"/>
      <c r="E1025" s="21"/>
      <c r="F1025" s="21"/>
      <c r="G1025" s="21"/>
      <c r="H1025" s="21"/>
      <c r="I1025" s="21"/>
      <c r="J1025" s="21"/>
      <c r="K1025" s="37"/>
      <c r="L1025" s="37"/>
      <c r="M1025" s="37"/>
    </row>
    <row r="1026" spans="1:13">
      <c r="A1026" s="21"/>
      <c r="B1026" s="21"/>
      <c r="C1026" s="22"/>
      <c r="D1026" s="21"/>
      <c r="E1026" s="21"/>
      <c r="F1026" s="21"/>
      <c r="G1026" s="21"/>
      <c r="H1026" s="21"/>
      <c r="I1026" s="21"/>
      <c r="J1026" s="21"/>
      <c r="K1026" s="37"/>
      <c r="L1026" s="37"/>
      <c r="M1026" s="37"/>
    </row>
    <row r="1027" spans="1:13">
      <c r="A1027" s="21"/>
      <c r="B1027" s="21"/>
      <c r="C1027" s="22"/>
      <c r="D1027" s="21"/>
      <c r="E1027" s="21"/>
      <c r="F1027" s="21"/>
      <c r="G1027" s="21"/>
      <c r="H1027" s="21"/>
      <c r="I1027" s="21"/>
      <c r="J1027" s="21"/>
      <c r="K1027" s="37"/>
      <c r="L1027" s="37"/>
      <c r="M1027" s="37"/>
    </row>
    <row r="1028" spans="1:13">
      <c r="A1028" s="21"/>
      <c r="B1028" s="21"/>
      <c r="C1028" s="22"/>
      <c r="D1028" s="21"/>
      <c r="E1028" s="21"/>
      <c r="F1028" s="21"/>
      <c r="G1028" s="21"/>
      <c r="H1028" s="21"/>
      <c r="I1028" s="21"/>
      <c r="J1028" s="21"/>
      <c r="K1028" s="37"/>
      <c r="L1028" s="37"/>
      <c r="M1028" s="37"/>
    </row>
    <row r="1029" spans="1:13">
      <c r="A1029" s="21"/>
      <c r="B1029" s="21"/>
      <c r="C1029" s="22"/>
      <c r="D1029" s="21"/>
      <c r="E1029" s="21"/>
      <c r="F1029" s="21"/>
      <c r="G1029" s="21"/>
      <c r="H1029" s="21"/>
      <c r="I1029" s="21"/>
      <c r="J1029" s="21"/>
      <c r="K1029" s="37"/>
      <c r="L1029" s="37"/>
      <c r="M1029" s="37"/>
    </row>
    <row r="1030" spans="1:13">
      <c r="A1030" s="21"/>
      <c r="B1030" s="21"/>
      <c r="C1030" s="22"/>
      <c r="D1030" s="21"/>
      <c r="E1030" s="21"/>
      <c r="F1030" s="21"/>
      <c r="G1030" s="21"/>
      <c r="H1030" s="21"/>
      <c r="I1030" s="21"/>
      <c r="J1030" s="21"/>
      <c r="K1030" s="37"/>
      <c r="L1030" s="37"/>
      <c r="M1030" s="37"/>
    </row>
    <row r="1031" spans="1:13">
      <c r="A1031" s="21"/>
      <c r="B1031" s="21"/>
      <c r="C1031" s="22"/>
      <c r="D1031" s="21"/>
      <c r="E1031" s="21"/>
      <c r="F1031" s="21"/>
      <c r="G1031" s="21"/>
      <c r="H1031" s="21"/>
      <c r="I1031" s="21"/>
      <c r="J1031" s="21"/>
      <c r="K1031" s="37"/>
      <c r="L1031" s="37"/>
      <c r="M1031" s="37"/>
    </row>
    <row r="1032" spans="1:13">
      <c r="A1032" s="21"/>
      <c r="B1032" s="21"/>
      <c r="C1032" s="22"/>
      <c r="D1032" s="21"/>
      <c r="E1032" s="21"/>
      <c r="F1032" s="21"/>
      <c r="G1032" s="21"/>
      <c r="H1032" s="21"/>
      <c r="I1032" s="21"/>
      <c r="J1032" s="21"/>
      <c r="K1032" s="37"/>
      <c r="L1032" s="37"/>
      <c r="M1032" s="37"/>
    </row>
    <row r="1033" spans="1:13">
      <c r="A1033" s="21"/>
      <c r="B1033" s="21"/>
      <c r="C1033" s="22"/>
      <c r="D1033" s="21"/>
      <c r="E1033" s="21"/>
      <c r="F1033" s="21"/>
      <c r="G1033" s="21"/>
      <c r="H1033" s="21"/>
      <c r="I1033" s="21"/>
      <c r="J1033" s="21"/>
      <c r="K1033" s="37"/>
      <c r="L1033" s="37"/>
      <c r="M1033" s="37"/>
    </row>
    <row r="1034" spans="1:13">
      <c r="A1034" s="21"/>
      <c r="B1034" s="21"/>
      <c r="C1034" s="22"/>
      <c r="D1034" s="21"/>
      <c r="E1034" s="21"/>
      <c r="F1034" s="21"/>
      <c r="G1034" s="21"/>
      <c r="H1034" s="21"/>
      <c r="I1034" s="21"/>
      <c r="J1034" s="21"/>
      <c r="K1034" s="37"/>
      <c r="L1034" s="37"/>
      <c r="M1034" s="37"/>
    </row>
    <row r="1035" spans="1:13">
      <c r="A1035" s="21"/>
      <c r="B1035" s="21"/>
      <c r="C1035" s="22"/>
      <c r="D1035" s="21"/>
      <c r="E1035" s="21"/>
      <c r="F1035" s="21"/>
      <c r="G1035" s="21"/>
      <c r="H1035" s="21"/>
      <c r="I1035" s="21"/>
      <c r="J1035" s="21"/>
      <c r="K1035" s="37"/>
      <c r="L1035" s="37"/>
      <c r="M1035" s="37"/>
    </row>
    <row r="1036" spans="1:13">
      <c r="A1036" s="21"/>
      <c r="B1036" s="21"/>
      <c r="C1036" s="22"/>
      <c r="D1036" s="21"/>
      <c r="E1036" s="21"/>
      <c r="F1036" s="21"/>
      <c r="G1036" s="21"/>
      <c r="H1036" s="21"/>
      <c r="I1036" s="21"/>
      <c r="J1036" s="21"/>
      <c r="K1036" s="37"/>
      <c r="L1036" s="37"/>
      <c r="M1036" s="37"/>
    </row>
    <row r="1037" spans="1:13">
      <c r="A1037" s="21"/>
      <c r="B1037" s="21"/>
      <c r="C1037" s="22"/>
      <c r="D1037" s="21"/>
      <c r="E1037" s="21"/>
      <c r="F1037" s="21"/>
      <c r="G1037" s="21"/>
      <c r="H1037" s="21"/>
      <c r="I1037" s="21"/>
      <c r="J1037" s="21"/>
      <c r="K1037" s="37"/>
      <c r="L1037" s="37"/>
      <c r="M1037" s="37"/>
    </row>
    <row r="1038" spans="1:13">
      <c r="A1038" s="21"/>
      <c r="B1038" s="21"/>
      <c r="C1038" s="22"/>
      <c r="D1038" s="21"/>
      <c r="E1038" s="21"/>
      <c r="F1038" s="21"/>
      <c r="G1038" s="21"/>
      <c r="H1038" s="21"/>
      <c r="I1038" s="21"/>
      <c r="J1038" s="21"/>
      <c r="K1038" s="37"/>
      <c r="L1038" s="37"/>
      <c r="M1038" s="37"/>
    </row>
    <row r="1039" spans="1:13">
      <c r="A1039" s="21"/>
      <c r="B1039" s="21"/>
      <c r="C1039" s="22"/>
      <c r="D1039" s="21"/>
      <c r="E1039" s="21"/>
      <c r="F1039" s="21"/>
      <c r="G1039" s="21"/>
      <c r="H1039" s="21"/>
      <c r="I1039" s="21"/>
      <c r="J1039" s="21"/>
      <c r="K1039" s="37"/>
      <c r="L1039" s="37"/>
      <c r="M1039" s="37"/>
    </row>
    <row r="1040" spans="1:13">
      <c r="A1040" s="21"/>
      <c r="B1040" s="21"/>
      <c r="C1040" s="22"/>
      <c r="D1040" s="21"/>
      <c r="E1040" s="21"/>
      <c r="F1040" s="21"/>
      <c r="G1040" s="21"/>
      <c r="H1040" s="21"/>
      <c r="I1040" s="21"/>
      <c r="J1040" s="21"/>
      <c r="K1040" s="37"/>
      <c r="L1040" s="37"/>
      <c r="M1040" s="37"/>
    </row>
    <row r="1041" spans="1:13">
      <c r="A1041" s="21"/>
      <c r="B1041" s="21"/>
      <c r="C1041" s="22"/>
      <c r="D1041" s="21"/>
      <c r="E1041" s="21"/>
      <c r="F1041" s="21"/>
      <c r="G1041" s="21"/>
      <c r="H1041" s="21"/>
      <c r="I1041" s="21"/>
      <c r="J1041" s="21"/>
      <c r="K1041" s="37"/>
      <c r="L1041" s="37"/>
      <c r="M1041" s="37"/>
    </row>
    <row r="1042" spans="1:13">
      <c r="A1042" s="21"/>
      <c r="B1042" s="21"/>
      <c r="C1042" s="22"/>
      <c r="D1042" s="21"/>
      <c r="E1042" s="21"/>
      <c r="F1042" s="21"/>
      <c r="G1042" s="21"/>
      <c r="H1042" s="21"/>
      <c r="I1042" s="21"/>
      <c r="J1042" s="21"/>
      <c r="K1042" s="37"/>
      <c r="L1042" s="37"/>
      <c r="M1042" s="37"/>
    </row>
    <row r="1043" spans="1:13">
      <c r="A1043" s="21"/>
      <c r="B1043" s="21"/>
      <c r="C1043" s="22"/>
      <c r="D1043" s="21"/>
      <c r="E1043" s="21"/>
      <c r="F1043" s="21"/>
      <c r="G1043" s="21"/>
      <c r="H1043" s="21"/>
      <c r="I1043" s="21"/>
      <c r="J1043" s="21"/>
      <c r="K1043" s="37"/>
      <c r="L1043" s="37"/>
      <c r="M1043" s="37"/>
    </row>
    <row r="1044" spans="1:13">
      <c r="A1044" s="21"/>
      <c r="B1044" s="21"/>
      <c r="C1044" s="22"/>
      <c r="D1044" s="21"/>
      <c r="E1044" s="21"/>
      <c r="F1044" s="21"/>
      <c r="G1044" s="21"/>
      <c r="H1044" s="21"/>
      <c r="I1044" s="21"/>
      <c r="J1044" s="21"/>
      <c r="K1044" s="37"/>
      <c r="L1044" s="37"/>
      <c r="M1044" s="37"/>
    </row>
    <row r="1045" spans="1:13">
      <c r="A1045" s="21"/>
      <c r="B1045" s="21"/>
      <c r="C1045" s="22"/>
      <c r="D1045" s="21"/>
      <c r="E1045" s="21"/>
      <c r="F1045" s="21"/>
      <c r="G1045" s="21"/>
      <c r="H1045" s="21"/>
      <c r="I1045" s="21"/>
      <c r="J1045" s="21"/>
      <c r="K1045" s="37"/>
      <c r="L1045" s="37"/>
      <c r="M1045" s="37"/>
    </row>
    <row r="1046" spans="1:13">
      <c r="A1046" s="21"/>
      <c r="B1046" s="21"/>
      <c r="C1046" s="22"/>
      <c r="D1046" s="21"/>
      <c r="E1046" s="21"/>
      <c r="F1046" s="21"/>
      <c r="G1046" s="21"/>
      <c r="H1046" s="21"/>
      <c r="I1046" s="21"/>
      <c r="J1046" s="21"/>
      <c r="K1046" s="37"/>
      <c r="L1046" s="37"/>
      <c r="M1046" s="37"/>
    </row>
    <row r="1047" spans="1:13">
      <c r="A1047" s="21"/>
      <c r="B1047" s="21"/>
      <c r="C1047" s="22"/>
      <c r="D1047" s="21"/>
      <c r="E1047" s="21"/>
      <c r="F1047" s="21"/>
      <c r="G1047" s="21"/>
      <c r="H1047" s="21"/>
      <c r="I1047" s="21"/>
      <c r="J1047" s="21"/>
      <c r="K1047" s="37"/>
      <c r="L1047" s="37"/>
      <c r="M1047" s="37"/>
    </row>
    <row r="1048" spans="1:13">
      <c r="A1048" s="21"/>
      <c r="B1048" s="21"/>
      <c r="C1048" s="22"/>
      <c r="D1048" s="21"/>
      <c r="E1048" s="21"/>
      <c r="F1048" s="21"/>
      <c r="G1048" s="21"/>
      <c r="H1048" s="21"/>
      <c r="I1048" s="21"/>
      <c r="J1048" s="21"/>
      <c r="K1048" s="37"/>
      <c r="L1048" s="37"/>
      <c r="M1048" s="37"/>
    </row>
    <row r="1049" spans="1:13">
      <c r="A1049" s="21"/>
      <c r="B1049" s="21"/>
      <c r="C1049" s="22"/>
      <c r="D1049" s="21"/>
      <c r="E1049" s="21"/>
      <c r="F1049" s="21"/>
      <c r="G1049" s="21"/>
      <c r="H1049" s="21"/>
      <c r="I1049" s="21"/>
      <c r="J1049" s="21"/>
      <c r="K1049" s="37"/>
      <c r="L1049" s="37"/>
      <c r="M1049" s="37"/>
    </row>
    <row r="1050" spans="1:13">
      <c r="A1050" s="21"/>
      <c r="B1050" s="21"/>
      <c r="C1050" s="22"/>
      <c r="D1050" s="21"/>
      <c r="E1050" s="21"/>
      <c r="F1050" s="21"/>
      <c r="G1050" s="21"/>
      <c r="H1050" s="21"/>
      <c r="I1050" s="21"/>
      <c r="J1050" s="21"/>
      <c r="K1050" s="37"/>
      <c r="L1050" s="37"/>
      <c r="M1050" s="37"/>
    </row>
    <row r="1051" spans="1:13">
      <c r="A1051" s="21"/>
      <c r="B1051" s="21"/>
      <c r="C1051" s="22"/>
      <c r="D1051" s="21"/>
      <c r="E1051" s="21"/>
      <c r="F1051" s="21"/>
      <c r="G1051" s="21"/>
      <c r="H1051" s="21"/>
      <c r="I1051" s="21"/>
      <c r="J1051" s="21"/>
      <c r="K1051" s="37"/>
      <c r="L1051" s="37"/>
      <c r="M1051" s="37"/>
    </row>
    <row r="1052" spans="1:13">
      <c r="A1052" s="21"/>
      <c r="B1052" s="21"/>
      <c r="C1052" s="22"/>
      <c r="D1052" s="21"/>
      <c r="E1052" s="21"/>
      <c r="F1052" s="21"/>
      <c r="G1052" s="21"/>
      <c r="H1052" s="21"/>
      <c r="I1052" s="21"/>
      <c r="J1052" s="21"/>
      <c r="K1052" s="37"/>
      <c r="L1052" s="37"/>
      <c r="M1052" s="37"/>
    </row>
    <row r="1053" spans="1:13">
      <c r="A1053" s="21"/>
      <c r="B1053" s="21"/>
      <c r="C1053" s="22"/>
      <c r="D1053" s="21"/>
      <c r="E1053" s="21"/>
      <c r="F1053" s="21"/>
      <c r="G1053" s="21"/>
      <c r="H1053" s="21"/>
      <c r="I1053" s="21"/>
      <c r="J1053" s="21"/>
      <c r="K1053" s="37"/>
      <c r="L1053" s="37"/>
      <c r="M1053" s="37"/>
    </row>
    <row r="1054" spans="1:13">
      <c r="A1054" s="21"/>
      <c r="B1054" s="21"/>
      <c r="C1054" s="22"/>
      <c r="D1054" s="21"/>
      <c r="E1054" s="21"/>
      <c r="F1054" s="21"/>
      <c r="G1054" s="21"/>
      <c r="H1054" s="21"/>
      <c r="I1054" s="21"/>
      <c r="J1054" s="21"/>
      <c r="K1054" s="37"/>
      <c r="L1054" s="37"/>
      <c r="M1054" s="37"/>
    </row>
    <row r="1055" spans="1:13">
      <c r="A1055" s="21"/>
      <c r="B1055" s="21"/>
      <c r="C1055" s="22"/>
      <c r="D1055" s="21"/>
      <c r="E1055" s="21"/>
      <c r="F1055" s="21"/>
      <c r="G1055" s="21"/>
      <c r="H1055" s="21"/>
      <c r="I1055" s="21"/>
      <c r="J1055" s="21"/>
      <c r="K1055" s="37"/>
      <c r="L1055" s="37"/>
      <c r="M1055" s="37"/>
    </row>
    <row r="1056" spans="1:13">
      <c r="A1056" s="21"/>
      <c r="B1056" s="21"/>
      <c r="C1056" s="22"/>
      <c r="D1056" s="21"/>
      <c r="E1056" s="21"/>
      <c r="F1056" s="21"/>
      <c r="G1056" s="21"/>
      <c r="H1056" s="21"/>
      <c r="I1056" s="21"/>
      <c r="J1056" s="21"/>
      <c r="K1056" s="37"/>
      <c r="L1056" s="37"/>
      <c r="M1056" s="37"/>
    </row>
    <row r="1057" spans="1:13">
      <c r="A1057" s="21"/>
      <c r="B1057" s="21"/>
      <c r="C1057" s="22"/>
      <c r="D1057" s="21"/>
      <c r="E1057" s="21"/>
      <c r="F1057" s="21"/>
      <c r="G1057" s="21"/>
      <c r="H1057" s="21"/>
      <c r="I1057" s="21"/>
      <c r="J1057" s="21"/>
      <c r="K1057" s="37"/>
      <c r="L1057" s="37"/>
      <c r="M1057" s="37"/>
    </row>
    <row r="1058" spans="1:13">
      <c r="A1058" s="21"/>
      <c r="B1058" s="21"/>
      <c r="C1058" s="22"/>
      <c r="D1058" s="21"/>
      <c r="E1058" s="21"/>
      <c r="F1058" s="21"/>
      <c r="G1058" s="21"/>
      <c r="H1058" s="21"/>
      <c r="I1058" s="21"/>
      <c r="J1058" s="21"/>
      <c r="K1058" s="37"/>
      <c r="L1058" s="37"/>
      <c r="M1058" s="37"/>
    </row>
    <row r="1059" spans="1:13">
      <c r="A1059" s="21"/>
      <c r="B1059" s="21"/>
      <c r="C1059" s="22"/>
      <c r="D1059" s="21"/>
      <c r="E1059" s="21"/>
      <c r="F1059" s="21"/>
      <c r="G1059" s="21"/>
      <c r="H1059" s="21"/>
      <c r="I1059" s="21"/>
      <c r="J1059" s="21"/>
      <c r="K1059" s="37"/>
      <c r="L1059" s="37"/>
      <c r="M1059" s="37"/>
    </row>
    <row r="1060" spans="1:13">
      <c r="A1060" s="21"/>
      <c r="B1060" s="21"/>
      <c r="C1060" s="22"/>
      <c r="D1060" s="21"/>
      <c r="E1060" s="21"/>
      <c r="F1060" s="21"/>
      <c r="G1060" s="21"/>
      <c r="H1060" s="21"/>
      <c r="I1060" s="21"/>
      <c r="J1060" s="21"/>
      <c r="K1060" s="37"/>
      <c r="L1060" s="37"/>
      <c r="M1060" s="37"/>
    </row>
    <row r="1061" spans="1:13">
      <c r="A1061" s="21"/>
      <c r="B1061" s="21"/>
      <c r="C1061" s="22"/>
      <c r="D1061" s="21"/>
      <c r="E1061" s="21"/>
      <c r="F1061" s="21"/>
      <c r="G1061" s="21"/>
      <c r="H1061" s="21"/>
      <c r="I1061" s="21"/>
      <c r="J1061" s="21"/>
      <c r="K1061" s="37"/>
      <c r="L1061" s="37"/>
      <c r="M1061" s="37"/>
    </row>
    <row r="1062" spans="1:13">
      <c r="A1062" s="21"/>
      <c r="B1062" s="21"/>
      <c r="C1062" s="22"/>
      <c r="D1062" s="21"/>
      <c r="E1062" s="21"/>
      <c r="F1062" s="21"/>
      <c r="G1062" s="21"/>
      <c r="H1062" s="21"/>
      <c r="I1062" s="21"/>
      <c r="J1062" s="21"/>
      <c r="K1062" s="37"/>
      <c r="L1062" s="37"/>
      <c r="M1062" s="37"/>
    </row>
    <row r="1063" spans="1:13">
      <c r="A1063" s="21"/>
      <c r="B1063" s="21"/>
      <c r="C1063" s="22"/>
      <c r="D1063" s="21"/>
      <c r="E1063" s="21"/>
      <c r="F1063" s="21"/>
      <c r="G1063" s="21"/>
      <c r="H1063" s="21"/>
      <c r="I1063" s="21"/>
      <c r="J1063" s="21"/>
      <c r="K1063" s="37"/>
      <c r="L1063" s="37"/>
      <c r="M1063" s="37"/>
    </row>
    <row r="1064" spans="1:13">
      <c r="A1064" s="21"/>
      <c r="B1064" s="21"/>
      <c r="C1064" s="22"/>
      <c r="D1064" s="21"/>
      <c r="E1064" s="21"/>
      <c r="F1064" s="21"/>
      <c r="G1064" s="21"/>
      <c r="H1064" s="21"/>
      <c r="I1064" s="21"/>
      <c r="J1064" s="21"/>
      <c r="K1064" s="37"/>
      <c r="L1064" s="37"/>
      <c r="M1064" s="37"/>
    </row>
    <row r="1065" spans="1:13">
      <c r="A1065" s="21"/>
      <c r="B1065" s="21"/>
      <c r="C1065" s="22"/>
      <c r="D1065" s="21"/>
      <c r="E1065" s="21"/>
      <c r="F1065" s="21"/>
      <c r="G1065" s="21"/>
      <c r="H1065" s="21"/>
      <c r="I1065" s="21"/>
      <c r="J1065" s="21"/>
      <c r="K1065" s="37"/>
      <c r="L1065" s="37"/>
      <c r="M1065" s="37"/>
    </row>
    <row r="1066" spans="1:13">
      <c r="A1066" s="21"/>
      <c r="B1066" s="21"/>
      <c r="C1066" s="22"/>
      <c r="D1066" s="21"/>
      <c r="E1066" s="21"/>
      <c r="F1066" s="21"/>
      <c r="G1066" s="21"/>
      <c r="H1066" s="21"/>
      <c r="I1066" s="21"/>
      <c r="J1066" s="21"/>
      <c r="K1066" s="37"/>
      <c r="L1066" s="37"/>
      <c r="M1066" s="37"/>
    </row>
    <row r="1067" spans="1:13">
      <c r="A1067" s="21"/>
      <c r="B1067" s="21"/>
      <c r="C1067" s="22"/>
      <c r="D1067" s="21"/>
      <c r="E1067" s="21"/>
      <c r="F1067" s="21"/>
      <c r="G1067" s="21"/>
      <c r="H1067" s="21"/>
      <c r="I1067" s="21"/>
      <c r="J1067" s="21"/>
      <c r="K1067" s="37"/>
      <c r="L1067" s="37"/>
      <c r="M1067" s="37"/>
    </row>
    <row r="1068" spans="1:13">
      <c r="A1068" s="21"/>
      <c r="B1068" s="21"/>
      <c r="C1068" s="22"/>
      <c r="D1068" s="21"/>
      <c r="E1068" s="21"/>
      <c r="F1068" s="21"/>
      <c r="G1068" s="21"/>
      <c r="H1068" s="21"/>
      <c r="I1068" s="21"/>
      <c r="J1068" s="21"/>
      <c r="K1068" s="37"/>
      <c r="L1068" s="37"/>
      <c r="M1068" s="37"/>
    </row>
    <row r="1069" spans="1:13">
      <c r="A1069" s="21"/>
      <c r="B1069" s="21"/>
      <c r="C1069" s="22"/>
      <c r="D1069" s="21"/>
      <c r="E1069" s="21"/>
      <c r="F1069" s="21"/>
      <c r="G1069" s="21"/>
      <c r="H1069" s="21"/>
      <c r="I1069" s="21"/>
      <c r="J1069" s="21"/>
      <c r="K1069" s="37"/>
      <c r="L1069" s="37"/>
      <c r="M1069" s="37"/>
    </row>
    <row r="1070" spans="1:13">
      <c r="A1070" s="21"/>
      <c r="B1070" s="21"/>
      <c r="C1070" s="22"/>
      <c r="D1070" s="21"/>
      <c r="E1070" s="21"/>
      <c r="F1070" s="21"/>
      <c r="G1070" s="21"/>
      <c r="H1070" s="21"/>
      <c r="I1070" s="21"/>
      <c r="J1070" s="21"/>
      <c r="K1070" s="37"/>
      <c r="L1070" s="37"/>
      <c r="M1070" s="37"/>
    </row>
    <row r="1071" spans="1:13">
      <c r="A1071" s="21"/>
      <c r="B1071" s="21"/>
      <c r="C1071" s="22"/>
      <c r="D1071" s="21"/>
      <c r="E1071" s="21"/>
      <c r="F1071" s="21"/>
      <c r="G1071" s="21"/>
      <c r="H1071" s="21"/>
      <c r="I1071" s="21"/>
      <c r="J1071" s="21"/>
      <c r="K1071" s="37"/>
      <c r="L1071" s="37"/>
      <c r="M1071" s="37"/>
    </row>
    <row r="1072" spans="1:13">
      <c r="A1072" s="21"/>
      <c r="B1072" s="21"/>
      <c r="C1072" s="22"/>
      <c r="D1072" s="21"/>
      <c r="E1072" s="21"/>
      <c r="F1072" s="21"/>
      <c r="G1072" s="21"/>
      <c r="H1072" s="21"/>
      <c r="I1072" s="21"/>
      <c r="J1072" s="21"/>
      <c r="K1072" s="37"/>
      <c r="L1072" s="37"/>
      <c r="M1072" s="37"/>
    </row>
    <row r="1073" spans="1:13">
      <c r="A1073" s="21"/>
      <c r="B1073" s="21"/>
      <c r="C1073" s="22"/>
      <c r="D1073" s="21"/>
      <c r="E1073" s="21"/>
      <c r="F1073" s="21"/>
      <c r="G1073" s="21"/>
      <c r="H1073" s="21"/>
      <c r="I1073" s="21"/>
      <c r="J1073" s="21"/>
      <c r="K1073" s="37"/>
      <c r="L1073" s="37"/>
      <c r="M1073" s="37"/>
    </row>
    <row r="1074" spans="1:13">
      <c r="A1074" s="21"/>
      <c r="B1074" s="21"/>
      <c r="C1074" s="22"/>
      <c r="D1074" s="21"/>
      <c r="E1074" s="21"/>
      <c r="F1074" s="21"/>
      <c r="G1074" s="21"/>
      <c r="H1074" s="21"/>
      <c r="I1074" s="21"/>
      <c r="J1074" s="21"/>
      <c r="K1074" s="37"/>
      <c r="L1074" s="37"/>
      <c r="M1074" s="37"/>
    </row>
    <row r="1075" spans="1:13">
      <c r="A1075" s="21"/>
      <c r="B1075" s="21"/>
      <c r="C1075" s="22"/>
      <c r="D1075" s="21"/>
      <c r="E1075" s="21"/>
      <c r="F1075" s="21"/>
      <c r="G1075" s="21"/>
      <c r="H1075" s="21"/>
      <c r="I1075" s="21"/>
      <c r="J1075" s="21"/>
      <c r="K1075" s="37"/>
      <c r="L1075" s="37"/>
      <c r="M1075" s="37"/>
    </row>
    <row r="1076" spans="1:13">
      <c r="A1076" s="21"/>
      <c r="B1076" s="21"/>
      <c r="C1076" s="22"/>
      <c r="D1076" s="21"/>
      <c r="E1076" s="21"/>
      <c r="F1076" s="21"/>
      <c r="G1076" s="21"/>
      <c r="H1076" s="21"/>
      <c r="I1076" s="21"/>
      <c r="J1076" s="21"/>
      <c r="K1076" s="37"/>
      <c r="L1076" s="37"/>
      <c r="M1076" s="37"/>
    </row>
    <row r="1077" spans="1:13">
      <c r="A1077" s="21"/>
      <c r="B1077" s="21"/>
      <c r="C1077" s="22"/>
      <c r="D1077" s="21"/>
      <c r="E1077" s="21"/>
      <c r="F1077" s="21"/>
      <c r="G1077" s="21"/>
      <c r="H1077" s="21"/>
      <c r="I1077" s="21"/>
      <c r="J1077" s="21"/>
      <c r="K1077" s="37"/>
      <c r="L1077" s="37"/>
      <c r="M1077" s="37"/>
    </row>
    <row r="1078" spans="1:13">
      <c r="A1078" s="21"/>
      <c r="B1078" s="21"/>
      <c r="C1078" s="22"/>
      <c r="D1078" s="21"/>
      <c r="E1078" s="21"/>
      <c r="F1078" s="21"/>
      <c r="G1078" s="21"/>
      <c r="H1078" s="21"/>
      <c r="I1078" s="21"/>
      <c r="J1078" s="21"/>
      <c r="K1078" s="37"/>
      <c r="L1078" s="37"/>
      <c r="M1078" s="37"/>
    </row>
    <row r="1079" spans="1:13">
      <c r="A1079" s="21"/>
      <c r="B1079" s="21"/>
      <c r="C1079" s="22"/>
      <c r="D1079" s="21"/>
      <c r="E1079" s="21"/>
      <c r="F1079" s="21"/>
      <c r="G1079" s="21"/>
      <c r="H1079" s="21"/>
      <c r="I1079" s="21"/>
      <c r="J1079" s="21"/>
      <c r="K1079" s="37"/>
      <c r="L1079" s="37"/>
      <c r="M1079" s="37"/>
    </row>
    <row r="1080" spans="1:13">
      <c r="A1080" s="21"/>
      <c r="B1080" s="21"/>
      <c r="C1080" s="22"/>
      <c r="D1080" s="21"/>
      <c r="E1080" s="21"/>
      <c r="F1080" s="21"/>
      <c r="G1080" s="21"/>
      <c r="H1080" s="21"/>
      <c r="I1080" s="21"/>
      <c r="J1080" s="21"/>
      <c r="K1080" s="37"/>
      <c r="L1080" s="37"/>
      <c r="M1080" s="37"/>
    </row>
    <row r="1081" spans="1:13">
      <c r="A1081" s="21"/>
      <c r="B1081" s="21"/>
      <c r="C1081" s="22"/>
      <c r="D1081" s="21"/>
      <c r="E1081" s="21"/>
      <c r="F1081" s="21"/>
      <c r="G1081" s="21"/>
      <c r="H1081" s="21"/>
      <c r="I1081" s="21"/>
      <c r="J1081" s="21"/>
      <c r="K1081" s="37"/>
      <c r="L1081" s="37"/>
      <c r="M1081" s="37"/>
    </row>
    <row r="1082" spans="1:13">
      <c r="A1082" s="21"/>
      <c r="B1082" s="21"/>
      <c r="C1082" s="22"/>
      <c r="D1082" s="21"/>
      <c r="E1082" s="21"/>
      <c r="F1082" s="21"/>
      <c r="G1082" s="21"/>
      <c r="H1082" s="21"/>
      <c r="I1082" s="21"/>
      <c r="J1082" s="21"/>
      <c r="K1082" s="37"/>
      <c r="L1082" s="37"/>
      <c r="M1082" s="37"/>
    </row>
    <row r="1083" spans="1:13">
      <c r="A1083" s="21"/>
      <c r="B1083" s="21"/>
      <c r="C1083" s="22"/>
      <c r="D1083" s="21"/>
      <c r="E1083" s="21"/>
      <c r="F1083" s="21"/>
      <c r="G1083" s="21"/>
      <c r="H1083" s="21"/>
      <c r="I1083" s="21"/>
      <c r="J1083" s="21"/>
      <c r="K1083" s="37"/>
      <c r="L1083" s="37"/>
      <c r="M1083" s="37"/>
    </row>
    <row r="1084" spans="1:13">
      <c r="A1084" s="21"/>
      <c r="B1084" s="21"/>
      <c r="C1084" s="22"/>
      <c r="D1084" s="21"/>
      <c r="E1084" s="21"/>
      <c r="F1084" s="21"/>
      <c r="G1084" s="21"/>
      <c r="H1084" s="21"/>
      <c r="I1084" s="21"/>
      <c r="J1084" s="21"/>
      <c r="K1084" s="37"/>
      <c r="L1084" s="37"/>
      <c r="M1084" s="37"/>
    </row>
    <row r="1085" spans="1:13">
      <c r="A1085" s="21"/>
      <c r="B1085" s="21"/>
      <c r="C1085" s="22"/>
      <c r="D1085" s="21"/>
      <c r="E1085" s="21"/>
      <c r="F1085" s="21"/>
      <c r="G1085" s="21"/>
      <c r="H1085" s="21"/>
      <c r="I1085" s="21"/>
      <c r="J1085" s="21"/>
      <c r="K1085" s="37"/>
      <c r="L1085" s="37"/>
      <c r="M1085" s="37"/>
    </row>
    <row r="1086" spans="1:13">
      <c r="A1086" s="21"/>
      <c r="B1086" s="21"/>
      <c r="C1086" s="22"/>
      <c r="D1086" s="21"/>
      <c r="E1086" s="21"/>
      <c r="F1086" s="21"/>
      <c r="G1086" s="21"/>
      <c r="H1086" s="21"/>
      <c r="I1086" s="21"/>
      <c r="J1086" s="21"/>
      <c r="K1086" s="37"/>
      <c r="L1086" s="37"/>
      <c r="M1086" s="37"/>
    </row>
    <row r="1087" spans="1:13">
      <c r="A1087" s="21"/>
      <c r="B1087" s="21"/>
      <c r="C1087" s="22"/>
      <c r="D1087" s="21"/>
      <c r="E1087" s="21"/>
      <c r="F1087" s="21"/>
      <c r="G1087" s="21"/>
      <c r="H1087" s="21"/>
      <c r="I1087" s="21"/>
      <c r="J1087" s="21"/>
      <c r="K1087" s="37"/>
      <c r="L1087" s="37"/>
      <c r="M1087" s="37"/>
    </row>
    <row r="1088" spans="1:13">
      <c r="A1088" s="21"/>
      <c r="B1088" s="21"/>
      <c r="C1088" s="22"/>
      <c r="D1088" s="21"/>
      <c r="E1088" s="21"/>
      <c r="F1088" s="21"/>
      <c r="G1088" s="21"/>
      <c r="H1088" s="21"/>
      <c r="I1088" s="21"/>
      <c r="J1088" s="21"/>
      <c r="K1088" s="37"/>
      <c r="L1088" s="37"/>
      <c r="M1088" s="37"/>
    </row>
    <row r="1089" spans="1:13">
      <c r="A1089" s="21"/>
      <c r="B1089" s="21"/>
      <c r="C1089" s="22"/>
      <c r="D1089" s="21"/>
      <c r="E1089" s="21"/>
      <c r="F1089" s="21"/>
      <c r="G1089" s="21"/>
      <c r="H1089" s="21"/>
      <c r="I1089" s="21"/>
      <c r="J1089" s="21"/>
      <c r="K1089" s="37"/>
      <c r="L1089" s="37"/>
      <c r="M1089" s="37"/>
    </row>
    <row r="1090" spans="1:13">
      <c r="A1090" s="21"/>
      <c r="B1090" s="21"/>
      <c r="C1090" s="22"/>
      <c r="D1090" s="21"/>
      <c r="E1090" s="21"/>
      <c r="F1090" s="21"/>
      <c r="G1090" s="21"/>
      <c r="H1090" s="21"/>
      <c r="I1090" s="21"/>
      <c r="J1090" s="21"/>
      <c r="K1090" s="37"/>
      <c r="L1090" s="37"/>
      <c r="M1090" s="37"/>
    </row>
    <row r="1091" spans="1:13">
      <c r="A1091" s="21"/>
      <c r="B1091" s="21"/>
      <c r="C1091" s="22"/>
      <c r="D1091" s="21"/>
      <c r="E1091" s="21"/>
      <c r="F1091" s="21"/>
      <c r="G1091" s="21"/>
      <c r="H1091" s="21"/>
      <c r="I1091" s="21"/>
      <c r="J1091" s="21"/>
      <c r="K1091" s="37"/>
      <c r="L1091" s="37"/>
      <c r="M1091" s="37"/>
    </row>
    <row r="1092" spans="1:13">
      <c r="A1092" s="21"/>
      <c r="B1092" s="21"/>
      <c r="C1092" s="22"/>
      <c r="D1092" s="21"/>
      <c r="E1092" s="21"/>
      <c r="F1092" s="21"/>
      <c r="G1092" s="21"/>
      <c r="H1092" s="21"/>
      <c r="I1092" s="21"/>
      <c r="J1092" s="21"/>
      <c r="K1092" s="37"/>
      <c r="L1092" s="37"/>
      <c r="M1092" s="37"/>
    </row>
    <row r="1093" spans="1:13">
      <c r="A1093" s="21"/>
      <c r="B1093" s="21"/>
      <c r="C1093" s="22"/>
      <c r="D1093" s="21"/>
      <c r="E1093" s="21"/>
      <c r="F1093" s="21"/>
      <c r="G1093" s="21"/>
      <c r="H1093" s="21"/>
      <c r="I1093" s="21"/>
      <c r="J1093" s="21"/>
      <c r="K1093" s="37"/>
      <c r="L1093" s="37"/>
      <c r="M1093" s="37"/>
    </row>
    <row r="1094" spans="1:13">
      <c r="A1094" s="21"/>
      <c r="B1094" s="21"/>
      <c r="C1094" s="22"/>
      <c r="D1094" s="21"/>
      <c r="E1094" s="21"/>
      <c r="F1094" s="21"/>
      <c r="G1094" s="21"/>
      <c r="H1094" s="21"/>
      <c r="I1094" s="21"/>
      <c r="J1094" s="21"/>
      <c r="K1094" s="37"/>
      <c r="L1094" s="37"/>
      <c r="M1094" s="37"/>
    </row>
    <row r="1095" spans="1:13">
      <c r="A1095" s="21"/>
      <c r="B1095" s="21"/>
      <c r="C1095" s="22"/>
      <c r="D1095" s="21"/>
      <c r="E1095" s="21"/>
      <c r="F1095" s="21"/>
      <c r="G1095" s="21"/>
      <c r="H1095" s="21"/>
      <c r="I1095" s="21"/>
      <c r="J1095" s="21"/>
      <c r="K1095" s="37"/>
      <c r="L1095" s="37"/>
      <c r="M1095" s="37"/>
    </row>
    <row r="1096" spans="1:13">
      <c r="A1096" s="21"/>
      <c r="B1096" s="21"/>
      <c r="C1096" s="22"/>
      <c r="D1096" s="21"/>
      <c r="E1096" s="21"/>
      <c r="F1096" s="21"/>
      <c r="G1096" s="21"/>
      <c r="H1096" s="21"/>
      <c r="I1096" s="21"/>
      <c r="J1096" s="21"/>
      <c r="K1096" s="37"/>
      <c r="L1096" s="37"/>
      <c r="M1096" s="37"/>
    </row>
    <row r="1097" spans="1:13">
      <c r="A1097" s="21"/>
      <c r="B1097" s="21"/>
      <c r="C1097" s="22"/>
      <c r="D1097" s="21"/>
      <c r="E1097" s="21"/>
      <c r="F1097" s="21"/>
      <c r="G1097" s="21"/>
      <c r="H1097" s="21"/>
      <c r="I1097" s="21"/>
      <c r="J1097" s="21"/>
      <c r="K1097" s="37"/>
      <c r="L1097" s="37"/>
      <c r="M1097" s="37"/>
    </row>
    <row r="1098" spans="1:13">
      <c r="A1098" s="21"/>
      <c r="B1098" s="21"/>
      <c r="C1098" s="22"/>
      <c r="D1098" s="21"/>
      <c r="E1098" s="21"/>
      <c r="F1098" s="21"/>
      <c r="G1098" s="21"/>
      <c r="H1098" s="21"/>
      <c r="I1098" s="21"/>
      <c r="J1098" s="21"/>
      <c r="K1098" s="37"/>
      <c r="L1098" s="37"/>
      <c r="M1098" s="37"/>
    </row>
    <row r="1099" spans="1:13">
      <c r="A1099" s="21"/>
      <c r="B1099" s="21"/>
      <c r="C1099" s="22"/>
      <c r="D1099" s="21"/>
      <c r="E1099" s="21"/>
      <c r="F1099" s="21"/>
      <c r="G1099" s="21"/>
      <c r="H1099" s="21"/>
      <c r="I1099" s="21"/>
      <c r="J1099" s="21"/>
      <c r="K1099" s="37"/>
      <c r="L1099" s="37"/>
      <c r="M1099" s="37"/>
    </row>
    <row r="1100" spans="1:13">
      <c r="A1100" s="21"/>
      <c r="B1100" s="21"/>
      <c r="C1100" s="22"/>
      <c r="D1100" s="21"/>
      <c r="E1100" s="21"/>
      <c r="F1100" s="21"/>
      <c r="G1100" s="21"/>
      <c r="H1100" s="21"/>
      <c r="I1100" s="21"/>
      <c r="J1100" s="21"/>
      <c r="K1100" s="37"/>
      <c r="L1100" s="37"/>
      <c r="M1100" s="37"/>
    </row>
    <row r="1101" spans="1:13">
      <c r="A1101" s="21"/>
      <c r="B1101" s="21"/>
      <c r="C1101" s="22"/>
      <c r="D1101" s="21"/>
      <c r="E1101" s="21"/>
      <c r="F1101" s="21"/>
      <c r="G1101" s="21"/>
      <c r="H1101" s="21"/>
      <c r="I1101" s="21"/>
      <c r="J1101" s="21"/>
      <c r="K1101" s="37"/>
      <c r="L1101" s="37"/>
      <c r="M1101" s="37"/>
    </row>
    <row r="1102" spans="1:13">
      <c r="A1102" s="21"/>
      <c r="B1102" s="21"/>
      <c r="C1102" s="22"/>
      <c r="D1102" s="21"/>
      <c r="E1102" s="21"/>
      <c r="F1102" s="21"/>
      <c r="G1102" s="21"/>
      <c r="H1102" s="21"/>
      <c r="I1102" s="21"/>
      <c r="J1102" s="21"/>
      <c r="K1102" s="37"/>
      <c r="L1102" s="37"/>
      <c r="M1102" s="37"/>
    </row>
    <row r="1103" spans="1:13">
      <c r="A1103" s="21"/>
      <c r="B1103" s="21"/>
      <c r="C1103" s="22"/>
      <c r="D1103" s="21"/>
      <c r="E1103" s="21"/>
      <c r="F1103" s="21"/>
      <c r="G1103" s="21"/>
      <c r="H1103" s="21"/>
      <c r="I1103" s="21"/>
      <c r="J1103" s="21"/>
      <c r="K1103" s="37"/>
      <c r="L1103" s="37"/>
      <c r="M1103" s="37"/>
    </row>
    <row r="1104" spans="1:13">
      <c r="A1104" s="21"/>
      <c r="B1104" s="21"/>
      <c r="C1104" s="22"/>
      <c r="D1104" s="21"/>
      <c r="E1104" s="21"/>
      <c r="F1104" s="21"/>
      <c r="G1104" s="21"/>
      <c r="H1104" s="21"/>
      <c r="I1104" s="21"/>
      <c r="J1104" s="21"/>
      <c r="K1104" s="37"/>
      <c r="L1104" s="37"/>
      <c r="M1104" s="37"/>
    </row>
    <row r="1105" spans="1:13">
      <c r="A1105" s="21"/>
      <c r="B1105" s="21"/>
      <c r="C1105" s="22"/>
      <c r="D1105" s="21"/>
      <c r="E1105" s="21"/>
      <c r="F1105" s="21"/>
      <c r="G1105" s="21"/>
      <c r="H1105" s="21"/>
      <c r="I1105" s="21"/>
      <c r="J1105" s="21"/>
      <c r="K1105" s="37"/>
      <c r="L1105" s="37"/>
      <c r="M1105" s="37"/>
    </row>
    <row r="1106" spans="1:13">
      <c r="A1106" s="21"/>
      <c r="B1106" s="21"/>
      <c r="C1106" s="22"/>
      <c r="D1106" s="21"/>
      <c r="E1106" s="21"/>
      <c r="F1106" s="21"/>
      <c r="G1106" s="21"/>
      <c r="H1106" s="21"/>
      <c r="I1106" s="21"/>
      <c r="J1106" s="21"/>
      <c r="K1106" s="37"/>
      <c r="L1106" s="37"/>
      <c r="M1106" s="37"/>
    </row>
    <row r="1107" spans="1:13">
      <c r="A1107" s="21"/>
      <c r="B1107" s="21"/>
      <c r="C1107" s="22"/>
      <c r="D1107" s="21"/>
      <c r="E1107" s="21"/>
      <c r="F1107" s="21"/>
      <c r="G1107" s="21"/>
      <c r="H1107" s="21"/>
      <c r="I1107" s="21"/>
      <c r="J1107" s="21"/>
      <c r="K1107" s="37"/>
      <c r="L1107" s="37"/>
      <c r="M1107" s="37"/>
    </row>
    <row r="1108" spans="1:13">
      <c r="A1108" s="21"/>
      <c r="B1108" s="21"/>
      <c r="C1108" s="22"/>
      <c r="D1108" s="21"/>
      <c r="E1108" s="21"/>
      <c r="F1108" s="21"/>
      <c r="G1108" s="21"/>
      <c r="H1108" s="21"/>
      <c r="I1108" s="21"/>
      <c r="J1108" s="21"/>
      <c r="K1108" s="37"/>
      <c r="L1108" s="37"/>
      <c r="M1108" s="37"/>
    </row>
    <row r="1109" spans="1:13">
      <c r="A1109" s="21"/>
      <c r="B1109" s="21"/>
      <c r="C1109" s="22"/>
      <c r="D1109" s="21"/>
      <c r="E1109" s="21"/>
      <c r="F1109" s="21"/>
      <c r="G1109" s="21"/>
      <c r="H1109" s="21"/>
      <c r="I1109" s="21"/>
      <c r="J1109" s="21"/>
      <c r="K1109" s="37"/>
      <c r="L1109" s="37"/>
      <c r="M1109" s="37"/>
    </row>
    <row r="1110" spans="1:13">
      <c r="A1110" s="21"/>
      <c r="B1110" s="21"/>
      <c r="C1110" s="22"/>
      <c r="D1110" s="21"/>
      <c r="E1110" s="21"/>
      <c r="F1110" s="21"/>
      <c r="G1110" s="21"/>
      <c r="H1110" s="21"/>
      <c r="I1110" s="21"/>
      <c r="J1110" s="21"/>
      <c r="K1110" s="37"/>
      <c r="L1110" s="37"/>
      <c r="M1110" s="37"/>
    </row>
    <row r="1111" spans="1:13">
      <c r="A1111" s="21"/>
      <c r="B1111" s="21"/>
      <c r="C1111" s="22"/>
      <c r="D1111" s="21"/>
      <c r="E1111" s="21"/>
      <c r="F1111" s="21"/>
      <c r="G1111" s="21"/>
      <c r="H1111" s="21"/>
      <c r="I1111" s="21"/>
      <c r="J1111" s="21"/>
      <c r="K1111" s="37"/>
      <c r="L1111" s="37"/>
      <c r="M1111" s="37"/>
    </row>
    <row r="1112" spans="1:13">
      <c r="A1112" s="21"/>
      <c r="B1112" s="21"/>
      <c r="C1112" s="22"/>
      <c r="D1112" s="21"/>
      <c r="E1112" s="21"/>
      <c r="F1112" s="21"/>
      <c r="G1112" s="21"/>
      <c r="H1112" s="21"/>
      <c r="I1112" s="21"/>
      <c r="J1112" s="21"/>
      <c r="K1112" s="37"/>
      <c r="L1112" s="37"/>
      <c r="M1112" s="37"/>
    </row>
    <row r="1113" spans="1:13">
      <c r="A1113" s="21"/>
      <c r="B1113" s="21"/>
      <c r="C1113" s="22"/>
      <c r="D1113" s="21"/>
      <c r="E1113" s="21"/>
      <c r="F1113" s="21"/>
      <c r="G1113" s="21"/>
      <c r="H1113" s="21"/>
      <c r="I1113" s="21"/>
      <c r="J1113" s="21"/>
      <c r="K1113" s="37"/>
      <c r="L1113" s="37"/>
      <c r="M1113" s="37"/>
    </row>
    <row r="1114" spans="1:13">
      <c r="A1114" s="21"/>
      <c r="B1114" s="21"/>
      <c r="C1114" s="22"/>
      <c r="D1114" s="21"/>
      <c r="E1114" s="21"/>
      <c r="F1114" s="21"/>
      <c r="G1114" s="21"/>
      <c r="H1114" s="21"/>
      <c r="I1114" s="21"/>
      <c r="J1114" s="21"/>
      <c r="K1114" s="37"/>
      <c r="L1114" s="37"/>
      <c r="M1114" s="37"/>
    </row>
    <row r="1115" spans="1:13">
      <c r="A1115" s="21"/>
      <c r="B1115" s="21"/>
      <c r="C1115" s="22"/>
      <c r="D1115" s="21"/>
      <c r="E1115" s="21"/>
      <c r="F1115" s="21"/>
      <c r="G1115" s="21"/>
      <c r="H1115" s="21"/>
      <c r="I1115" s="21"/>
      <c r="J1115" s="21"/>
      <c r="K1115" s="37"/>
      <c r="L1115" s="37"/>
      <c r="M1115" s="37"/>
    </row>
    <row r="1116" spans="1:13">
      <c r="A1116" s="21"/>
      <c r="B1116" s="21"/>
      <c r="C1116" s="22"/>
      <c r="D1116" s="21"/>
      <c r="E1116" s="21"/>
      <c r="F1116" s="21"/>
      <c r="G1116" s="21"/>
      <c r="H1116" s="21"/>
      <c r="I1116" s="21"/>
      <c r="J1116" s="21"/>
      <c r="K1116" s="37"/>
      <c r="L1116" s="37"/>
      <c r="M1116" s="37"/>
    </row>
    <row r="1117" spans="1:13">
      <c r="A1117" s="21"/>
      <c r="B1117" s="21"/>
      <c r="C1117" s="22"/>
      <c r="D1117" s="21"/>
      <c r="E1117" s="21"/>
      <c r="F1117" s="21"/>
      <c r="G1117" s="21"/>
      <c r="H1117" s="21"/>
      <c r="I1117" s="21"/>
      <c r="J1117" s="21"/>
      <c r="K1117" s="37"/>
      <c r="L1117" s="37"/>
      <c r="M1117" s="37"/>
    </row>
    <row r="1118" spans="1:13">
      <c r="A1118" s="21"/>
      <c r="B1118" s="21"/>
      <c r="C1118" s="22"/>
      <c r="D1118" s="21"/>
      <c r="E1118" s="21"/>
      <c r="F1118" s="21"/>
      <c r="G1118" s="21"/>
      <c r="H1118" s="21"/>
      <c r="I1118" s="21"/>
      <c r="J1118" s="21"/>
      <c r="K1118" s="37"/>
      <c r="L1118" s="37"/>
      <c r="M1118" s="37"/>
    </row>
    <row r="1119" spans="1:13">
      <c r="A1119" s="21"/>
      <c r="B1119" s="21"/>
      <c r="C1119" s="22"/>
      <c r="D1119" s="21"/>
      <c r="E1119" s="21"/>
      <c r="F1119" s="21"/>
      <c r="G1119" s="21"/>
      <c r="H1119" s="21"/>
      <c r="I1119" s="21"/>
      <c r="J1119" s="21"/>
      <c r="K1119" s="37"/>
      <c r="L1119" s="37"/>
      <c r="M1119" s="37"/>
    </row>
    <row r="1120" spans="1:13">
      <c r="A1120" s="21"/>
      <c r="B1120" s="21"/>
      <c r="C1120" s="22"/>
      <c r="D1120" s="21"/>
      <c r="E1120" s="21"/>
      <c r="F1120" s="21"/>
      <c r="G1120" s="21"/>
      <c r="H1120" s="21"/>
      <c r="I1120" s="21"/>
      <c r="J1120" s="21"/>
      <c r="K1120" s="37"/>
      <c r="L1120" s="37"/>
      <c r="M1120" s="37"/>
    </row>
    <row r="1121" spans="1:13">
      <c r="A1121" s="21"/>
      <c r="B1121" s="21"/>
      <c r="C1121" s="22"/>
      <c r="D1121" s="21"/>
      <c r="E1121" s="21"/>
      <c r="F1121" s="21"/>
      <c r="G1121" s="21"/>
      <c r="H1121" s="21"/>
      <c r="I1121" s="21"/>
      <c r="J1121" s="21"/>
      <c r="K1121" s="37"/>
      <c r="L1121" s="37"/>
      <c r="M1121" s="37"/>
    </row>
    <row r="1122" spans="1:13">
      <c r="A1122" s="21"/>
      <c r="B1122" s="21"/>
      <c r="C1122" s="22"/>
      <c r="D1122" s="21"/>
      <c r="E1122" s="21"/>
      <c r="F1122" s="21"/>
      <c r="G1122" s="21"/>
      <c r="H1122" s="21"/>
      <c r="I1122" s="21"/>
      <c r="J1122" s="21"/>
      <c r="K1122" s="37"/>
      <c r="L1122" s="37"/>
      <c r="M1122" s="37"/>
    </row>
    <row r="1123" spans="1:13">
      <c r="A1123" s="21"/>
      <c r="B1123" s="21"/>
      <c r="C1123" s="22"/>
      <c r="D1123" s="21"/>
      <c r="E1123" s="21"/>
      <c r="F1123" s="21"/>
      <c r="G1123" s="21"/>
      <c r="H1123" s="21"/>
      <c r="I1123" s="21"/>
      <c r="J1123" s="21"/>
      <c r="K1123" s="37"/>
      <c r="L1123" s="37"/>
      <c r="M1123" s="37"/>
    </row>
    <row r="1124" spans="1:13">
      <c r="A1124" s="21"/>
      <c r="B1124" s="21"/>
      <c r="C1124" s="22"/>
      <c r="D1124" s="21"/>
      <c r="E1124" s="21"/>
      <c r="F1124" s="21"/>
      <c r="G1124" s="21"/>
      <c r="H1124" s="21"/>
      <c r="I1124" s="21"/>
      <c r="J1124" s="21"/>
      <c r="K1124" s="37"/>
      <c r="L1124" s="37"/>
      <c r="M1124" s="37"/>
    </row>
    <row r="1125" spans="1:13">
      <c r="A1125" s="21"/>
      <c r="B1125" s="21"/>
      <c r="C1125" s="22"/>
      <c r="D1125" s="21"/>
      <c r="E1125" s="21"/>
      <c r="F1125" s="21"/>
      <c r="G1125" s="21"/>
      <c r="H1125" s="21"/>
      <c r="I1125" s="21"/>
      <c r="J1125" s="21"/>
      <c r="K1125" s="37"/>
      <c r="L1125" s="37"/>
      <c r="M1125" s="37"/>
    </row>
    <row r="1126" spans="1:13">
      <c r="A1126" s="21"/>
      <c r="B1126" s="21"/>
      <c r="C1126" s="22"/>
      <c r="D1126" s="21"/>
      <c r="E1126" s="21"/>
      <c r="F1126" s="21"/>
      <c r="G1126" s="21"/>
      <c r="H1126" s="21"/>
      <c r="I1126" s="21"/>
      <c r="J1126" s="21"/>
      <c r="K1126" s="37"/>
      <c r="L1126" s="37"/>
      <c r="M1126" s="37"/>
    </row>
    <row r="1127" spans="1:13">
      <c r="A1127" s="21"/>
      <c r="B1127" s="21"/>
      <c r="C1127" s="22"/>
      <c r="D1127" s="21"/>
      <c r="E1127" s="21"/>
      <c r="F1127" s="21"/>
      <c r="G1127" s="21"/>
      <c r="H1127" s="21"/>
      <c r="I1127" s="21"/>
      <c r="J1127" s="21"/>
      <c r="K1127" s="37"/>
      <c r="L1127" s="37"/>
      <c r="M1127" s="37"/>
    </row>
    <row r="1128" spans="1:13">
      <c r="A1128" s="21"/>
      <c r="B1128" s="21"/>
      <c r="C1128" s="22"/>
      <c r="D1128" s="21"/>
      <c r="E1128" s="21"/>
      <c r="F1128" s="21"/>
      <c r="G1128" s="21"/>
      <c r="H1128" s="21"/>
      <c r="I1128" s="21"/>
      <c r="J1128" s="21"/>
      <c r="K1128" s="37"/>
      <c r="L1128" s="37"/>
      <c r="M1128" s="37"/>
    </row>
    <row r="1129" spans="1:13">
      <c r="A1129" s="21"/>
      <c r="B1129" s="21"/>
      <c r="C1129" s="22"/>
      <c r="D1129" s="21"/>
      <c r="E1129" s="21"/>
      <c r="F1129" s="21"/>
      <c r="G1129" s="21"/>
      <c r="H1129" s="21"/>
      <c r="I1129" s="21"/>
      <c r="J1129" s="21"/>
      <c r="K1129" s="37"/>
      <c r="L1129" s="37"/>
      <c r="M1129" s="37"/>
    </row>
    <row r="1130" spans="1:13">
      <c r="A1130" s="21"/>
      <c r="B1130" s="21"/>
      <c r="C1130" s="22"/>
      <c r="D1130" s="21"/>
      <c r="E1130" s="21"/>
      <c r="F1130" s="21"/>
      <c r="G1130" s="21"/>
      <c r="H1130" s="21"/>
      <c r="I1130" s="21"/>
      <c r="J1130" s="21"/>
      <c r="K1130" s="37"/>
      <c r="L1130" s="37"/>
      <c r="M1130" s="37"/>
    </row>
    <row r="1131" spans="1:13">
      <c r="A1131" s="21"/>
      <c r="B1131" s="21"/>
      <c r="C1131" s="22"/>
      <c r="D1131" s="21"/>
      <c r="E1131" s="21"/>
      <c r="F1131" s="21"/>
      <c r="G1131" s="21"/>
      <c r="H1131" s="21"/>
      <c r="I1131" s="21"/>
      <c r="J1131" s="21"/>
      <c r="K1131" s="37"/>
      <c r="L1131" s="37"/>
      <c r="M1131" s="37"/>
    </row>
    <row r="1132" spans="1:13">
      <c r="A1132" s="21"/>
      <c r="B1132" s="21"/>
      <c r="C1132" s="22"/>
      <c r="D1132" s="21"/>
      <c r="E1132" s="21"/>
      <c r="F1132" s="21"/>
      <c r="G1132" s="21"/>
      <c r="H1132" s="21"/>
      <c r="I1132" s="21"/>
      <c r="J1132" s="21"/>
      <c r="K1132" s="37"/>
      <c r="L1132" s="37"/>
      <c r="M1132" s="37"/>
    </row>
    <row r="1133" spans="1:13">
      <c r="A1133" s="21"/>
      <c r="B1133" s="21"/>
      <c r="C1133" s="22"/>
      <c r="D1133" s="21"/>
      <c r="E1133" s="21"/>
      <c r="F1133" s="21"/>
      <c r="G1133" s="21"/>
      <c r="H1133" s="21"/>
      <c r="I1133" s="21"/>
      <c r="J1133" s="21"/>
      <c r="K1133" s="37"/>
      <c r="L1133" s="37"/>
      <c r="M1133" s="37"/>
    </row>
    <row r="1134" spans="1:13">
      <c r="A1134" s="21"/>
      <c r="B1134" s="21"/>
      <c r="C1134" s="22"/>
      <c r="D1134" s="21"/>
      <c r="E1134" s="21"/>
      <c r="F1134" s="21"/>
      <c r="G1134" s="21"/>
      <c r="H1134" s="21"/>
      <c r="I1134" s="21"/>
      <c r="J1134" s="21"/>
      <c r="K1134" s="37"/>
      <c r="L1134" s="37"/>
      <c r="M1134" s="37"/>
    </row>
    <row r="1135" spans="1:13">
      <c r="A1135" s="21"/>
      <c r="B1135" s="21"/>
      <c r="C1135" s="22"/>
      <c r="D1135" s="21"/>
      <c r="E1135" s="21"/>
      <c r="F1135" s="21"/>
      <c r="G1135" s="21"/>
      <c r="H1135" s="21"/>
      <c r="I1135" s="21"/>
      <c r="J1135" s="21"/>
      <c r="K1135" s="37"/>
      <c r="L1135" s="37"/>
      <c r="M1135" s="37"/>
    </row>
    <row r="1136" spans="1:13">
      <c r="A1136" s="21"/>
      <c r="B1136" s="21"/>
      <c r="C1136" s="22"/>
      <c r="D1136" s="21"/>
      <c r="E1136" s="21"/>
      <c r="F1136" s="21"/>
      <c r="G1136" s="21"/>
      <c r="H1136" s="21"/>
      <c r="I1136" s="21"/>
      <c r="J1136" s="21"/>
      <c r="K1136" s="37"/>
      <c r="L1136" s="37"/>
      <c r="M1136" s="37"/>
    </row>
    <row r="1137" spans="1:13">
      <c r="A1137" s="21"/>
      <c r="B1137" s="21"/>
      <c r="C1137" s="22"/>
      <c r="D1137" s="21"/>
      <c r="E1137" s="21"/>
      <c r="F1137" s="21"/>
      <c r="G1137" s="21"/>
      <c r="H1137" s="21"/>
      <c r="I1137" s="21"/>
      <c r="J1137" s="21"/>
      <c r="K1137" s="37"/>
      <c r="L1137" s="37"/>
      <c r="M1137" s="37"/>
    </row>
    <row r="1138" spans="1:13">
      <c r="A1138" s="21"/>
      <c r="B1138" s="21"/>
      <c r="C1138" s="22"/>
      <c r="D1138" s="21"/>
      <c r="E1138" s="21"/>
      <c r="F1138" s="21"/>
      <c r="G1138" s="21"/>
      <c r="H1138" s="21"/>
      <c r="I1138" s="21"/>
      <c r="J1138" s="21"/>
      <c r="K1138" s="37"/>
      <c r="L1138" s="37"/>
      <c r="M1138" s="37"/>
    </row>
    <row r="1139" spans="1:13">
      <c r="A1139" s="21"/>
      <c r="B1139" s="21"/>
      <c r="C1139" s="22"/>
      <c r="D1139" s="21"/>
      <c r="E1139" s="21"/>
      <c r="F1139" s="21"/>
      <c r="G1139" s="21"/>
      <c r="H1139" s="21"/>
      <c r="I1139" s="21"/>
      <c r="J1139" s="21"/>
      <c r="K1139" s="37"/>
      <c r="L1139" s="37"/>
      <c r="M1139" s="37"/>
    </row>
    <row r="1140" spans="1:13">
      <c r="A1140" s="21"/>
      <c r="B1140" s="21"/>
      <c r="C1140" s="22"/>
      <c r="D1140" s="21"/>
      <c r="E1140" s="21"/>
      <c r="F1140" s="21"/>
      <c r="G1140" s="21"/>
      <c r="H1140" s="21"/>
      <c r="I1140" s="21"/>
      <c r="J1140" s="21"/>
      <c r="K1140" s="37"/>
      <c r="L1140" s="37"/>
      <c r="M1140" s="37"/>
    </row>
    <row r="1141" spans="1:13">
      <c r="A1141" s="21"/>
      <c r="B1141" s="21"/>
      <c r="C1141" s="22"/>
      <c r="D1141" s="21"/>
      <c r="E1141" s="21"/>
      <c r="F1141" s="21"/>
      <c r="G1141" s="21"/>
      <c r="H1141" s="21"/>
      <c r="I1141" s="21"/>
      <c r="J1141" s="21"/>
      <c r="K1141" s="37"/>
      <c r="L1141" s="37"/>
      <c r="M1141" s="37"/>
    </row>
    <row r="1142" spans="1:13">
      <c r="A1142" s="21"/>
      <c r="B1142" s="21"/>
      <c r="C1142" s="22"/>
      <c r="D1142" s="21"/>
      <c r="E1142" s="21"/>
      <c r="F1142" s="21"/>
      <c r="G1142" s="21"/>
      <c r="H1142" s="21"/>
      <c r="I1142" s="21"/>
      <c r="J1142" s="21"/>
      <c r="K1142" s="37"/>
      <c r="L1142" s="37"/>
      <c r="M1142" s="37"/>
    </row>
    <row r="1143" spans="1:13">
      <c r="A1143" s="21"/>
      <c r="B1143" s="21"/>
      <c r="C1143" s="22"/>
      <c r="D1143" s="21"/>
      <c r="E1143" s="21"/>
      <c r="F1143" s="21"/>
      <c r="G1143" s="21"/>
      <c r="H1143" s="21"/>
      <c r="I1143" s="21"/>
      <c r="J1143" s="21"/>
      <c r="K1143" s="37"/>
      <c r="L1143" s="37"/>
      <c r="M1143" s="37"/>
    </row>
    <row r="1144" spans="1:13">
      <c r="A1144" s="21"/>
      <c r="B1144" s="21"/>
      <c r="C1144" s="22"/>
      <c r="D1144" s="21"/>
      <c r="E1144" s="21"/>
      <c r="F1144" s="21"/>
      <c r="G1144" s="21"/>
      <c r="H1144" s="21"/>
      <c r="I1144" s="21"/>
      <c r="J1144" s="21"/>
      <c r="K1144" s="37"/>
      <c r="L1144" s="37"/>
      <c r="M1144" s="37"/>
    </row>
    <row r="1145" spans="1:13">
      <c r="A1145" s="21"/>
      <c r="B1145" s="21"/>
      <c r="C1145" s="22"/>
      <c r="D1145" s="21"/>
      <c r="E1145" s="21"/>
      <c r="F1145" s="21"/>
      <c r="G1145" s="21"/>
      <c r="H1145" s="21"/>
      <c r="I1145" s="21"/>
      <c r="J1145" s="21"/>
      <c r="K1145" s="37"/>
      <c r="L1145" s="37"/>
      <c r="M1145" s="37"/>
    </row>
    <row r="1146" spans="1:13">
      <c r="A1146" s="21"/>
      <c r="B1146" s="21"/>
      <c r="C1146" s="22"/>
      <c r="D1146" s="21"/>
      <c r="E1146" s="21"/>
      <c r="F1146" s="21"/>
      <c r="G1146" s="21"/>
      <c r="H1146" s="21"/>
      <c r="I1146" s="21"/>
      <c r="J1146" s="21"/>
      <c r="K1146" s="37"/>
      <c r="L1146" s="37"/>
      <c r="M1146" s="37"/>
    </row>
    <row r="1147" spans="1:13">
      <c r="A1147" s="21"/>
      <c r="B1147" s="21"/>
      <c r="C1147" s="22"/>
      <c r="D1147" s="21"/>
      <c r="E1147" s="21"/>
      <c r="F1147" s="21"/>
      <c r="G1147" s="21"/>
      <c r="H1147" s="21"/>
      <c r="I1147" s="21"/>
      <c r="J1147" s="21"/>
      <c r="K1147" s="37"/>
      <c r="L1147" s="37"/>
      <c r="M1147" s="37"/>
    </row>
    <row r="1148" spans="1:13">
      <c r="A1148" s="21"/>
      <c r="B1148" s="21"/>
      <c r="C1148" s="22"/>
      <c r="D1148" s="21"/>
      <c r="E1148" s="21"/>
      <c r="F1148" s="21"/>
      <c r="G1148" s="21"/>
      <c r="H1148" s="21"/>
      <c r="I1148" s="21"/>
      <c r="J1148" s="21"/>
      <c r="K1148" s="37"/>
      <c r="L1148" s="37"/>
      <c r="M1148" s="37"/>
    </row>
    <row r="1149" spans="1:13">
      <c r="A1149" s="21"/>
      <c r="B1149" s="21"/>
      <c r="C1149" s="22"/>
      <c r="D1149" s="21"/>
      <c r="E1149" s="21"/>
      <c r="F1149" s="21"/>
      <c r="G1149" s="21"/>
      <c r="H1149" s="21"/>
      <c r="I1149" s="21"/>
      <c r="J1149" s="21"/>
      <c r="K1149" s="37"/>
      <c r="L1149" s="37"/>
      <c r="M1149" s="37"/>
    </row>
    <row r="1150" spans="1:13">
      <c r="A1150" s="21"/>
      <c r="B1150" s="21"/>
      <c r="C1150" s="22"/>
      <c r="D1150" s="21"/>
      <c r="E1150" s="21"/>
      <c r="F1150" s="21"/>
      <c r="G1150" s="21"/>
      <c r="H1150" s="21"/>
      <c r="I1150" s="21"/>
      <c r="J1150" s="21"/>
      <c r="K1150" s="37"/>
      <c r="L1150" s="37"/>
      <c r="M1150" s="37"/>
    </row>
    <row r="1151" spans="1:13">
      <c r="A1151" s="21"/>
      <c r="B1151" s="21"/>
      <c r="C1151" s="22"/>
      <c r="D1151" s="21"/>
      <c r="E1151" s="21"/>
      <c r="F1151" s="21"/>
      <c r="G1151" s="21"/>
      <c r="H1151" s="21"/>
      <c r="I1151" s="21"/>
      <c r="J1151" s="21"/>
      <c r="K1151" s="37"/>
      <c r="L1151" s="37"/>
      <c r="M1151" s="37"/>
    </row>
    <row r="1152" spans="1:13">
      <c r="A1152" s="21"/>
      <c r="B1152" s="21"/>
      <c r="C1152" s="22"/>
      <c r="D1152" s="21"/>
      <c r="E1152" s="21"/>
      <c r="F1152" s="21"/>
      <c r="G1152" s="21"/>
      <c r="H1152" s="21"/>
      <c r="I1152" s="21"/>
      <c r="J1152" s="21"/>
      <c r="K1152" s="37"/>
      <c r="L1152" s="37"/>
      <c r="M1152" s="37"/>
    </row>
    <row r="1153" spans="1:13">
      <c r="A1153" s="21"/>
      <c r="B1153" s="21"/>
      <c r="C1153" s="22"/>
      <c r="D1153" s="21"/>
      <c r="E1153" s="21"/>
      <c r="F1153" s="21"/>
      <c r="G1153" s="21"/>
      <c r="H1153" s="21"/>
      <c r="I1153" s="21"/>
      <c r="J1153" s="21"/>
      <c r="K1153" s="37"/>
      <c r="L1153" s="37"/>
      <c r="M1153" s="37"/>
    </row>
    <row r="1154" spans="1:13">
      <c r="A1154" s="21"/>
      <c r="B1154" s="21"/>
      <c r="C1154" s="22"/>
      <c r="D1154" s="21"/>
      <c r="E1154" s="21"/>
      <c r="F1154" s="21"/>
      <c r="G1154" s="21"/>
      <c r="H1154" s="21"/>
      <c r="I1154" s="21"/>
      <c r="J1154" s="21"/>
      <c r="K1154" s="37"/>
      <c r="L1154" s="37"/>
      <c r="M1154" s="37"/>
    </row>
    <row r="1155" spans="1:13">
      <c r="A1155" s="21"/>
      <c r="B1155" s="21"/>
      <c r="C1155" s="22"/>
      <c r="D1155" s="21"/>
      <c r="E1155" s="21"/>
      <c r="F1155" s="21"/>
      <c r="G1155" s="21"/>
      <c r="H1155" s="21"/>
      <c r="I1155" s="21"/>
      <c r="J1155" s="21"/>
      <c r="K1155" s="37"/>
      <c r="L1155" s="37"/>
      <c r="M1155" s="37"/>
    </row>
    <row r="1156" spans="1:13">
      <c r="A1156" s="21"/>
      <c r="B1156" s="21"/>
      <c r="C1156" s="22"/>
      <c r="D1156" s="21"/>
      <c r="E1156" s="21"/>
      <c r="F1156" s="21"/>
      <c r="G1156" s="21"/>
      <c r="H1156" s="21"/>
      <c r="I1156" s="21"/>
      <c r="J1156" s="21"/>
      <c r="K1156" s="37"/>
      <c r="L1156" s="37"/>
      <c r="M1156" s="37"/>
    </row>
    <row r="1157" spans="1:13">
      <c r="A1157" s="21"/>
      <c r="B1157" s="21"/>
      <c r="C1157" s="22"/>
      <c r="D1157" s="21"/>
      <c r="E1157" s="21"/>
      <c r="F1157" s="21"/>
      <c r="G1157" s="21"/>
      <c r="H1157" s="21"/>
      <c r="I1157" s="21"/>
      <c r="J1157" s="21"/>
      <c r="K1157" s="37"/>
      <c r="L1157" s="37"/>
      <c r="M1157" s="37"/>
    </row>
    <row r="1158" spans="1:13">
      <c r="A1158" s="21"/>
      <c r="B1158" s="21"/>
      <c r="C1158" s="22"/>
      <c r="D1158" s="21"/>
      <c r="E1158" s="21"/>
      <c r="F1158" s="21"/>
      <c r="G1158" s="21"/>
      <c r="H1158" s="21"/>
      <c r="I1158" s="21"/>
      <c r="J1158" s="21"/>
      <c r="K1158" s="37"/>
      <c r="L1158" s="37"/>
      <c r="M1158" s="37"/>
    </row>
    <row r="1159" spans="1:13">
      <c r="A1159" s="21"/>
      <c r="B1159" s="21"/>
      <c r="C1159" s="22"/>
      <c r="D1159" s="21"/>
      <c r="E1159" s="21"/>
      <c r="F1159" s="21"/>
      <c r="G1159" s="21"/>
      <c r="H1159" s="21"/>
      <c r="I1159" s="21"/>
      <c r="J1159" s="21"/>
      <c r="K1159" s="37"/>
      <c r="L1159" s="37"/>
      <c r="M1159" s="37"/>
    </row>
    <row r="1160" spans="1:13">
      <c r="A1160" s="21"/>
      <c r="B1160" s="21"/>
      <c r="C1160" s="22"/>
      <c r="D1160" s="21"/>
      <c r="E1160" s="21"/>
      <c r="F1160" s="21"/>
      <c r="G1160" s="21"/>
      <c r="H1160" s="21"/>
      <c r="I1160" s="21"/>
      <c r="J1160" s="21"/>
      <c r="K1160" s="37"/>
      <c r="L1160" s="37"/>
      <c r="M1160" s="37"/>
    </row>
    <row r="1161" spans="1:13">
      <c r="A1161" s="21"/>
      <c r="B1161" s="21"/>
      <c r="C1161" s="22"/>
      <c r="D1161" s="21"/>
      <c r="E1161" s="21"/>
      <c r="F1161" s="21"/>
      <c r="G1161" s="21"/>
      <c r="H1161" s="21"/>
      <c r="I1161" s="21"/>
      <c r="J1161" s="21"/>
      <c r="K1161" s="37"/>
      <c r="L1161" s="37"/>
      <c r="M1161" s="37"/>
    </row>
    <row r="1162" spans="1:13">
      <c r="A1162" s="21"/>
      <c r="B1162" s="21"/>
      <c r="C1162" s="22"/>
      <c r="D1162" s="21"/>
      <c r="E1162" s="21"/>
      <c r="F1162" s="21"/>
      <c r="G1162" s="21"/>
      <c r="H1162" s="21"/>
      <c r="I1162" s="21"/>
      <c r="J1162" s="21"/>
      <c r="K1162" s="37"/>
      <c r="L1162" s="37"/>
      <c r="M1162" s="37"/>
    </row>
    <row r="1163" spans="1:13">
      <c r="A1163" s="21"/>
      <c r="B1163" s="21"/>
      <c r="C1163" s="22"/>
      <c r="D1163" s="21"/>
      <c r="E1163" s="21"/>
      <c r="F1163" s="21"/>
      <c r="G1163" s="21"/>
      <c r="H1163" s="21"/>
      <c r="I1163" s="21"/>
      <c r="J1163" s="21"/>
      <c r="K1163" s="37"/>
      <c r="L1163" s="37"/>
      <c r="M1163" s="37"/>
    </row>
    <row r="1164" spans="1:13">
      <c r="A1164" s="21"/>
      <c r="B1164" s="21"/>
      <c r="C1164" s="22"/>
      <c r="D1164" s="21"/>
      <c r="E1164" s="21"/>
      <c r="F1164" s="21"/>
      <c r="G1164" s="21"/>
      <c r="H1164" s="21"/>
      <c r="I1164" s="21"/>
      <c r="J1164" s="21"/>
      <c r="K1164" s="37"/>
      <c r="L1164" s="37"/>
      <c r="M1164" s="37"/>
    </row>
    <row r="1165" spans="1:13">
      <c r="C1165" s="19"/>
    </row>
    <row r="1166" spans="1:13">
      <c r="C1166" s="19"/>
    </row>
    <row r="1167" spans="1:13">
      <c r="C1167" s="19"/>
    </row>
    <row r="1168" spans="1:13">
      <c r="C1168" s="19"/>
    </row>
    <row r="1169" spans="3:3">
      <c r="C1169" s="19"/>
    </row>
    <row r="1170" spans="3:3">
      <c r="C1170" s="19"/>
    </row>
    <row r="1171" spans="3:3">
      <c r="C1171" s="19"/>
    </row>
    <row r="1172" spans="3:3">
      <c r="C1172" s="19"/>
    </row>
    <row r="1173" spans="3:3">
      <c r="C1173" s="19"/>
    </row>
    <row r="1174" spans="3:3">
      <c r="C1174" s="19"/>
    </row>
    <row r="1175" spans="3:3">
      <c r="C1175" s="19"/>
    </row>
    <row r="1176" spans="3:3">
      <c r="C1176" s="19"/>
    </row>
    <row r="1177" spans="3:3">
      <c r="C1177" s="19"/>
    </row>
    <row r="1178" spans="3:3">
      <c r="C1178" s="19"/>
    </row>
    <row r="1179" spans="3:3">
      <c r="C1179" s="19"/>
    </row>
    <row r="1180" spans="3:3">
      <c r="C1180" s="19"/>
    </row>
    <row r="1181" spans="3:3">
      <c r="C1181" s="19"/>
    </row>
    <row r="1182" spans="3:3">
      <c r="C1182" s="19"/>
    </row>
    <row r="1183" spans="3:3">
      <c r="C1183" s="19"/>
    </row>
    <row r="1184" spans="3:3">
      <c r="C1184" s="19"/>
    </row>
    <row r="1185" spans="3:3">
      <c r="C1185" s="19"/>
    </row>
    <row r="1186" spans="3:3">
      <c r="C1186" s="19"/>
    </row>
    <row r="1187" spans="3:3">
      <c r="C1187" s="19"/>
    </row>
    <row r="1188" spans="3:3">
      <c r="C1188" s="19"/>
    </row>
    <row r="1189" spans="3:3">
      <c r="C1189" s="19"/>
    </row>
    <row r="1190" spans="3:3">
      <c r="C1190" s="19"/>
    </row>
    <row r="1191" spans="3:3">
      <c r="C1191" s="19"/>
    </row>
    <row r="1192" spans="3:3">
      <c r="C1192" s="19"/>
    </row>
    <row r="1193" spans="3:3">
      <c r="C1193" s="19"/>
    </row>
    <row r="1194" spans="3:3">
      <c r="C1194" s="19"/>
    </row>
    <row r="1195" spans="3:3">
      <c r="C1195" s="19"/>
    </row>
    <row r="1196" spans="3:3">
      <c r="C1196" s="19"/>
    </row>
    <row r="1197" spans="3:3">
      <c r="C1197" s="19"/>
    </row>
    <row r="1198" spans="3:3">
      <c r="C1198" s="19"/>
    </row>
    <row r="1199" spans="3:3">
      <c r="C1199" s="19"/>
    </row>
    <row r="1200" spans="3:3">
      <c r="C1200" s="19"/>
    </row>
    <row r="1201" spans="3:3">
      <c r="C1201" s="19"/>
    </row>
    <row r="1202" spans="3:3">
      <c r="C1202" s="19"/>
    </row>
    <row r="1203" spans="3:3">
      <c r="C1203" s="19"/>
    </row>
    <row r="1204" spans="3:3">
      <c r="C1204" s="19"/>
    </row>
    <row r="1205" spans="3:3">
      <c r="C1205" s="19"/>
    </row>
    <row r="1206" spans="3:3">
      <c r="C1206" s="19"/>
    </row>
    <row r="1207" spans="3:3">
      <c r="C1207" s="19"/>
    </row>
    <row r="1208" spans="3:3">
      <c r="C1208" s="19"/>
    </row>
    <row r="1209" spans="3:3">
      <c r="C1209" s="19"/>
    </row>
    <row r="1210" spans="3:3">
      <c r="C1210" s="19"/>
    </row>
    <row r="1211" spans="3:3">
      <c r="C1211" s="19"/>
    </row>
    <row r="1212" spans="3:3">
      <c r="C1212" s="19"/>
    </row>
    <row r="1213" spans="3:3">
      <c r="C1213" s="19"/>
    </row>
    <row r="1214" spans="3:3">
      <c r="C1214" s="19"/>
    </row>
    <row r="1215" spans="3:3">
      <c r="C1215" s="19"/>
    </row>
    <row r="1216" spans="3:3">
      <c r="C1216" s="19"/>
    </row>
    <row r="1217" spans="3:3">
      <c r="C1217" s="19"/>
    </row>
    <row r="1218" spans="3:3">
      <c r="C1218" s="19"/>
    </row>
    <row r="1219" spans="3:3">
      <c r="C1219" s="19"/>
    </row>
    <row r="1220" spans="3:3">
      <c r="C1220" s="19"/>
    </row>
    <row r="1221" spans="3:3">
      <c r="C1221" s="19"/>
    </row>
    <row r="1222" spans="3:3">
      <c r="C1222" s="19"/>
    </row>
    <row r="1223" spans="3:3">
      <c r="C1223" s="19"/>
    </row>
    <row r="1224" spans="3:3">
      <c r="C1224" s="19"/>
    </row>
    <row r="1225" spans="3:3">
      <c r="C1225" s="19"/>
    </row>
    <row r="1226" spans="3:3">
      <c r="C1226" s="19"/>
    </row>
    <row r="1227" spans="3:3">
      <c r="C1227" s="19"/>
    </row>
    <row r="1228" spans="3:3">
      <c r="C1228" s="19"/>
    </row>
    <row r="1229" spans="3:3">
      <c r="C1229" s="19"/>
    </row>
    <row r="1230" spans="3:3">
      <c r="C1230" s="19"/>
    </row>
    <row r="1231" spans="3:3">
      <c r="C1231" s="19"/>
    </row>
    <row r="1232" spans="3:3">
      <c r="C1232" s="19"/>
    </row>
    <row r="1233" spans="3:3">
      <c r="C1233" s="19"/>
    </row>
    <row r="1234" spans="3:3">
      <c r="C1234" s="19"/>
    </row>
    <row r="1235" spans="3:3">
      <c r="C1235" s="19"/>
    </row>
    <row r="1236" spans="3:3">
      <c r="C1236" s="19"/>
    </row>
    <row r="1237" spans="3:3">
      <c r="C1237" s="19"/>
    </row>
    <row r="1238" spans="3:3">
      <c r="C1238" s="19"/>
    </row>
    <row r="1239" spans="3:3">
      <c r="C1239" s="19"/>
    </row>
    <row r="1240" spans="3:3">
      <c r="C1240" s="19"/>
    </row>
    <row r="1241" spans="3:3">
      <c r="C1241" s="19"/>
    </row>
    <row r="1242" spans="3:3">
      <c r="C1242" s="19"/>
    </row>
    <row r="1243" spans="3:3">
      <c r="C1243" s="19"/>
    </row>
    <row r="1244" spans="3:3">
      <c r="C1244" s="19"/>
    </row>
    <row r="1245" spans="3:3">
      <c r="C1245" s="19"/>
    </row>
    <row r="1246" spans="3:3">
      <c r="C1246" s="19"/>
    </row>
    <row r="1247" spans="3:3">
      <c r="C1247" s="19"/>
    </row>
    <row r="1248" spans="3:3">
      <c r="C1248" s="19"/>
    </row>
    <row r="1249" spans="3:3">
      <c r="C1249" s="19"/>
    </row>
    <row r="1250" spans="3:3">
      <c r="C1250" s="19"/>
    </row>
    <row r="1251" spans="3:3">
      <c r="C1251" s="19"/>
    </row>
    <row r="1252" spans="3:3">
      <c r="C1252" s="19"/>
    </row>
    <row r="1253" spans="3:3">
      <c r="C1253" s="19"/>
    </row>
    <row r="1254" spans="3:3">
      <c r="C1254" s="19"/>
    </row>
    <row r="1255" spans="3:3">
      <c r="C1255" s="19"/>
    </row>
    <row r="1256" spans="3:3">
      <c r="C1256" s="19"/>
    </row>
    <row r="1257" spans="3:3">
      <c r="C1257" s="19"/>
    </row>
    <row r="1258" spans="3:3">
      <c r="C1258" s="19"/>
    </row>
    <row r="1259" spans="3:3">
      <c r="C1259" s="19"/>
    </row>
    <row r="1260" spans="3:3">
      <c r="C1260" s="19"/>
    </row>
    <row r="1261" spans="3:3">
      <c r="C1261" s="19"/>
    </row>
    <row r="1262" spans="3:3">
      <c r="C1262" s="19"/>
    </row>
    <row r="1263" spans="3:3">
      <c r="C1263" s="19"/>
    </row>
    <row r="1264" spans="3:3">
      <c r="C1264" s="19"/>
    </row>
    <row r="1265" spans="3:3">
      <c r="C1265" s="19"/>
    </row>
    <row r="1266" spans="3:3">
      <c r="C1266" s="19"/>
    </row>
    <row r="1267" spans="3:3">
      <c r="C1267" s="19"/>
    </row>
    <row r="1268" spans="3:3">
      <c r="C1268" s="19"/>
    </row>
    <row r="1269" spans="3:3">
      <c r="C1269" s="19"/>
    </row>
    <row r="1270" spans="3:3">
      <c r="C1270" s="19"/>
    </row>
    <row r="1271" spans="3:3">
      <c r="C1271" s="19"/>
    </row>
    <row r="1272" spans="3:3">
      <c r="C1272" s="19"/>
    </row>
    <row r="1273" spans="3:3">
      <c r="C1273" s="19"/>
    </row>
    <row r="1274" spans="3:3">
      <c r="C1274" s="19"/>
    </row>
    <row r="1275" spans="3:3">
      <c r="C1275" s="19"/>
    </row>
    <row r="1276" spans="3:3">
      <c r="C1276" s="19"/>
    </row>
    <row r="1277" spans="3:3">
      <c r="C1277" s="19"/>
    </row>
    <row r="1278" spans="3:3">
      <c r="C1278" s="19"/>
    </row>
    <row r="1279" spans="3:3">
      <c r="C1279" s="19"/>
    </row>
    <row r="1280" spans="3:3">
      <c r="C1280" s="19"/>
    </row>
    <row r="1281" spans="3:3">
      <c r="C1281" s="19"/>
    </row>
    <row r="1282" spans="3:3">
      <c r="C1282" s="19"/>
    </row>
    <row r="1283" spans="3:3">
      <c r="C1283" s="19"/>
    </row>
    <row r="1284" spans="3:3">
      <c r="C1284" s="19"/>
    </row>
    <row r="1285" spans="3:3">
      <c r="C1285" s="19"/>
    </row>
    <row r="1286" spans="3:3">
      <c r="C1286" s="19"/>
    </row>
    <row r="1287" spans="3:3">
      <c r="C1287" s="19"/>
    </row>
    <row r="1288" spans="3:3">
      <c r="C1288" s="19"/>
    </row>
    <row r="1289" spans="3:3">
      <c r="C1289" s="19"/>
    </row>
    <row r="1290" spans="3:3">
      <c r="C1290" s="19"/>
    </row>
    <row r="1291" spans="3:3">
      <c r="C1291" s="19"/>
    </row>
    <row r="1292" spans="3:3">
      <c r="C1292" s="19"/>
    </row>
    <row r="1293" spans="3:3">
      <c r="C1293" s="19"/>
    </row>
    <row r="1294" spans="3:3">
      <c r="C1294" s="19"/>
    </row>
    <row r="1295" spans="3:3">
      <c r="C1295" s="19"/>
    </row>
    <row r="1296" spans="3:3">
      <c r="C1296" s="19"/>
    </row>
    <row r="1297" spans="3:3">
      <c r="C1297" s="19"/>
    </row>
    <row r="1298" spans="3:3">
      <c r="C1298" s="19"/>
    </row>
    <row r="1299" spans="3:3">
      <c r="C1299" s="19"/>
    </row>
    <row r="1300" spans="3:3">
      <c r="C1300" s="19"/>
    </row>
    <row r="1301" spans="3:3">
      <c r="C1301" s="19"/>
    </row>
    <row r="1302" spans="3:3">
      <c r="C1302" s="19"/>
    </row>
    <row r="1303" spans="3:3">
      <c r="C1303" s="19"/>
    </row>
    <row r="1304" spans="3:3">
      <c r="C1304" s="19"/>
    </row>
    <row r="1305" spans="3:3">
      <c r="C1305" s="19"/>
    </row>
    <row r="1306" spans="3:3">
      <c r="C1306" s="19"/>
    </row>
    <row r="1307" spans="3:3">
      <c r="C1307" s="19"/>
    </row>
    <row r="1308" spans="3:3">
      <c r="C1308" s="19"/>
    </row>
    <row r="1309" spans="3:3">
      <c r="C1309" s="19"/>
    </row>
    <row r="1310" spans="3:3">
      <c r="C1310" s="19"/>
    </row>
    <row r="1311" spans="3:3">
      <c r="C1311" s="19"/>
    </row>
    <row r="1312" spans="3:3">
      <c r="C1312" s="19"/>
    </row>
    <row r="1313" spans="3:3">
      <c r="C1313" s="19"/>
    </row>
    <row r="1314" spans="3:3">
      <c r="C1314" s="19"/>
    </row>
    <row r="1315" spans="3:3">
      <c r="C1315" s="19"/>
    </row>
    <row r="1316" spans="3:3">
      <c r="C1316" s="19"/>
    </row>
    <row r="1317" spans="3:3">
      <c r="C1317" s="19"/>
    </row>
    <row r="1318" spans="3:3">
      <c r="C1318" s="19"/>
    </row>
    <row r="1319" spans="3:3">
      <c r="C1319" s="19"/>
    </row>
    <row r="1320" spans="3:3">
      <c r="C1320" s="19"/>
    </row>
    <row r="1321" spans="3:3">
      <c r="C1321" s="19"/>
    </row>
    <row r="1322" spans="3:3">
      <c r="C1322" s="19"/>
    </row>
    <row r="1323" spans="3:3">
      <c r="C1323" s="19"/>
    </row>
    <row r="1324" spans="3:3">
      <c r="C1324" s="19"/>
    </row>
    <row r="1325" spans="3:3">
      <c r="C1325" s="19"/>
    </row>
    <row r="1326" spans="3:3">
      <c r="C1326" s="19"/>
    </row>
    <row r="1327" spans="3:3">
      <c r="C1327" s="19"/>
    </row>
    <row r="1328" spans="3:3">
      <c r="C1328" s="19"/>
    </row>
    <row r="1329" spans="3:3">
      <c r="C1329" s="19"/>
    </row>
    <row r="1330" spans="3:3">
      <c r="C1330" s="19"/>
    </row>
    <row r="1331" spans="3:3">
      <c r="C1331" s="19"/>
    </row>
    <row r="1332" spans="3:3">
      <c r="C1332" s="19"/>
    </row>
    <row r="1333" spans="3:3">
      <c r="C1333" s="19"/>
    </row>
    <row r="1334" spans="3:3">
      <c r="C1334" s="19"/>
    </row>
    <row r="1335" spans="3:3">
      <c r="C1335" s="19"/>
    </row>
    <row r="1336" spans="3:3">
      <c r="C1336" s="19"/>
    </row>
    <row r="1337" spans="3:3">
      <c r="C1337" s="19"/>
    </row>
    <row r="1338" spans="3:3">
      <c r="C1338" s="19"/>
    </row>
    <row r="1339" spans="3:3">
      <c r="C1339" s="19"/>
    </row>
    <row r="1340" spans="3:3">
      <c r="C1340" s="19"/>
    </row>
    <row r="1341" spans="3:3">
      <c r="C1341" s="19"/>
    </row>
    <row r="1342" spans="3:3">
      <c r="C1342" s="19"/>
    </row>
    <row r="1343" spans="3:3">
      <c r="C1343" s="19"/>
    </row>
    <row r="1344" spans="3:3">
      <c r="C1344" s="19"/>
    </row>
    <row r="1345" spans="3:3">
      <c r="C1345" s="19"/>
    </row>
    <row r="1346" spans="3:3">
      <c r="C1346" s="19"/>
    </row>
    <row r="1347" spans="3:3">
      <c r="C1347" s="19"/>
    </row>
    <row r="1348" spans="3:3">
      <c r="C1348" s="19"/>
    </row>
    <row r="1349" spans="3:3">
      <c r="C1349" s="19"/>
    </row>
    <row r="1350" spans="3:3">
      <c r="C1350" s="19"/>
    </row>
    <row r="1351" spans="3:3">
      <c r="C1351" s="19"/>
    </row>
    <row r="1352" spans="3:3">
      <c r="C1352" s="19"/>
    </row>
    <row r="1353" spans="3:3">
      <c r="C1353" s="19"/>
    </row>
    <row r="1354" spans="3:3">
      <c r="C1354" s="19"/>
    </row>
    <row r="1355" spans="3:3">
      <c r="C1355" s="19"/>
    </row>
    <row r="1356" spans="3:3">
      <c r="C1356" s="19"/>
    </row>
    <row r="1357" spans="3:3">
      <c r="C1357" s="19"/>
    </row>
    <row r="1358" spans="3:3">
      <c r="C1358" s="19"/>
    </row>
    <row r="1359" spans="3:3">
      <c r="C1359" s="19"/>
    </row>
    <row r="1360" spans="3:3">
      <c r="C1360" s="19"/>
    </row>
    <row r="1361" spans="3:3">
      <c r="C1361" s="19"/>
    </row>
    <row r="1362" spans="3:3">
      <c r="C1362" s="19"/>
    </row>
    <row r="1363" spans="3:3">
      <c r="C1363" s="19"/>
    </row>
    <row r="1364" spans="3:3">
      <c r="C1364" s="19"/>
    </row>
    <row r="1365" spans="3:3">
      <c r="C1365" s="19"/>
    </row>
    <row r="1366" spans="3:3">
      <c r="C1366" s="19"/>
    </row>
    <row r="1367" spans="3:3">
      <c r="C1367" s="19"/>
    </row>
    <row r="1368" spans="3:3">
      <c r="C1368" s="19"/>
    </row>
    <row r="1369" spans="3:3">
      <c r="C1369" s="19"/>
    </row>
    <row r="1370" spans="3:3">
      <c r="C1370" s="19"/>
    </row>
    <row r="1371" spans="3:3">
      <c r="C1371" s="19"/>
    </row>
    <row r="1372" spans="3:3">
      <c r="C1372" s="19"/>
    </row>
    <row r="1373" spans="3:3">
      <c r="C1373" s="19"/>
    </row>
    <row r="1374" spans="3:3">
      <c r="C1374" s="19"/>
    </row>
    <row r="1375" spans="3:3">
      <c r="C1375" s="19"/>
    </row>
    <row r="1376" spans="3:3">
      <c r="C1376" s="19"/>
    </row>
    <row r="1377" spans="3:3">
      <c r="C1377" s="19"/>
    </row>
    <row r="1378" spans="3:3">
      <c r="C1378" s="19"/>
    </row>
    <row r="1379" spans="3:3">
      <c r="C1379" s="19"/>
    </row>
    <row r="1380" spans="3:3">
      <c r="C1380" s="19"/>
    </row>
    <row r="1381" spans="3:3">
      <c r="C1381" s="19"/>
    </row>
    <row r="1382" spans="3:3">
      <c r="C1382" s="19"/>
    </row>
    <row r="1383" spans="3:3">
      <c r="C1383" s="19"/>
    </row>
    <row r="1384" spans="3:3">
      <c r="C1384" s="19"/>
    </row>
    <row r="1385" spans="3:3">
      <c r="C1385" s="19"/>
    </row>
    <row r="1386" spans="3:3">
      <c r="C1386" s="19"/>
    </row>
    <row r="1387" spans="3:3">
      <c r="C1387" s="19"/>
    </row>
    <row r="1388" spans="3:3">
      <c r="C1388" s="19"/>
    </row>
    <row r="1389" spans="3:3">
      <c r="C1389" s="19"/>
    </row>
    <row r="1390" spans="3:3">
      <c r="C1390" s="19"/>
    </row>
    <row r="1391" spans="3:3">
      <c r="C1391" s="19"/>
    </row>
    <row r="1392" spans="3:3">
      <c r="C1392" s="19"/>
    </row>
    <row r="1393" spans="3:3">
      <c r="C1393" s="19"/>
    </row>
    <row r="1394" spans="3:3">
      <c r="C1394" s="19"/>
    </row>
    <row r="1395" spans="3:3">
      <c r="C1395" s="19"/>
    </row>
    <row r="1396" spans="3:3">
      <c r="C1396" s="19"/>
    </row>
    <row r="1397" spans="3:3">
      <c r="C1397" s="19"/>
    </row>
    <row r="1398" spans="3:3">
      <c r="C1398" s="19"/>
    </row>
    <row r="1399" spans="3:3">
      <c r="C1399" s="19"/>
    </row>
    <row r="1400" spans="3:3">
      <c r="C1400" s="19"/>
    </row>
    <row r="1401" spans="3:3">
      <c r="C1401" s="19"/>
    </row>
    <row r="1402" spans="3:3">
      <c r="C1402" s="19"/>
    </row>
    <row r="1403" spans="3:3">
      <c r="C1403" s="19"/>
    </row>
    <row r="1404" spans="3:3">
      <c r="C1404" s="19"/>
    </row>
    <row r="1405" spans="3:3">
      <c r="C1405" s="19"/>
    </row>
    <row r="1406" spans="3:3">
      <c r="C1406" s="19"/>
    </row>
    <row r="1407" spans="3:3">
      <c r="C1407" s="19"/>
    </row>
    <row r="1408" spans="3:3">
      <c r="C1408" s="19"/>
    </row>
    <row r="1409" spans="3:3">
      <c r="C1409" s="19"/>
    </row>
    <row r="1410" spans="3:3">
      <c r="C1410" s="19"/>
    </row>
    <row r="1411" spans="3:3">
      <c r="C1411" s="19"/>
    </row>
    <row r="1412" spans="3:3">
      <c r="C1412" s="19"/>
    </row>
    <row r="1413" spans="3:3">
      <c r="C1413" s="19"/>
    </row>
    <row r="1414" spans="3:3">
      <c r="C1414" s="19"/>
    </row>
    <row r="1415" spans="3:3">
      <c r="C1415" s="19"/>
    </row>
    <row r="1416" spans="3:3">
      <c r="C1416" s="19"/>
    </row>
    <row r="1417" spans="3:3">
      <c r="C1417" s="19"/>
    </row>
    <row r="1418" spans="3:3">
      <c r="C1418" s="19"/>
    </row>
    <row r="1419" spans="3:3">
      <c r="C1419" s="19"/>
    </row>
    <row r="1420" spans="3:3">
      <c r="C1420" s="19"/>
    </row>
    <row r="1421" spans="3:3">
      <c r="C1421" s="19"/>
    </row>
    <row r="1422" spans="3:3">
      <c r="C1422" s="19"/>
    </row>
    <row r="1423" spans="3:3">
      <c r="C1423" s="19"/>
    </row>
    <row r="1424" spans="3:3">
      <c r="C1424" s="19"/>
    </row>
    <row r="1425" spans="3:3">
      <c r="C1425" s="19"/>
    </row>
    <row r="1426" spans="3:3">
      <c r="C1426" s="19"/>
    </row>
    <row r="1427" spans="3:3">
      <c r="C1427" s="19"/>
    </row>
    <row r="1428" spans="3:3">
      <c r="C1428" s="19"/>
    </row>
    <row r="1429" spans="3:3">
      <c r="C1429" s="19"/>
    </row>
    <row r="1430" spans="3:3">
      <c r="C1430" s="19"/>
    </row>
    <row r="1431" spans="3:3">
      <c r="C1431" s="19"/>
    </row>
    <row r="1432" spans="3:3">
      <c r="C1432" s="19"/>
    </row>
    <row r="1433" spans="3:3">
      <c r="C1433" s="19"/>
    </row>
    <row r="1434" spans="3:3">
      <c r="C1434" s="19"/>
    </row>
    <row r="1435" spans="3:3">
      <c r="C1435" s="19"/>
    </row>
    <row r="1436" spans="3:3">
      <c r="C1436" s="19"/>
    </row>
    <row r="1437" spans="3:3">
      <c r="C1437" s="19"/>
    </row>
    <row r="1438" spans="3:3">
      <c r="C1438" s="19"/>
    </row>
    <row r="1439" spans="3:3">
      <c r="C1439" s="19"/>
    </row>
    <row r="1440" spans="3:3">
      <c r="C1440" s="19"/>
    </row>
    <row r="1441" spans="3:3">
      <c r="C1441" s="19"/>
    </row>
    <row r="1442" spans="3:3">
      <c r="C1442" s="19"/>
    </row>
    <row r="1443" spans="3:3">
      <c r="C1443" s="19"/>
    </row>
    <row r="1444" spans="3:3">
      <c r="C1444" s="19"/>
    </row>
    <row r="1445" spans="3:3">
      <c r="C1445" s="19"/>
    </row>
    <row r="1446" spans="3:3">
      <c r="C1446" s="19"/>
    </row>
    <row r="1447" spans="3:3">
      <c r="C1447" s="19"/>
    </row>
    <row r="1448" spans="3:3">
      <c r="C1448" s="19"/>
    </row>
    <row r="1449" spans="3:3">
      <c r="C1449" s="19"/>
    </row>
    <row r="1450" spans="3:3">
      <c r="C1450" s="19"/>
    </row>
    <row r="1451" spans="3:3">
      <c r="C1451" s="19"/>
    </row>
    <row r="1452" spans="3:3">
      <c r="C1452" s="19"/>
    </row>
    <row r="1453" spans="3:3">
      <c r="C1453" s="19"/>
    </row>
    <row r="1454" spans="3:3">
      <c r="C1454" s="19"/>
    </row>
    <row r="1455" spans="3:3">
      <c r="C1455" s="19"/>
    </row>
    <row r="1456" spans="3:3">
      <c r="C1456" s="19"/>
    </row>
    <row r="1457" spans="3:3">
      <c r="C1457" s="19"/>
    </row>
    <row r="1458" spans="3:3">
      <c r="C1458" s="19"/>
    </row>
    <row r="1459" spans="3:3">
      <c r="C1459" s="19"/>
    </row>
    <row r="1460" spans="3:3">
      <c r="C1460" s="19"/>
    </row>
    <row r="1461" spans="3:3">
      <c r="C1461" s="19"/>
    </row>
    <row r="1462" spans="3:3">
      <c r="C1462" s="19"/>
    </row>
    <row r="1463" spans="3:3">
      <c r="C1463" s="19"/>
    </row>
    <row r="1464" spans="3:3">
      <c r="C1464" s="19"/>
    </row>
    <row r="1465" spans="3:3">
      <c r="C1465" s="19"/>
    </row>
    <row r="1466" spans="3:3">
      <c r="C1466" s="19"/>
    </row>
    <row r="1467" spans="3:3">
      <c r="C1467" s="19"/>
    </row>
    <row r="1468" spans="3:3">
      <c r="C1468" s="19"/>
    </row>
    <row r="1469" spans="3:3">
      <c r="C1469" s="19"/>
    </row>
    <row r="1470" spans="3:3">
      <c r="C1470" s="19"/>
    </row>
    <row r="1471" spans="3:3">
      <c r="C1471" s="19"/>
    </row>
    <row r="1472" spans="3:3">
      <c r="C1472" s="19"/>
    </row>
    <row r="1473" spans="3:3">
      <c r="C1473" s="19"/>
    </row>
    <row r="1474" spans="3:3">
      <c r="C1474" s="19"/>
    </row>
    <row r="1475" spans="3:3">
      <c r="C1475" s="19"/>
    </row>
    <row r="1476" spans="3:3">
      <c r="C1476" s="19"/>
    </row>
    <row r="1477" spans="3:3">
      <c r="C1477" s="19"/>
    </row>
    <row r="1478" spans="3:3">
      <c r="C1478" s="19"/>
    </row>
    <row r="1479" spans="3:3">
      <c r="C1479" s="19"/>
    </row>
    <row r="1480" spans="3:3">
      <c r="C1480" s="19"/>
    </row>
    <row r="1481" spans="3:3">
      <c r="C1481" s="19"/>
    </row>
    <row r="1482" spans="3:3">
      <c r="C1482" s="19"/>
    </row>
    <row r="1483" spans="3:3">
      <c r="C1483" s="19"/>
    </row>
    <row r="1484" spans="3:3">
      <c r="C1484" s="19"/>
    </row>
    <row r="1485" spans="3:3">
      <c r="C1485" s="19"/>
    </row>
    <row r="1486" spans="3:3">
      <c r="C1486" s="19"/>
    </row>
    <row r="1487" spans="3:3">
      <c r="C1487" s="19"/>
    </row>
    <row r="1488" spans="3:3">
      <c r="C1488" s="19"/>
    </row>
    <row r="1489" spans="3:3">
      <c r="C1489" s="19"/>
    </row>
    <row r="1490" spans="3:3">
      <c r="C1490" s="19"/>
    </row>
    <row r="1491" spans="3:3">
      <c r="C1491" s="19"/>
    </row>
    <row r="1492" spans="3:3">
      <c r="C1492" s="19"/>
    </row>
    <row r="1493" spans="3:3">
      <c r="C1493" s="19"/>
    </row>
    <row r="1494" spans="3:3">
      <c r="C1494" s="19"/>
    </row>
    <row r="1495" spans="3:3">
      <c r="C1495" s="19"/>
    </row>
    <row r="1496" spans="3:3">
      <c r="C1496" s="19"/>
    </row>
    <row r="1497" spans="3:3">
      <c r="C1497" s="19"/>
    </row>
    <row r="1498" spans="3:3">
      <c r="C1498" s="19"/>
    </row>
    <row r="1499" spans="3:3">
      <c r="C1499" s="19"/>
    </row>
    <row r="1500" spans="3:3">
      <c r="C1500" s="19"/>
    </row>
    <row r="1501" spans="3:3">
      <c r="C1501" s="19"/>
    </row>
    <row r="1502" spans="3:3">
      <c r="C1502" s="19"/>
    </row>
    <row r="1503" spans="3:3">
      <c r="C1503" s="19"/>
    </row>
    <row r="1504" spans="3:3">
      <c r="C1504" s="19"/>
    </row>
    <row r="1505" spans="3:3">
      <c r="C1505" s="19"/>
    </row>
    <row r="1506" spans="3:3">
      <c r="C1506" s="19"/>
    </row>
    <row r="1507" spans="3:3">
      <c r="C1507" s="19"/>
    </row>
    <row r="1508" spans="3:3">
      <c r="C1508" s="19"/>
    </row>
    <row r="1509" spans="3:3">
      <c r="C1509" s="19"/>
    </row>
    <row r="1510" spans="3:3">
      <c r="C1510" s="19"/>
    </row>
    <row r="1511" spans="3:3">
      <c r="C1511" s="19"/>
    </row>
    <row r="1512" spans="3:3">
      <c r="C1512" s="19"/>
    </row>
    <row r="1513" spans="3:3">
      <c r="C1513" s="19"/>
    </row>
    <row r="1514" spans="3:3">
      <c r="C1514" s="19"/>
    </row>
    <row r="1515" spans="3:3">
      <c r="C1515" s="19"/>
    </row>
    <row r="1516" spans="3:3">
      <c r="C1516" s="19"/>
    </row>
    <row r="1517" spans="3:3">
      <c r="C1517" s="19"/>
    </row>
    <row r="1518" spans="3:3">
      <c r="C1518" s="19"/>
    </row>
    <row r="1519" spans="3:3">
      <c r="C1519" s="19"/>
    </row>
    <row r="1520" spans="3:3">
      <c r="C1520" s="19"/>
    </row>
    <row r="1521" spans="3:3">
      <c r="C1521" s="19"/>
    </row>
    <row r="1522" spans="3:3">
      <c r="C1522" s="19"/>
    </row>
    <row r="1523" spans="3:3">
      <c r="C1523" s="19"/>
    </row>
    <row r="1524" spans="3:3">
      <c r="C1524" s="19"/>
    </row>
    <row r="1525" spans="3:3">
      <c r="C1525" s="19"/>
    </row>
    <row r="1526" spans="3:3">
      <c r="C1526" s="19"/>
    </row>
    <row r="1527" spans="3:3">
      <c r="C1527" s="19"/>
    </row>
    <row r="1528" spans="3:3">
      <c r="C1528" s="19"/>
    </row>
    <row r="1529" spans="3:3">
      <c r="C1529" s="19"/>
    </row>
    <row r="1530" spans="3:3">
      <c r="C1530" s="19"/>
    </row>
    <row r="1531" spans="3:3">
      <c r="C1531" s="19"/>
    </row>
    <row r="1532" spans="3:3">
      <c r="C1532" s="19"/>
    </row>
    <row r="1533" spans="3:3">
      <c r="C1533" s="19"/>
    </row>
    <row r="1534" spans="3:3">
      <c r="C1534" s="19"/>
    </row>
    <row r="1535" spans="3:3">
      <c r="C1535" s="19"/>
    </row>
    <row r="1536" spans="3:3">
      <c r="C1536" s="19"/>
    </row>
    <row r="1537" spans="3:3">
      <c r="C1537" s="19"/>
    </row>
    <row r="1538" spans="3:3">
      <c r="C1538" s="19"/>
    </row>
    <row r="1539" spans="3:3">
      <c r="C1539" s="19"/>
    </row>
    <row r="1540" spans="3:3">
      <c r="C1540" s="19"/>
    </row>
    <row r="1541" spans="3:3">
      <c r="C1541" s="19"/>
    </row>
    <row r="1542" spans="3:3">
      <c r="C1542" s="19"/>
    </row>
    <row r="1543" spans="3:3">
      <c r="C1543" s="19"/>
    </row>
    <row r="1544" spans="3:3">
      <c r="C1544" s="19"/>
    </row>
    <row r="1545" spans="3:3">
      <c r="C1545" s="19"/>
    </row>
    <row r="1546" spans="3:3">
      <c r="C1546" s="19"/>
    </row>
    <row r="1547" spans="3:3">
      <c r="C1547" s="19"/>
    </row>
    <row r="1548" spans="3:3">
      <c r="C1548" s="19"/>
    </row>
    <row r="1549" spans="3:3">
      <c r="C1549" s="19"/>
    </row>
    <row r="1550" spans="3:3">
      <c r="C1550" s="19"/>
    </row>
    <row r="1551" spans="3:3">
      <c r="C1551" s="19"/>
    </row>
    <row r="1552" spans="3:3">
      <c r="C1552" s="19"/>
    </row>
    <row r="1553" spans="3:3">
      <c r="C1553" s="19"/>
    </row>
    <row r="1554" spans="3:3">
      <c r="C1554" s="19"/>
    </row>
    <row r="1555" spans="3:3">
      <c r="C1555" s="19"/>
    </row>
    <row r="1556" spans="3:3">
      <c r="C1556" s="19"/>
    </row>
    <row r="1557" spans="3:3">
      <c r="C1557" s="19"/>
    </row>
    <row r="1558" spans="3:3">
      <c r="C1558" s="19"/>
    </row>
    <row r="1559" spans="3:3">
      <c r="C1559" s="19"/>
    </row>
    <row r="1560" spans="3:3">
      <c r="C1560" s="19"/>
    </row>
    <row r="1561" spans="3:3">
      <c r="C1561" s="19"/>
    </row>
    <row r="1562" spans="3:3">
      <c r="C1562" s="19"/>
    </row>
    <row r="1563" spans="3:3">
      <c r="C1563" s="19"/>
    </row>
    <row r="1564" spans="3:3">
      <c r="C1564" s="19"/>
    </row>
    <row r="1565" spans="3:3">
      <c r="C1565" s="19"/>
    </row>
    <row r="1566" spans="3:3">
      <c r="C1566" s="19"/>
    </row>
    <row r="1567" spans="3:3">
      <c r="C1567" s="19"/>
    </row>
    <row r="1568" spans="3:3">
      <c r="C1568" s="19"/>
    </row>
    <row r="1569" spans="3:3">
      <c r="C1569" s="19"/>
    </row>
    <row r="1570" spans="3:3">
      <c r="C1570" s="19"/>
    </row>
    <row r="1571" spans="3:3">
      <c r="C1571" s="19"/>
    </row>
    <row r="1572" spans="3:3">
      <c r="C1572" s="19"/>
    </row>
    <row r="1573" spans="3:3">
      <c r="C1573" s="19"/>
    </row>
    <row r="1574" spans="3:3">
      <c r="C1574" s="19"/>
    </row>
    <row r="1575" spans="3:3">
      <c r="C1575" s="19"/>
    </row>
    <row r="1576" spans="3:3">
      <c r="C1576" s="19"/>
    </row>
    <row r="1577" spans="3:3">
      <c r="C1577" s="19"/>
    </row>
    <row r="1578" spans="3:3">
      <c r="C1578" s="19"/>
    </row>
    <row r="1579" spans="3:3">
      <c r="C1579" s="19"/>
    </row>
    <row r="1580" spans="3:3">
      <c r="C1580" s="19"/>
    </row>
    <row r="1581" spans="3:3">
      <c r="C1581" s="19"/>
    </row>
    <row r="1582" spans="3:3">
      <c r="C1582" s="19"/>
    </row>
    <row r="1583" spans="3:3">
      <c r="C1583" s="19"/>
    </row>
    <row r="1584" spans="3:3">
      <c r="C1584" s="19"/>
    </row>
    <row r="1585" spans="3:3">
      <c r="C1585" s="19"/>
    </row>
    <row r="1586" spans="3:3">
      <c r="C1586" s="19"/>
    </row>
    <row r="1587" spans="3:3">
      <c r="C1587" s="19"/>
    </row>
    <row r="1588" spans="3:3">
      <c r="C1588" s="19"/>
    </row>
    <row r="1589" spans="3:3">
      <c r="C1589" s="19"/>
    </row>
    <row r="1590" spans="3:3">
      <c r="C1590" s="19"/>
    </row>
    <row r="1591" spans="3:3">
      <c r="C1591" s="19"/>
    </row>
    <row r="1592" spans="3:3">
      <c r="C1592" s="19"/>
    </row>
    <row r="1593" spans="3:3">
      <c r="C1593" s="19"/>
    </row>
    <row r="1594" spans="3:3">
      <c r="C1594" s="19"/>
    </row>
    <row r="1595" spans="3:3">
      <c r="C1595" s="19"/>
    </row>
    <row r="1596" spans="3:3">
      <c r="C1596" s="19"/>
    </row>
    <row r="1597" spans="3:3">
      <c r="C1597" s="19"/>
    </row>
    <row r="1598" spans="3:3">
      <c r="C1598" s="19"/>
    </row>
    <row r="1599" spans="3:3">
      <c r="C1599" s="19"/>
    </row>
    <row r="1600" spans="3:3">
      <c r="C1600" s="19"/>
    </row>
    <row r="1601" spans="3:3">
      <c r="C1601" s="19"/>
    </row>
    <row r="1602" spans="3:3">
      <c r="C1602" s="19"/>
    </row>
    <row r="1603" spans="3:3">
      <c r="C1603" s="19"/>
    </row>
    <row r="1604" spans="3:3">
      <c r="C1604" s="19"/>
    </row>
    <row r="1605" spans="3:3">
      <c r="C1605" s="19"/>
    </row>
    <row r="1606" spans="3:3">
      <c r="C1606" s="19"/>
    </row>
    <row r="1607" spans="3:3">
      <c r="C1607" s="19"/>
    </row>
    <row r="1608" spans="3:3">
      <c r="C1608" s="19"/>
    </row>
    <row r="1609" spans="3:3">
      <c r="C1609" s="19"/>
    </row>
    <row r="1610" spans="3:3">
      <c r="C1610" s="19"/>
    </row>
    <row r="1611" spans="3:3">
      <c r="C1611" s="19"/>
    </row>
    <row r="1612" spans="3:3">
      <c r="C1612" s="19"/>
    </row>
    <row r="1613" spans="3:3">
      <c r="C1613" s="19"/>
    </row>
    <row r="1614" spans="3:3">
      <c r="C1614" s="19"/>
    </row>
    <row r="1615" spans="3:3">
      <c r="C1615" s="19"/>
    </row>
    <row r="1616" spans="3:3">
      <c r="C1616" s="19"/>
    </row>
    <row r="1617" spans="3:3">
      <c r="C1617" s="19"/>
    </row>
    <row r="1618" spans="3:3">
      <c r="C1618" s="19"/>
    </row>
    <row r="1619" spans="3:3">
      <c r="C1619" s="19"/>
    </row>
    <row r="1620" spans="3:3">
      <c r="C1620" s="19"/>
    </row>
    <row r="1621" spans="3:3">
      <c r="C1621" s="19"/>
    </row>
    <row r="1622" spans="3:3">
      <c r="C1622" s="19"/>
    </row>
    <row r="1623" spans="3:3">
      <c r="C1623" s="19"/>
    </row>
    <row r="1624" spans="3:3">
      <c r="C1624" s="19"/>
    </row>
    <row r="1625" spans="3:3">
      <c r="C1625" s="19"/>
    </row>
    <row r="1626" spans="3:3">
      <c r="C1626" s="19"/>
    </row>
    <row r="1627" spans="3:3">
      <c r="C1627" s="19"/>
    </row>
    <row r="1628" spans="3:3">
      <c r="C1628" s="19"/>
    </row>
    <row r="1629" spans="3:3">
      <c r="C1629" s="19"/>
    </row>
    <row r="1630" spans="3:3">
      <c r="C1630" s="19"/>
    </row>
    <row r="1631" spans="3:3">
      <c r="C1631" s="19"/>
    </row>
    <row r="1632" spans="3:3">
      <c r="C1632" s="19"/>
    </row>
    <row r="1633" spans="3:3">
      <c r="C1633" s="19"/>
    </row>
    <row r="1634" spans="3:3">
      <c r="C1634" s="19"/>
    </row>
    <row r="1635" spans="3:3">
      <c r="C1635" s="19"/>
    </row>
    <row r="1636" spans="3:3">
      <c r="C1636" s="19"/>
    </row>
    <row r="1637" spans="3:3">
      <c r="C1637" s="19"/>
    </row>
    <row r="1638" spans="3:3">
      <c r="C1638" s="19"/>
    </row>
    <row r="1639" spans="3:3">
      <c r="C1639" s="19"/>
    </row>
    <row r="1640" spans="3:3">
      <c r="C1640" s="19"/>
    </row>
    <row r="1641" spans="3:3">
      <c r="C1641" s="19"/>
    </row>
    <row r="1642" spans="3:3">
      <c r="C1642" s="19"/>
    </row>
    <row r="1643" spans="3:3">
      <c r="C1643" s="19"/>
    </row>
    <row r="1644" spans="3:3">
      <c r="C1644" s="19"/>
    </row>
    <row r="1645" spans="3:3">
      <c r="C1645" s="19"/>
    </row>
    <row r="1646" spans="3:3">
      <c r="C1646" s="19"/>
    </row>
    <row r="1647" spans="3:3">
      <c r="C1647" s="19"/>
    </row>
    <row r="1648" spans="3:3">
      <c r="C1648" s="19"/>
    </row>
    <row r="1649" spans="3:3">
      <c r="C1649" s="19"/>
    </row>
    <row r="1650" spans="3:3">
      <c r="C1650" s="19"/>
    </row>
    <row r="1651" spans="3:3">
      <c r="C1651" s="19"/>
    </row>
    <row r="1652" spans="3:3">
      <c r="C1652" s="19"/>
    </row>
    <row r="1653" spans="3:3">
      <c r="C1653" s="19"/>
    </row>
    <row r="1654" spans="3:3">
      <c r="C1654" s="19"/>
    </row>
    <row r="1655" spans="3:3">
      <c r="C1655" s="19"/>
    </row>
    <row r="1656" spans="3:3">
      <c r="C1656" s="19"/>
    </row>
    <row r="1657" spans="3:3">
      <c r="C1657" s="19"/>
    </row>
    <row r="1658" spans="3:3">
      <c r="C1658" s="19"/>
    </row>
    <row r="1659" spans="3:3">
      <c r="C1659" s="19"/>
    </row>
    <row r="1660" spans="3:3">
      <c r="C1660" s="19"/>
    </row>
    <row r="1661" spans="3:3">
      <c r="C1661" s="19"/>
    </row>
    <row r="1662" spans="3:3">
      <c r="C1662" s="19"/>
    </row>
    <row r="1663" spans="3:3">
      <c r="C1663" s="19"/>
    </row>
    <row r="1664" spans="3:3">
      <c r="C1664" s="19"/>
    </row>
    <row r="1665" spans="3:3">
      <c r="C1665" s="19"/>
    </row>
    <row r="1666" spans="3:3">
      <c r="C1666" s="19"/>
    </row>
    <row r="1667" spans="3:3">
      <c r="C1667" s="19"/>
    </row>
    <row r="1668" spans="3:3">
      <c r="C1668" s="19"/>
    </row>
    <row r="1669" spans="3:3">
      <c r="C1669" s="19"/>
    </row>
    <row r="1670" spans="3:3">
      <c r="C1670" s="19"/>
    </row>
    <row r="1671" spans="3:3">
      <c r="C1671" s="19"/>
    </row>
    <row r="1672" spans="3:3">
      <c r="C1672" s="19"/>
    </row>
    <row r="1673" spans="3:3">
      <c r="C1673" s="19"/>
    </row>
    <row r="1674" spans="3:3">
      <c r="C1674" s="19"/>
    </row>
    <row r="1675" spans="3:3">
      <c r="C1675" s="19"/>
    </row>
    <row r="1676" spans="3:3">
      <c r="C1676" s="19"/>
    </row>
    <row r="1677" spans="3:3">
      <c r="C1677" s="19"/>
    </row>
    <row r="1678" spans="3:3">
      <c r="C1678" s="19"/>
    </row>
    <row r="1679" spans="3:3">
      <c r="C1679" s="19"/>
    </row>
    <row r="1680" spans="3:3">
      <c r="C1680" s="19"/>
    </row>
    <row r="1681" spans="3:3">
      <c r="C1681" s="19"/>
    </row>
    <row r="1682" spans="3:3">
      <c r="C1682" s="19"/>
    </row>
    <row r="1683" spans="3:3">
      <c r="C1683" s="19"/>
    </row>
    <row r="1684" spans="3:3">
      <c r="C1684" s="19"/>
    </row>
    <row r="1685" spans="3:3">
      <c r="C1685" s="19"/>
    </row>
    <row r="1686" spans="3:3">
      <c r="C1686" s="19"/>
    </row>
    <row r="1687" spans="3:3">
      <c r="C1687" s="19"/>
    </row>
    <row r="1688" spans="3:3">
      <c r="C1688" s="19"/>
    </row>
    <row r="1689" spans="3:3">
      <c r="C1689" s="19"/>
    </row>
    <row r="1690" spans="3:3">
      <c r="C1690" s="19"/>
    </row>
    <row r="1691" spans="3:3">
      <c r="C1691" s="19"/>
    </row>
    <row r="1692" spans="3:3">
      <c r="C1692" s="19"/>
    </row>
    <row r="1693" spans="3:3">
      <c r="C1693" s="19"/>
    </row>
    <row r="1694" spans="3:3">
      <c r="C1694" s="19"/>
    </row>
    <row r="1695" spans="3:3">
      <c r="C1695" s="19"/>
    </row>
    <row r="1696" spans="3:3">
      <c r="C1696" s="19"/>
    </row>
    <row r="1697" spans="3:3">
      <c r="C1697" s="19"/>
    </row>
    <row r="1698" spans="3:3">
      <c r="C1698" s="19"/>
    </row>
    <row r="1699" spans="3:3">
      <c r="C1699" s="19"/>
    </row>
    <row r="1700" spans="3:3">
      <c r="C1700" s="19"/>
    </row>
    <row r="1701" spans="3:3">
      <c r="C1701" s="19"/>
    </row>
    <row r="1702" spans="3:3">
      <c r="C1702" s="19"/>
    </row>
    <row r="1703" spans="3:3">
      <c r="C1703" s="19"/>
    </row>
    <row r="1704" spans="3:3">
      <c r="C1704" s="19"/>
    </row>
    <row r="1705" spans="3:3">
      <c r="C1705" s="19"/>
    </row>
    <row r="1706" spans="3:3">
      <c r="C1706" s="19"/>
    </row>
    <row r="1707" spans="3:3">
      <c r="C1707" s="19"/>
    </row>
    <row r="1708" spans="3:3">
      <c r="C1708" s="19"/>
    </row>
    <row r="1709" spans="3:3">
      <c r="C1709" s="19"/>
    </row>
    <row r="1710" spans="3:3">
      <c r="C1710" s="19"/>
    </row>
    <row r="1711" spans="3:3">
      <c r="C1711" s="19"/>
    </row>
    <row r="1712" spans="3:3">
      <c r="C1712" s="19"/>
    </row>
    <row r="1713" spans="3:3">
      <c r="C1713" s="19"/>
    </row>
    <row r="1714" spans="3:3">
      <c r="C1714" s="19"/>
    </row>
    <row r="1715" spans="3:3">
      <c r="C1715" s="19"/>
    </row>
    <row r="1716" spans="3:3">
      <c r="C1716" s="19"/>
    </row>
    <row r="1717" spans="3:3">
      <c r="C1717" s="19"/>
    </row>
    <row r="1718" spans="3:3">
      <c r="C1718" s="19"/>
    </row>
    <row r="1719" spans="3:3">
      <c r="C1719" s="19"/>
    </row>
    <row r="1720" spans="3:3">
      <c r="C1720" s="19"/>
    </row>
    <row r="1721" spans="3:3">
      <c r="C1721" s="19"/>
    </row>
    <row r="1722" spans="3:3">
      <c r="C1722" s="19"/>
    </row>
    <row r="1723" spans="3:3">
      <c r="C1723" s="19"/>
    </row>
    <row r="1724" spans="3:3">
      <c r="C1724" s="19"/>
    </row>
    <row r="1725" spans="3:3">
      <c r="C1725" s="19"/>
    </row>
    <row r="1726" spans="3:3">
      <c r="C1726" s="19"/>
    </row>
    <row r="1727" spans="3:3">
      <c r="C1727" s="19"/>
    </row>
    <row r="1728" spans="3:3">
      <c r="C1728" s="19"/>
    </row>
    <row r="1729" spans="3:3">
      <c r="C1729" s="19"/>
    </row>
    <row r="1730" spans="3:3">
      <c r="C1730" s="19"/>
    </row>
    <row r="1731" spans="3:3">
      <c r="C1731" s="19"/>
    </row>
    <row r="1732" spans="3:3">
      <c r="C1732" s="19"/>
    </row>
    <row r="1733" spans="3:3">
      <c r="C1733" s="19"/>
    </row>
    <row r="1734" spans="3:3">
      <c r="C1734" s="19"/>
    </row>
    <row r="1735" spans="3:3">
      <c r="C1735" s="19"/>
    </row>
    <row r="1736" spans="3:3">
      <c r="C1736" s="19"/>
    </row>
    <row r="1737" spans="3:3">
      <c r="C1737" s="19"/>
    </row>
    <row r="1738" spans="3:3">
      <c r="C1738" s="19"/>
    </row>
    <row r="1739" spans="3:3">
      <c r="C1739" s="19"/>
    </row>
    <row r="1740" spans="3:3">
      <c r="C1740" s="19"/>
    </row>
    <row r="1741" spans="3:3">
      <c r="C1741" s="19"/>
    </row>
    <row r="1742" spans="3:3">
      <c r="C1742" s="19"/>
    </row>
    <row r="1743" spans="3:3">
      <c r="C1743" s="19"/>
    </row>
    <row r="1744" spans="3:3">
      <c r="C1744" s="19"/>
    </row>
    <row r="1745" spans="3:3">
      <c r="C1745" s="19"/>
    </row>
    <row r="1746" spans="3:3">
      <c r="C1746" s="19"/>
    </row>
    <row r="1747" spans="3:3">
      <c r="C1747" s="19"/>
    </row>
    <row r="1748" spans="3:3">
      <c r="C1748" s="19"/>
    </row>
    <row r="1749" spans="3:3">
      <c r="C1749" s="19"/>
    </row>
    <row r="1750" spans="3:3">
      <c r="C1750" s="19"/>
    </row>
    <row r="1751" spans="3:3">
      <c r="C1751" s="19"/>
    </row>
    <row r="1752" spans="3:3">
      <c r="C1752" s="19"/>
    </row>
    <row r="1753" spans="3:3">
      <c r="C1753" s="19"/>
    </row>
    <row r="1754" spans="3:3">
      <c r="C1754" s="19"/>
    </row>
    <row r="1755" spans="3:3">
      <c r="C1755" s="19"/>
    </row>
    <row r="1756" spans="3:3">
      <c r="C1756" s="19"/>
    </row>
    <row r="1757" spans="3:3">
      <c r="C1757" s="19"/>
    </row>
    <row r="1758" spans="3:3">
      <c r="C1758" s="19"/>
    </row>
    <row r="1759" spans="3:3">
      <c r="C1759" s="19"/>
    </row>
    <row r="1760" spans="3:3">
      <c r="C1760" s="19"/>
    </row>
    <row r="1761" spans="3:3">
      <c r="C1761" s="19"/>
    </row>
    <row r="1762" spans="3:3">
      <c r="C1762" s="19"/>
    </row>
    <row r="1763" spans="3:3">
      <c r="C1763" s="19"/>
    </row>
    <row r="1764" spans="3:3">
      <c r="C1764" s="19"/>
    </row>
    <row r="1765" spans="3:3">
      <c r="C1765" s="19"/>
    </row>
    <row r="1766" spans="3:3">
      <c r="C1766" s="19"/>
    </row>
    <row r="1767" spans="3:3">
      <c r="C1767" s="19"/>
    </row>
    <row r="1768" spans="3:3">
      <c r="C1768" s="19"/>
    </row>
    <row r="1769" spans="3:3">
      <c r="C1769" s="19"/>
    </row>
    <row r="1770" spans="3:3">
      <c r="C1770" s="19"/>
    </row>
    <row r="1771" spans="3:3">
      <c r="C1771" s="19"/>
    </row>
    <row r="1772" spans="3:3">
      <c r="C1772" s="19"/>
    </row>
    <row r="1773" spans="3:3">
      <c r="C1773" s="19"/>
    </row>
    <row r="1774" spans="3:3">
      <c r="C1774" s="19"/>
    </row>
    <row r="1775" spans="3:3">
      <c r="C1775" s="19"/>
    </row>
    <row r="1776" spans="3:3">
      <c r="C1776" s="19"/>
    </row>
    <row r="1777" spans="3:3">
      <c r="C1777" s="19"/>
    </row>
    <row r="1778" spans="3:3">
      <c r="C1778" s="19"/>
    </row>
    <row r="1779" spans="3:3">
      <c r="C1779" s="19"/>
    </row>
    <row r="1780" spans="3:3">
      <c r="C1780" s="19"/>
    </row>
    <row r="1781" spans="3:3">
      <c r="C1781" s="19"/>
    </row>
    <row r="1782" spans="3:3">
      <c r="C1782" s="19"/>
    </row>
    <row r="1783" spans="3:3">
      <c r="C1783" s="19"/>
    </row>
    <row r="1784" spans="3:3">
      <c r="C1784" s="19"/>
    </row>
    <row r="1785" spans="3:3">
      <c r="C1785" s="19"/>
    </row>
    <row r="1786" spans="3:3">
      <c r="C1786" s="19"/>
    </row>
    <row r="1787" spans="3:3">
      <c r="C1787" s="19"/>
    </row>
    <row r="1788" spans="3:3">
      <c r="C1788" s="19"/>
    </row>
    <row r="1789" spans="3:3">
      <c r="C1789" s="19"/>
    </row>
    <row r="1790" spans="3:3">
      <c r="C1790" s="19"/>
    </row>
    <row r="1791" spans="3:3">
      <c r="C1791" s="19"/>
    </row>
    <row r="1792" spans="3:3">
      <c r="C1792" s="19"/>
    </row>
    <row r="1793" spans="3:3">
      <c r="C1793" s="19"/>
    </row>
    <row r="1794" spans="3:3">
      <c r="C1794" s="19"/>
    </row>
    <row r="1795" spans="3:3">
      <c r="C1795" s="19"/>
    </row>
    <row r="1796" spans="3:3">
      <c r="C1796" s="19"/>
    </row>
    <row r="1797" spans="3:3">
      <c r="C1797" s="19"/>
    </row>
    <row r="1798" spans="3:3">
      <c r="C1798" s="19"/>
    </row>
    <row r="1799" spans="3:3">
      <c r="C1799" s="19"/>
    </row>
    <row r="1800" spans="3:3">
      <c r="C1800" s="19"/>
    </row>
    <row r="1801" spans="3:3">
      <c r="C1801" s="19"/>
    </row>
    <row r="1802" spans="3:3">
      <c r="C1802" s="19"/>
    </row>
    <row r="1803" spans="3:3">
      <c r="C1803" s="19"/>
    </row>
    <row r="1804" spans="3:3">
      <c r="C1804" s="19"/>
    </row>
    <row r="1805" spans="3:3">
      <c r="C1805" s="19"/>
    </row>
    <row r="1806" spans="3:3">
      <c r="C1806" s="19"/>
    </row>
    <row r="1807" spans="3:3">
      <c r="C1807" s="19"/>
    </row>
    <row r="1808" spans="3:3">
      <c r="C1808" s="19"/>
    </row>
    <row r="1809" spans="3:3">
      <c r="C1809" s="19"/>
    </row>
    <row r="1810" spans="3:3">
      <c r="C1810" s="19"/>
    </row>
    <row r="1811" spans="3:3">
      <c r="C1811" s="19"/>
    </row>
    <row r="1812" spans="3:3">
      <c r="C1812" s="19"/>
    </row>
    <row r="1813" spans="3:3">
      <c r="C1813" s="19"/>
    </row>
    <row r="1814" spans="3:3">
      <c r="C1814" s="19"/>
    </row>
    <row r="1815" spans="3:3">
      <c r="C1815" s="19"/>
    </row>
    <row r="1816" spans="3:3">
      <c r="C1816" s="19"/>
    </row>
    <row r="1817" spans="3:3">
      <c r="C1817" s="19"/>
    </row>
    <row r="1818" spans="3:3">
      <c r="C1818" s="19"/>
    </row>
    <row r="1819" spans="3:3">
      <c r="C1819" s="19"/>
    </row>
    <row r="1820" spans="3:3">
      <c r="C1820" s="19"/>
    </row>
    <row r="1821" spans="3:3">
      <c r="C1821" s="19"/>
    </row>
    <row r="1822" spans="3:3">
      <c r="C1822" s="19"/>
    </row>
    <row r="1823" spans="3:3">
      <c r="C1823" s="19"/>
    </row>
    <row r="1824" spans="3:3">
      <c r="C1824" s="19"/>
    </row>
    <row r="1825" spans="3:3">
      <c r="C1825" s="19"/>
    </row>
    <row r="1826" spans="3:3">
      <c r="C1826" s="19"/>
    </row>
    <row r="1827" spans="3:3">
      <c r="C1827" s="19"/>
    </row>
    <row r="1828" spans="3:3">
      <c r="C1828" s="19"/>
    </row>
    <row r="1829" spans="3:3">
      <c r="C1829" s="19"/>
    </row>
    <row r="1830" spans="3:3">
      <c r="C1830" s="19"/>
    </row>
    <row r="1831" spans="3:3">
      <c r="C1831" s="19"/>
    </row>
    <row r="1832" spans="3:3">
      <c r="C1832" s="19"/>
    </row>
    <row r="1833" spans="3:3">
      <c r="C1833" s="19"/>
    </row>
    <row r="1834" spans="3:3">
      <c r="C1834" s="19"/>
    </row>
    <row r="1835" spans="3:3">
      <c r="C1835" s="19"/>
    </row>
    <row r="1836" spans="3:3">
      <c r="C1836" s="19"/>
    </row>
    <row r="1837" spans="3:3">
      <c r="C1837" s="19"/>
    </row>
    <row r="1838" spans="3:3">
      <c r="C1838" s="19"/>
    </row>
    <row r="1839" spans="3:3">
      <c r="C1839" s="19"/>
    </row>
    <row r="1840" spans="3:3">
      <c r="C1840" s="19"/>
    </row>
    <row r="1841" spans="3:3">
      <c r="C1841" s="19"/>
    </row>
    <row r="1842" spans="3:3">
      <c r="C1842" s="19"/>
    </row>
    <row r="1843" spans="3:3">
      <c r="C1843" s="19"/>
    </row>
    <row r="1844" spans="3:3">
      <c r="C1844" s="19"/>
    </row>
    <row r="1845" spans="3:3">
      <c r="C1845" s="19"/>
    </row>
    <row r="1846" spans="3:3">
      <c r="C1846" s="19"/>
    </row>
    <row r="1847" spans="3:3">
      <c r="C1847" s="19"/>
    </row>
    <row r="1848" spans="3:3">
      <c r="C1848" s="19"/>
    </row>
    <row r="1849" spans="3:3">
      <c r="C1849" s="19"/>
    </row>
    <row r="1850" spans="3:3">
      <c r="C1850" s="19"/>
    </row>
    <row r="1851" spans="3:3">
      <c r="C1851" s="19"/>
    </row>
    <row r="1852" spans="3:3">
      <c r="C1852" s="19"/>
    </row>
    <row r="1853" spans="3:3">
      <c r="C1853" s="19"/>
    </row>
    <row r="1854" spans="3:3">
      <c r="C1854" s="19"/>
    </row>
    <row r="1855" spans="3:3">
      <c r="C1855" s="19"/>
    </row>
    <row r="1856" spans="3:3">
      <c r="C1856" s="19"/>
    </row>
    <row r="1857" spans="3:3">
      <c r="C1857" s="19"/>
    </row>
    <row r="1858" spans="3:3">
      <c r="C1858" s="19"/>
    </row>
    <row r="1859" spans="3:3">
      <c r="C1859" s="19"/>
    </row>
    <row r="1860" spans="3:3">
      <c r="C1860" s="19"/>
    </row>
    <row r="1861" spans="3:3">
      <c r="C1861" s="19"/>
    </row>
    <row r="1862" spans="3:3">
      <c r="C1862" s="19"/>
    </row>
    <row r="1863" spans="3:3">
      <c r="C1863" s="19"/>
    </row>
    <row r="1864" spans="3:3">
      <c r="C1864" s="19"/>
    </row>
    <row r="1865" spans="3:3">
      <c r="C1865" s="19"/>
    </row>
    <row r="1866" spans="3:3">
      <c r="C1866" s="19"/>
    </row>
    <row r="1867" spans="3:3">
      <c r="C1867" s="19"/>
    </row>
    <row r="1868" spans="3:3">
      <c r="C1868" s="19"/>
    </row>
    <row r="1869" spans="3:3">
      <c r="C1869" s="19"/>
    </row>
    <row r="1870" spans="3:3">
      <c r="C1870" s="19"/>
    </row>
    <row r="1871" spans="3:3">
      <c r="C1871" s="19"/>
    </row>
    <row r="1872" spans="3:3">
      <c r="C1872" s="19"/>
    </row>
    <row r="1873" spans="3:3">
      <c r="C1873" s="19"/>
    </row>
    <row r="1874" spans="3:3">
      <c r="C1874" s="19"/>
    </row>
    <row r="1875" spans="3:3">
      <c r="C1875" s="19"/>
    </row>
    <row r="1876" spans="3:3">
      <c r="C1876" s="19"/>
    </row>
    <row r="1877" spans="3:3">
      <c r="C1877" s="19"/>
    </row>
    <row r="1878" spans="3:3">
      <c r="C1878" s="19"/>
    </row>
    <row r="1879" spans="3:3">
      <c r="C1879" s="19"/>
    </row>
    <row r="1880" spans="3:3">
      <c r="C1880" s="19"/>
    </row>
    <row r="1881" spans="3:3">
      <c r="C1881" s="19"/>
    </row>
    <row r="1882" spans="3:3">
      <c r="C1882" s="19"/>
    </row>
    <row r="1883" spans="3:3">
      <c r="C1883" s="19"/>
    </row>
    <row r="1884" spans="3:3">
      <c r="C1884" s="19"/>
    </row>
    <row r="1885" spans="3:3">
      <c r="C1885" s="19"/>
    </row>
    <row r="1886" spans="3:3">
      <c r="C1886" s="19"/>
    </row>
    <row r="1887" spans="3:3">
      <c r="C1887" s="19"/>
    </row>
    <row r="1888" spans="3:3">
      <c r="C1888" s="19"/>
    </row>
    <row r="1889" spans="3:3">
      <c r="C1889" s="19"/>
    </row>
    <row r="1890" spans="3:3">
      <c r="C1890" s="19"/>
    </row>
    <row r="1891" spans="3:3">
      <c r="C1891" s="19"/>
    </row>
    <row r="1892" spans="3:3">
      <c r="C1892" s="19"/>
    </row>
    <row r="1893" spans="3:3">
      <c r="C1893" s="19"/>
    </row>
    <row r="1894" spans="3:3">
      <c r="C1894" s="19"/>
    </row>
    <row r="1895" spans="3:3">
      <c r="C1895" s="19"/>
    </row>
    <row r="1896" spans="3:3">
      <c r="C1896" s="19"/>
    </row>
    <row r="1897" spans="3:3">
      <c r="C1897" s="19"/>
    </row>
    <row r="1898" spans="3:3">
      <c r="C1898" s="19"/>
    </row>
    <row r="1899" spans="3:3">
      <c r="C1899" s="19"/>
    </row>
    <row r="1900" spans="3:3">
      <c r="C1900" s="19"/>
    </row>
    <row r="1901" spans="3:3">
      <c r="C1901" s="19"/>
    </row>
    <row r="1902" spans="3:3">
      <c r="C1902" s="19"/>
    </row>
    <row r="1903" spans="3:3">
      <c r="C1903" s="19"/>
    </row>
    <row r="1904" spans="3:3">
      <c r="C1904" s="19"/>
    </row>
    <row r="1905" spans="3:3">
      <c r="C1905" s="19"/>
    </row>
    <row r="1906" spans="3:3">
      <c r="C1906" s="19"/>
    </row>
    <row r="1907" spans="3:3">
      <c r="C1907" s="19"/>
    </row>
    <row r="1908" spans="3:3">
      <c r="C1908" s="19"/>
    </row>
    <row r="1909" spans="3:3">
      <c r="C1909" s="19"/>
    </row>
    <row r="1910" spans="3:3">
      <c r="C1910" s="19"/>
    </row>
    <row r="1911" spans="3:3">
      <c r="C1911" s="19"/>
    </row>
    <row r="1912" spans="3:3">
      <c r="C1912" s="19"/>
    </row>
    <row r="1913" spans="3:3">
      <c r="C1913" s="19"/>
    </row>
    <row r="1914" spans="3:3">
      <c r="C1914" s="19"/>
    </row>
    <row r="1915" spans="3:3">
      <c r="C1915" s="19"/>
    </row>
    <row r="1916" spans="3:3">
      <c r="C1916" s="19"/>
    </row>
    <row r="1917" spans="3:3">
      <c r="C1917" s="19"/>
    </row>
    <row r="1918" spans="3:3">
      <c r="C1918" s="19"/>
    </row>
    <row r="1919" spans="3:3">
      <c r="C1919" s="19"/>
    </row>
    <row r="1920" spans="3:3">
      <c r="C1920" s="19"/>
    </row>
    <row r="1921" spans="3:3">
      <c r="C1921" s="19"/>
    </row>
    <row r="1922" spans="3:3">
      <c r="C1922" s="19"/>
    </row>
    <row r="1923" spans="3:3">
      <c r="C1923" s="19"/>
    </row>
    <row r="1924" spans="3:3">
      <c r="C1924" s="19"/>
    </row>
    <row r="1925" spans="3:3">
      <c r="C1925" s="19"/>
    </row>
    <row r="1926" spans="3:3">
      <c r="C1926" s="19"/>
    </row>
    <row r="1927" spans="3:3">
      <c r="C1927" s="19"/>
    </row>
    <row r="1928" spans="3:3">
      <c r="C1928" s="19"/>
    </row>
    <row r="1929" spans="3:3">
      <c r="C1929" s="19"/>
    </row>
    <row r="1930" spans="3:3">
      <c r="C1930" s="19"/>
    </row>
    <row r="1931" spans="3:3">
      <c r="C1931" s="19"/>
    </row>
    <row r="1932" spans="3:3">
      <c r="C1932" s="19"/>
    </row>
    <row r="1933" spans="3:3">
      <c r="C1933" s="19"/>
    </row>
    <row r="1934" spans="3:3">
      <c r="C1934" s="19"/>
    </row>
    <row r="1935" spans="3:3">
      <c r="C1935" s="19"/>
    </row>
    <row r="1936" spans="3:3">
      <c r="C1936" s="19"/>
    </row>
    <row r="1937" spans="3:3">
      <c r="C1937" s="19"/>
    </row>
    <row r="1938" spans="3:3">
      <c r="C1938" s="19"/>
    </row>
    <row r="1939" spans="3:3">
      <c r="C1939" s="19"/>
    </row>
    <row r="1940" spans="3:3">
      <c r="C1940" s="19"/>
    </row>
    <row r="1941" spans="3:3">
      <c r="C1941" s="19"/>
    </row>
    <row r="1942" spans="3:3">
      <c r="C1942" s="19"/>
    </row>
    <row r="1943" spans="3:3">
      <c r="C1943" s="19"/>
    </row>
    <row r="1944" spans="3:3">
      <c r="C1944" s="19"/>
    </row>
    <row r="1945" spans="3:3">
      <c r="C1945" s="19"/>
    </row>
    <row r="1946" spans="3:3">
      <c r="C1946" s="19"/>
    </row>
    <row r="1947" spans="3:3">
      <c r="C1947" s="19"/>
    </row>
    <row r="1948" spans="3:3">
      <c r="C1948" s="19"/>
    </row>
    <row r="1949" spans="3:3">
      <c r="C1949" s="19"/>
    </row>
    <row r="1950" spans="3:3">
      <c r="C1950" s="19"/>
    </row>
    <row r="1951" spans="3:3">
      <c r="C1951" s="19"/>
    </row>
    <row r="1952" spans="3:3">
      <c r="C1952" s="19"/>
    </row>
    <row r="1953" spans="3:3">
      <c r="C1953" s="19"/>
    </row>
    <row r="1954" spans="3:3">
      <c r="C1954" s="19"/>
    </row>
    <row r="1955" spans="3:3">
      <c r="C1955" s="19"/>
    </row>
    <row r="1956" spans="3:3">
      <c r="C1956" s="19"/>
    </row>
    <row r="1957" spans="3:3">
      <c r="C1957" s="19"/>
    </row>
    <row r="1958" spans="3:3">
      <c r="C1958" s="19"/>
    </row>
    <row r="1959" spans="3:3">
      <c r="C1959" s="19"/>
    </row>
    <row r="1960" spans="3:3">
      <c r="C1960" s="19"/>
    </row>
    <row r="1961" spans="3:3">
      <c r="C1961" s="19"/>
    </row>
    <row r="1962" spans="3:3">
      <c r="C1962" s="19"/>
    </row>
    <row r="1963" spans="3:3">
      <c r="C1963" s="19"/>
    </row>
    <row r="1964" spans="3:3">
      <c r="C1964" s="19"/>
    </row>
    <row r="1965" spans="3:3">
      <c r="C1965" s="19"/>
    </row>
    <row r="1966" spans="3:3">
      <c r="C1966" s="19"/>
    </row>
    <row r="1967" spans="3:3">
      <c r="C1967" s="19"/>
    </row>
    <row r="1968" spans="3:3">
      <c r="C1968" s="19"/>
    </row>
    <row r="1969" spans="3:3">
      <c r="C1969" s="19"/>
    </row>
    <row r="1970" spans="3:3">
      <c r="C1970" s="19"/>
    </row>
    <row r="1971" spans="3:3">
      <c r="C1971" s="19"/>
    </row>
    <row r="1972" spans="3:3">
      <c r="C1972" s="19"/>
    </row>
    <row r="1973" spans="3:3">
      <c r="C1973" s="19"/>
    </row>
    <row r="1974" spans="3:3">
      <c r="C1974" s="19"/>
    </row>
    <row r="1975" spans="3:3">
      <c r="C1975" s="19"/>
    </row>
    <row r="1976" spans="3:3">
      <c r="C1976" s="19"/>
    </row>
    <row r="1977" spans="3:3">
      <c r="C1977" s="19"/>
    </row>
    <row r="1978" spans="3:3">
      <c r="C1978" s="19"/>
    </row>
    <row r="1979" spans="3:3">
      <c r="C1979" s="19"/>
    </row>
    <row r="1980" spans="3:3">
      <c r="C1980" s="19"/>
    </row>
    <row r="1981" spans="3:3">
      <c r="C1981" s="19"/>
    </row>
    <row r="1982" spans="3:3">
      <c r="C1982" s="19"/>
    </row>
    <row r="1983" spans="3:3">
      <c r="C1983" s="19"/>
    </row>
    <row r="1984" spans="3:3">
      <c r="C1984" s="19"/>
    </row>
    <row r="1985" spans="3:3">
      <c r="C1985" s="19"/>
    </row>
    <row r="1986" spans="3:3">
      <c r="C1986" s="19"/>
    </row>
    <row r="1987" spans="3:3">
      <c r="C1987" s="19"/>
    </row>
    <row r="1988" spans="3:3">
      <c r="C1988" s="19"/>
    </row>
    <row r="1989" spans="3:3">
      <c r="C1989" s="19"/>
    </row>
    <row r="1990" spans="3:3">
      <c r="C1990" s="19"/>
    </row>
    <row r="1991" spans="3:3">
      <c r="C1991" s="19"/>
    </row>
    <row r="1992" spans="3:3">
      <c r="C1992" s="19"/>
    </row>
    <row r="1993" spans="3:3">
      <c r="C1993" s="19"/>
    </row>
    <row r="1994" spans="3:3">
      <c r="C1994" s="19"/>
    </row>
    <row r="1995" spans="3:3">
      <c r="C1995" s="19"/>
    </row>
    <row r="1996" spans="3:3">
      <c r="C1996" s="19"/>
    </row>
    <row r="1997" spans="3:3">
      <c r="C1997" s="19"/>
    </row>
    <row r="1998" spans="3:3">
      <c r="C1998" s="19"/>
    </row>
    <row r="1999" spans="3:3">
      <c r="C1999" s="19"/>
    </row>
    <row r="2000" spans="3:3">
      <c r="C2000" s="19"/>
    </row>
    <row r="2001" spans="3:3">
      <c r="C2001" s="19"/>
    </row>
    <row r="2002" spans="3:3">
      <c r="C2002" s="19"/>
    </row>
    <row r="2003" spans="3:3">
      <c r="C2003" s="19"/>
    </row>
    <row r="2004" spans="3:3">
      <c r="C2004" s="19"/>
    </row>
    <row r="2005" spans="3:3">
      <c r="C2005" s="19"/>
    </row>
    <row r="2006" spans="3:3">
      <c r="C2006" s="19"/>
    </row>
    <row r="2007" spans="3:3">
      <c r="C2007" s="19"/>
    </row>
    <row r="2008" spans="3:3">
      <c r="C2008" s="19"/>
    </row>
    <row r="2009" spans="3:3">
      <c r="C2009" s="19"/>
    </row>
    <row r="2010" spans="3:3">
      <c r="C2010" s="19"/>
    </row>
    <row r="2011" spans="3:3">
      <c r="C2011" s="19"/>
    </row>
    <row r="2012" spans="3:3">
      <c r="C2012" s="19"/>
    </row>
    <row r="2013" spans="3:3">
      <c r="C2013" s="19"/>
    </row>
    <row r="2014" spans="3:3">
      <c r="C2014" s="19"/>
    </row>
    <row r="2015" spans="3:3">
      <c r="C2015" s="19"/>
    </row>
    <row r="2016" spans="3:3">
      <c r="C2016" s="19"/>
    </row>
    <row r="2017" spans="3:3">
      <c r="C2017" s="19"/>
    </row>
    <row r="2018" spans="3:3">
      <c r="C2018" s="19"/>
    </row>
    <row r="2019" spans="3:3">
      <c r="C2019" s="19"/>
    </row>
    <row r="2020" spans="3:3">
      <c r="C2020" s="19"/>
    </row>
    <row r="2021" spans="3:3">
      <c r="C2021" s="19"/>
    </row>
    <row r="2022" spans="3:3">
      <c r="C2022" s="19"/>
    </row>
    <row r="2023" spans="3:3">
      <c r="C2023" s="19"/>
    </row>
    <row r="2024" spans="3:3">
      <c r="C2024" s="19"/>
    </row>
  </sheetData>
  <mergeCells count="3">
    <mergeCell ref="A50:C50"/>
    <mergeCell ref="A48:C48"/>
    <mergeCell ref="A49:C49"/>
  </mergeCells>
  <phoneticPr fontId="3" type="noConversion"/>
  <printOptions horizontalCentered="1"/>
  <pageMargins left="0" right="0" top="7.874015748031496E-2" bottom="0" header="0" footer="0"/>
  <pageSetup paperSize="9" scale="71" orientation="portrait" horizontalDpi="4294967292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1"/>
  <sheetViews>
    <sheetView workbookViewId="0">
      <selection activeCell="G10" sqref="G10"/>
    </sheetView>
  </sheetViews>
  <sheetFormatPr defaultRowHeight="12.75"/>
  <cols>
    <col min="1" max="1" width="4.85546875" customWidth="1"/>
    <col min="2" max="2" width="9.7109375" customWidth="1"/>
    <col min="3" max="3" width="6" customWidth="1"/>
    <col min="4" max="4" width="5.5703125" customWidth="1"/>
    <col min="5" max="5" width="7.140625" style="361" customWidth="1"/>
    <col min="6" max="6" width="30.5703125" customWidth="1"/>
    <col min="7" max="7" width="7.85546875" customWidth="1"/>
    <col min="8" max="8" width="5.85546875" customWidth="1"/>
    <col min="9" max="9" width="7.42578125" customWidth="1"/>
    <col min="13" max="13" width="10.85546875" customWidth="1"/>
    <col min="15" max="15" width="12.42578125" customWidth="1"/>
    <col min="18" max="18" width="24.85546875" customWidth="1"/>
    <col min="19" max="19" width="15.85546875" customWidth="1"/>
  </cols>
  <sheetData>
    <row r="1" spans="1:14" ht="24" customHeight="1">
      <c r="A1" s="96"/>
      <c r="B1" s="104"/>
      <c r="C1" s="97" t="s">
        <v>63</v>
      </c>
      <c r="D1" s="97" t="s">
        <v>61</v>
      </c>
      <c r="E1" s="497" t="s">
        <v>62</v>
      </c>
      <c r="F1" s="90" t="s">
        <v>64</v>
      </c>
      <c r="G1" s="131" t="s">
        <v>135</v>
      </c>
      <c r="H1" s="124" t="s">
        <v>134</v>
      </c>
      <c r="I1" s="91"/>
    </row>
    <row r="2" spans="1:14" ht="21.75" customHeight="1">
      <c r="A2" s="132" t="str">
        <f>'Ride Calendar'!A5</f>
        <v>Day 1</v>
      </c>
      <c r="B2" s="119" t="str">
        <f>' 1Sun.BerryMtn, KV,WoodhillMtn'!B2</f>
        <v>Sunday</v>
      </c>
      <c r="C2" s="118">
        <f>' 1Sun.BerryMtn, KV,WoodhillMtn'!C24</f>
        <v>46.3</v>
      </c>
      <c r="D2" s="121">
        <f>' 1Sun.BerryMtn, KV,WoodhillMtn'!H33</f>
        <v>2</v>
      </c>
      <c r="E2" s="133">
        <f>' 1Sun.BerryMtn, KV,WoodhillMtn'!N34</f>
        <v>6.3000000000000007</v>
      </c>
      <c r="F2" s="134" t="str">
        <f>' 1Sun.BerryMtn, KV,WoodhillMtn'!E34</f>
        <v>Berry Mountain from Berry</v>
      </c>
      <c r="G2" s="93">
        <v>4</v>
      </c>
      <c r="H2" s="504" t="s">
        <v>246</v>
      </c>
      <c r="I2" s="120"/>
      <c r="J2" s="120"/>
      <c r="K2" s="120"/>
      <c r="L2" s="1"/>
    </row>
    <row r="3" spans="1:14" ht="16.5">
      <c r="A3" s="132"/>
      <c r="C3" s="118"/>
      <c r="D3" s="121"/>
      <c r="E3" s="444">
        <f>' 1Sun.BerryMtn, KV,WoodhillMtn'!N35</f>
        <v>12.799999999999997</v>
      </c>
      <c r="F3" s="134" t="str">
        <f>' 1Sun.BerryMtn, KV,WoodhillMtn'!E35</f>
        <v>Woodhill Mtn from Kangaroo Valley</v>
      </c>
      <c r="G3" s="93">
        <v>5</v>
      </c>
      <c r="H3" s="139" t="s">
        <v>253</v>
      </c>
    </row>
    <row r="4" spans="1:14" ht="16.5">
      <c r="A4" s="132"/>
      <c r="B4" s="118"/>
      <c r="C4" s="118"/>
      <c r="D4" s="121"/>
      <c r="E4" s="133">
        <f>' 1Sun.BerryMtn, KV,WoodhillMtn'!N36</f>
        <v>19.099999999999998</v>
      </c>
      <c r="F4" s="134" t="s">
        <v>2</v>
      </c>
      <c r="G4" s="93" t="s">
        <v>2</v>
      </c>
      <c r="H4" s="123" t="s">
        <v>2</v>
      </c>
      <c r="J4" s="19" t="s">
        <v>2</v>
      </c>
      <c r="K4" s="500" t="s">
        <v>2</v>
      </c>
    </row>
    <row r="5" spans="1:14" ht="2.25" customHeight="1"/>
    <row r="6" spans="1:14" ht="14.25" customHeight="1"/>
    <row r="7" spans="1:14" ht="16.5" customHeight="1"/>
    <row r="8" spans="1:14" ht="15.75" customHeight="1"/>
    <row r="9" spans="1:14" ht="2.25" customHeight="1"/>
    <row r="10" spans="1:14" ht="16.5">
      <c r="A10" s="132" t="str">
        <f>'Ride Calendar'!A11</f>
        <v>Day 3</v>
      </c>
      <c r="B10" s="53" t="str">
        <f>' 3TueWood,KV,Camb,Bomad,BackFor'!B3</f>
        <v>Tuesday</v>
      </c>
      <c r="C10" s="118">
        <f>' 3TueWood,KV,Camb,Bomad,BackFor'!C30</f>
        <v>67.190000000000012</v>
      </c>
      <c r="D10" s="121">
        <f>' 3TueWood,KV,Camb,Bomad,BackFor'!D38</f>
        <v>2</v>
      </c>
      <c r="E10" s="133">
        <f>' 3TueWood,KV,Camb,Bomad,BackFor'!M40</f>
        <v>5</v>
      </c>
      <c r="F10" s="109" t="str">
        <f>' 3TueWood,KV,Camb,Bomad,BackFor'!E40</f>
        <v>Woodhill Mtn from Berry</v>
      </c>
      <c r="G10" s="93">
        <f>E48</f>
        <v>11</v>
      </c>
      <c r="H10" s="504" t="s">
        <v>245</v>
      </c>
    </row>
    <row r="11" spans="1:14" ht="16.5">
      <c r="A11" s="132"/>
      <c r="B11" s="96"/>
      <c r="C11" s="42"/>
      <c r="D11" s="42"/>
      <c r="E11" s="444">
        <f>' 3TueWood,KV,Camb,Bomad,BackFor'!M41</f>
        <v>4.5399999999999991</v>
      </c>
      <c r="F11" s="109" t="str">
        <f>' 3TueWood,KV,Camb,Bomad,BackFor'!E41</f>
        <v>Cambewarra Mtn from Kang. Valley</v>
      </c>
      <c r="G11" s="93">
        <f>E42</f>
        <v>5</v>
      </c>
      <c r="H11" s="139" t="s">
        <v>254</v>
      </c>
    </row>
    <row r="12" spans="1:14" ht="16.5">
      <c r="A12" s="132"/>
      <c r="B12" s="96"/>
      <c r="C12" s="42"/>
      <c r="D12" s="42"/>
      <c r="E12" s="133">
        <f>' 3TueWood,KV,Camb,Bomad,BackFor'!M42</f>
        <v>9.5399999999999991</v>
      </c>
      <c r="F12" s="109"/>
      <c r="G12" s="74" t="s">
        <v>2</v>
      </c>
      <c r="M12" s="19"/>
      <c r="N12" s="100"/>
    </row>
    <row r="13" spans="1:14" ht="4.5" customHeight="1">
      <c r="A13" s="132"/>
      <c r="B13" s="118"/>
      <c r="C13" s="118"/>
      <c r="D13" s="121"/>
      <c r="E13" s="133"/>
      <c r="F13" s="134"/>
      <c r="G13" s="93"/>
    </row>
    <row r="14" spans="1:14" ht="16.5">
      <c r="A14" s="458" t="str">
        <f>'Ride Calendar'!A20</f>
        <v>Day 6</v>
      </c>
      <c r="B14" s="459" t="str">
        <f>'4Wed.Kiama,Saddleback,Jamb'!B3</f>
        <v>Wednesday</v>
      </c>
      <c r="C14" s="677">
        <f>'4Wed.Kiama,Saddleback,Jamb'!C34</f>
        <v>70.650000000000006</v>
      </c>
      <c r="D14" s="121">
        <f>'4Wed.Kiama,Saddleback,Jamb'!D44</f>
        <v>2</v>
      </c>
      <c r="E14" s="133">
        <f>'4Wed.Kiama,Saddleback,Jamb'!K46</f>
        <v>4.95</v>
      </c>
      <c r="F14" s="109" t="str">
        <f>'4Wed.Kiama,Saddleback,Jamb'!E46</f>
        <v>Saddleback Mountain</v>
      </c>
      <c r="G14" s="93">
        <f>E45</f>
        <v>8</v>
      </c>
      <c r="H14" s="504" t="s">
        <v>247</v>
      </c>
      <c r="I14" s="120"/>
      <c r="J14" s="120"/>
      <c r="K14" s="120"/>
      <c r="L14" s="1"/>
    </row>
    <row r="15" spans="1:14" ht="16.5">
      <c r="A15" s="132"/>
      <c r="B15" s="96"/>
      <c r="C15" s="42"/>
      <c r="D15" s="42"/>
      <c r="E15" s="444">
        <f>'4Wed.Kiama,Saddleback,Jamb'!K47</f>
        <v>18.750000000000004</v>
      </c>
      <c r="F15" s="109" t="str">
        <f>'4Wed.Kiama,Saddleback,Jamb'!E47</f>
        <v>Jamberoo Pass KOM</v>
      </c>
      <c r="G15" s="93">
        <f>E43</f>
        <v>6</v>
      </c>
      <c r="H15" s="98" t="s">
        <v>255</v>
      </c>
    </row>
    <row r="16" spans="1:14" ht="16.5">
      <c r="A16" s="132"/>
      <c r="B16" s="96"/>
      <c r="C16" s="42"/>
      <c r="D16" s="42"/>
      <c r="E16" s="133">
        <f>'4Wed.Kiama,Saddleback,Jamb'!K48</f>
        <v>23.700000000000003</v>
      </c>
      <c r="F16" s="109" t="s">
        <v>2</v>
      </c>
      <c r="G16" s="93" t="s">
        <v>2</v>
      </c>
      <c r="H16" s="123"/>
      <c r="I16" s="19"/>
      <c r="J16" s="19"/>
      <c r="K16" s="101"/>
      <c r="M16" s="19"/>
      <c r="N16" s="100"/>
    </row>
    <row r="17" spans="1:14" ht="3" customHeight="1">
      <c r="A17" s="132"/>
      <c r="B17" s="96"/>
      <c r="C17" s="42"/>
      <c r="D17" s="42"/>
      <c r="E17" s="392"/>
      <c r="F17" s="109"/>
      <c r="G17" s="74"/>
    </row>
    <row r="18" spans="1:14" ht="16.5">
      <c r="A18" s="132" t="str">
        <f>'Ride Calendar'!A33</f>
        <v>Day 5</v>
      </c>
      <c r="B18" s="119" t="str">
        <f>' 6FriBerryMtn, KV,FF, BerryMtn'!B3</f>
        <v>Friday</v>
      </c>
      <c r="C18" s="118">
        <f>' 6FriBerryMtn, KV,FF, BerryMtn'!C40</f>
        <v>76.599999999999994</v>
      </c>
      <c r="D18" s="121">
        <f>' 6FriBerryMtn, KV,FF, BerryMtn'!D47</f>
        <v>3</v>
      </c>
      <c r="E18" s="133">
        <f>' 6FriBerryMtn, KV,FF, BerryMtn'!L49</f>
        <v>6.3000000000000007</v>
      </c>
      <c r="F18" s="134" t="str">
        <f>' 6FriBerryMtn, KV,FF, BerryMtn'!E49</f>
        <v>Berry Mountain from Berry</v>
      </c>
      <c r="G18" s="93">
        <f>E39</f>
        <v>2</v>
      </c>
      <c r="H18" s="504" t="s">
        <v>248</v>
      </c>
      <c r="I18" s="120"/>
      <c r="J18" s="120"/>
      <c r="K18" s="120"/>
      <c r="L18" s="1"/>
    </row>
    <row r="19" spans="1:14" ht="16.5">
      <c r="A19" s="132"/>
      <c r="B19" s="118"/>
      <c r="C19" s="118"/>
      <c r="D19" s="121"/>
      <c r="E19" s="133">
        <f>' 6FriBerryMtn, KV,FF, BerryMtn'!L50</f>
        <v>6.7999999999999972</v>
      </c>
      <c r="F19" s="134" t="str">
        <f>' 6FriBerryMtn, KV,FF, BerryMtn'!E50</f>
        <v>Barrengarry Mtn from Kang Valley</v>
      </c>
      <c r="G19" s="93">
        <f>E38</f>
        <v>1</v>
      </c>
      <c r="H19" s="92" t="s">
        <v>114</v>
      </c>
    </row>
    <row r="20" spans="1:14" ht="16.5">
      <c r="A20" s="132"/>
      <c r="B20" s="118"/>
      <c r="C20" s="118"/>
      <c r="D20" s="121"/>
      <c r="E20" s="444">
        <f>' 6FriBerryMtn, KV,FF, BerryMtn'!L51</f>
        <v>5.5000000000000071</v>
      </c>
      <c r="F20" s="134" t="str">
        <f>' 6FriBerryMtn, KV,FF, BerryMtn'!E51</f>
        <v>Berry Mtn from Kangaroo Valley</v>
      </c>
      <c r="G20" s="93">
        <f>E40</f>
        <v>3</v>
      </c>
    </row>
    <row r="21" spans="1:14" ht="16.5">
      <c r="A21" s="132"/>
      <c r="B21" s="118"/>
      <c r="C21" s="118"/>
      <c r="D21" s="121"/>
      <c r="E21" s="133">
        <f>SUM(E18:E20)</f>
        <v>18.600000000000005</v>
      </c>
      <c r="F21" s="134"/>
      <c r="G21" s="93"/>
    </row>
    <row r="22" spans="1:14" ht="3.75" customHeight="1">
      <c r="A22" s="132"/>
      <c r="B22" s="96"/>
      <c r="C22" s="42"/>
      <c r="D22" s="42"/>
      <c r="E22" s="133"/>
      <c r="F22" s="109"/>
      <c r="G22" s="74"/>
      <c r="M22" s="19"/>
      <c r="N22" s="100"/>
    </row>
    <row r="23" spans="1:14" ht="16.5">
      <c r="A23" s="132" t="str">
        <f>'Ride Calendar'!A17</f>
        <v>Day 5</v>
      </c>
      <c r="B23" s="118" t="str">
        <f>'5Thur,BerryMtn,TouristR,Bombade'!B3</f>
        <v>Thursday</v>
      </c>
      <c r="C23" s="118">
        <f>'5Thur,BerryMtn,TouristR,Bombade'!C27</f>
        <v>48.6</v>
      </c>
      <c r="D23" s="121">
        <f>'5Thur,BerryMtn,TouristR,Bombade'!H35</f>
        <v>1</v>
      </c>
      <c r="E23" s="444">
        <f>'5Thur,BerryMtn,TouristR,Bombade'!I36</f>
        <v>5.5</v>
      </c>
      <c r="F23" s="134" t="str">
        <f>'5Thur,BerryMtn,TouristR,Bombade'!E36</f>
        <v>Berry Mtn to Tourist Rd.</v>
      </c>
      <c r="G23" s="93">
        <f>E48</f>
        <v>11</v>
      </c>
      <c r="H23" s="504" t="s">
        <v>249</v>
      </c>
      <c r="I23" s="120"/>
      <c r="J23" s="120"/>
      <c r="K23" s="120"/>
      <c r="L23" s="120"/>
    </row>
    <row r="24" spans="1:14" ht="16.5">
      <c r="A24" s="132"/>
      <c r="B24" s="118"/>
      <c r="C24" s="118"/>
      <c r="D24" s="121"/>
      <c r="E24" s="133">
        <f>'5Thur,BerryMtn,TouristR,Bombade'!I37</f>
        <v>5.5</v>
      </c>
      <c r="F24" s="134" t="str">
        <f>'5Thur,BerryMtn,TouristR,Bombade'!E37</f>
        <v xml:space="preserve"> </v>
      </c>
      <c r="G24" s="93" t="s">
        <v>2</v>
      </c>
      <c r="H24" s="139" t="s">
        <v>155</v>
      </c>
    </row>
    <row r="25" spans="1:14" ht="3.75" customHeight="1">
      <c r="A25" s="132"/>
      <c r="B25" s="96"/>
      <c r="C25" s="42"/>
      <c r="D25" s="42"/>
      <c r="E25" s="392"/>
      <c r="F25" s="109"/>
      <c r="G25" s="74"/>
    </row>
    <row r="26" spans="1:14" ht="16.5">
      <c r="A26" s="458" t="str">
        <f>'Ride Calendar'!A14</f>
        <v>Day 4</v>
      </c>
      <c r="B26" s="459" t="str">
        <f>'4WedAlbionPk,MacqP,Fountaindale'!B3</f>
        <v>Wednesday</v>
      </c>
      <c r="C26" s="118">
        <f>'4WedAlbionPk,MacqP,Fountaindale'!C32</f>
        <v>65.599999999999994</v>
      </c>
      <c r="D26" s="121">
        <f>'4WedAlbionPk,MacqP,Fountaindale'!D46</f>
        <v>3</v>
      </c>
      <c r="E26" s="498">
        <f>'4WedAlbionPk,MacqP,Fountaindale'!K48</f>
        <v>10.5</v>
      </c>
      <c r="F26" s="109" t="str">
        <f>'4WedAlbionPk,MacqP,Fountaindale'!E48</f>
        <v>Macquarie Pass</v>
      </c>
      <c r="G26" s="93">
        <v>8</v>
      </c>
      <c r="H26" s="504" t="s">
        <v>250</v>
      </c>
      <c r="I26" s="120"/>
      <c r="J26" s="120"/>
      <c r="K26" s="120"/>
      <c r="L26" s="120"/>
      <c r="M26" s="120"/>
    </row>
    <row r="27" spans="1:14" ht="16.5">
      <c r="A27" s="132"/>
      <c r="B27" s="119"/>
      <c r="C27" s="132"/>
      <c r="D27" s="132"/>
      <c r="E27" s="133">
        <f>'4WedAlbionPk,MacqP,Fountaindale'!K49</f>
        <v>4.7</v>
      </c>
      <c r="F27" s="109" t="str">
        <f>'4WedAlbionPk,MacqP,Fountaindale'!E49</f>
        <v>1st Fountaindale Rd</v>
      </c>
      <c r="G27" s="93">
        <v>11</v>
      </c>
      <c r="H27" s="99" t="s">
        <v>156</v>
      </c>
    </row>
    <row r="28" spans="1:14" ht="16.5">
      <c r="A28" s="132"/>
      <c r="B28" s="119"/>
      <c r="C28" s="132"/>
      <c r="D28" s="132"/>
      <c r="E28" s="444">
        <f>'4WedAlbionPk,MacqP,Fountaindale'!K50</f>
        <v>5.3</v>
      </c>
      <c r="F28" s="109" t="s">
        <v>2</v>
      </c>
      <c r="G28" s="93" t="s">
        <v>2</v>
      </c>
      <c r="H28" s="123"/>
      <c r="J28" s="19"/>
      <c r="K28" s="101"/>
      <c r="M28" s="100"/>
    </row>
    <row r="29" spans="1:14" ht="16.5">
      <c r="A29" s="132"/>
      <c r="B29" s="119"/>
      <c r="C29" s="132"/>
      <c r="D29" s="132"/>
      <c r="E29" s="133">
        <f>E26+E28</f>
        <v>15.8</v>
      </c>
      <c r="F29" s="109"/>
      <c r="G29" s="93"/>
      <c r="H29" s="123"/>
      <c r="J29" s="19"/>
      <c r="K29" s="101"/>
      <c r="M29" s="100"/>
    </row>
    <row r="30" spans="1:14" ht="2.25" customHeight="1">
      <c r="A30" s="132"/>
      <c r="B30" s="119"/>
      <c r="C30" s="132"/>
      <c r="D30" s="132"/>
      <c r="E30" s="133"/>
      <c r="F30" s="109"/>
      <c r="G30" s="93"/>
      <c r="H30" s="123"/>
      <c r="J30" s="19"/>
      <c r="K30" s="101"/>
      <c r="M30" s="100"/>
    </row>
    <row r="31" spans="1:14" ht="16.5">
      <c r="A31" s="695" t="str">
        <f>'Ride Calendar'!A23</f>
        <v>Day 7</v>
      </c>
      <c r="B31" s="677" t="str">
        <f>'8Sun.Cambewarra x 2 '!B3</f>
        <v>Saturday</v>
      </c>
      <c r="C31" s="118">
        <f>'8Sun.Cambewarra x 2 '!C30</f>
        <v>63.400000000000013</v>
      </c>
      <c r="D31" s="121">
        <f>'5Thur,BerryMtn,TouristR,Bombade'!H35</f>
        <v>1</v>
      </c>
      <c r="E31" s="133">
        <f>'8Sun.Cambewarra x 2 '!L40</f>
        <v>5.3000000000000007</v>
      </c>
      <c r="F31" s="134" t="str">
        <f>'8Sun.Cambewarra x 2 '!E40</f>
        <v>Cambewarra Mtn from Bombaderry</v>
      </c>
      <c r="G31" s="93">
        <f>E41</f>
        <v>4</v>
      </c>
      <c r="H31" s="504" t="s">
        <v>251</v>
      </c>
    </row>
    <row r="32" spans="1:14" ht="16.5">
      <c r="A32" s="132"/>
      <c r="B32" s="118"/>
      <c r="C32" s="118"/>
      <c r="D32" s="121"/>
      <c r="E32" s="444">
        <f>'8Sun.Cambewarra x 2 '!L41</f>
        <v>4.5</v>
      </c>
      <c r="F32" s="134" t="str">
        <f>'8Sun.Cambewarra x 2 '!E41</f>
        <v>Cambewarra Mtn from Kang Valley</v>
      </c>
      <c r="G32" s="93">
        <f>E42</f>
        <v>5</v>
      </c>
      <c r="H32" s="139" t="s">
        <v>256</v>
      </c>
    </row>
    <row r="33" spans="1:14" ht="16.5">
      <c r="A33" s="132"/>
      <c r="B33" s="118"/>
      <c r="C33" s="118"/>
      <c r="D33" s="121"/>
      <c r="E33" s="133">
        <f>'8Sun.Cambewarra x 2 '!L42</f>
        <v>9.8000000000000007</v>
      </c>
      <c r="F33" s="134"/>
      <c r="G33" s="93"/>
      <c r="H33" s="123"/>
      <c r="J33" s="19"/>
      <c r="K33" s="101"/>
      <c r="M33" s="19"/>
      <c r="N33" s="100"/>
    </row>
    <row r="34" spans="1:14" ht="16.5">
      <c r="A34" s="132"/>
      <c r="B34" s="118"/>
      <c r="D34" s="122" t="s">
        <v>61</v>
      </c>
      <c r="E34" s="499" t="s">
        <v>22</v>
      </c>
      <c r="F34" s="134"/>
      <c r="G34" s="93"/>
      <c r="H34" s="123"/>
      <c r="J34" s="19"/>
      <c r="K34" s="100"/>
      <c r="M34" s="19"/>
      <c r="N34" s="100"/>
    </row>
    <row r="35" spans="1:14">
      <c r="A35" s="96"/>
      <c r="C35" s="118">
        <f>SUM(C2:C33)</f>
        <v>438.34000000000009</v>
      </c>
      <c r="D35" s="121">
        <f>SUM(D5:D33)</f>
        <v>12</v>
      </c>
      <c r="E35" s="133">
        <f>+E13+E16+E12+E4+E29+E24+E33</f>
        <v>83.44</v>
      </c>
      <c r="F35" s="1" t="s">
        <v>222</v>
      </c>
      <c r="I35" s="90" t="s">
        <v>61</v>
      </c>
      <c r="J35" s="90" t="s">
        <v>69</v>
      </c>
    </row>
    <row r="36" spans="1:14" ht="16.5">
      <c r="A36" s="96"/>
      <c r="B36" s="96"/>
      <c r="C36" s="96"/>
      <c r="F36" s="109"/>
      <c r="I36" s="90" t="s">
        <v>70</v>
      </c>
    </row>
    <row r="37" spans="1:14" ht="16.5">
      <c r="F37" s="135" t="s">
        <v>211</v>
      </c>
      <c r="G37" s="90"/>
      <c r="H37" s="363" t="s">
        <v>22</v>
      </c>
      <c r="I37" s="74"/>
    </row>
    <row r="38" spans="1:14">
      <c r="E38" s="513">
        <v>1</v>
      </c>
      <c r="F38" s="96" t="s">
        <v>137</v>
      </c>
      <c r="G38" s="132" t="s">
        <v>130</v>
      </c>
      <c r="H38" s="362">
        <f>' 6FriBerryMtn, KV,FF, BerryMtn'!L50</f>
        <v>6.7999999999999972</v>
      </c>
      <c r="I38" s="93">
        <f>' 6FriBerryMtn, KV,FF, BerryMtn'!D47</f>
        <v>3</v>
      </c>
      <c r="J38" t="s">
        <v>68</v>
      </c>
    </row>
    <row r="39" spans="1:14">
      <c r="E39" s="513">
        <v>2</v>
      </c>
      <c r="F39" s="391" t="s">
        <v>100</v>
      </c>
      <c r="G39" s="132" t="s">
        <v>186</v>
      </c>
      <c r="H39" s="362">
        <f>' 6FriBerryMtn, KV,FF, BerryMtn'!L49</f>
        <v>6.3000000000000007</v>
      </c>
      <c r="I39" s="93">
        <f>' 6FriBerryMtn, KV,FF, BerryMtn'!D47</f>
        <v>3</v>
      </c>
      <c r="J39" t="s">
        <v>68</v>
      </c>
    </row>
    <row r="40" spans="1:14">
      <c r="E40" s="513">
        <v>3</v>
      </c>
      <c r="F40" s="391" t="s">
        <v>101</v>
      </c>
      <c r="G40" s="132" t="s">
        <v>130</v>
      </c>
      <c r="H40" s="362">
        <f>' 6FriBerryMtn, KV,FF, BerryMtn'!L51</f>
        <v>5.5000000000000071</v>
      </c>
      <c r="I40" s="93">
        <f>' 6FriBerryMtn, KV,FF, BerryMtn'!D47</f>
        <v>3</v>
      </c>
      <c r="J40" t="s">
        <v>68</v>
      </c>
    </row>
    <row r="41" spans="1:14">
      <c r="E41" s="513">
        <v>4</v>
      </c>
      <c r="F41" s="391" t="s">
        <v>139</v>
      </c>
      <c r="G41" s="132" t="s">
        <v>219</v>
      </c>
      <c r="H41" s="362">
        <f>'8Sun.Cambewarra x 2 '!L40</f>
        <v>5.3000000000000007</v>
      </c>
      <c r="I41" s="93">
        <f>'8Sun.Cambewarra x 2 '!D38</f>
        <v>2</v>
      </c>
      <c r="J41" t="s">
        <v>113</v>
      </c>
    </row>
    <row r="42" spans="1:14">
      <c r="E42" s="513">
        <v>5</v>
      </c>
      <c r="F42" s="391" t="s">
        <v>109</v>
      </c>
      <c r="G42" s="132" t="s">
        <v>202</v>
      </c>
      <c r="H42" s="362">
        <f>'8Sun.Cambewarra x 2 '!L41</f>
        <v>4.5</v>
      </c>
      <c r="I42" s="93">
        <f>'8Sun.Cambewarra x 2 '!D38</f>
        <v>2</v>
      </c>
      <c r="J42" t="s">
        <v>113</v>
      </c>
    </row>
    <row r="43" spans="1:14">
      <c r="E43" s="513">
        <v>6</v>
      </c>
      <c r="F43" s="96" t="s">
        <v>201</v>
      </c>
      <c r="G43" s="132" t="s">
        <v>132</v>
      </c>
      <c r="H43" s="362">
        <f>'4Wed.Kiama,Saddleback,Jamb'!K47</f>
        <v>18.750000000000004</v>
      </c>
      <c r="I43" s="93">
        <f>'4Wed.Kiama,Saddleback,Jamb'!D44</f>
        <v>2</v>
      </c>
      <c r="J43" t="s">
        <v>119</v>
      </c>
    </row>
    <row r="44" spans="1:14">
      <c r="E44" s="513">
        <v>7</v>
      </c>
      <c r="F44" s="96" t="s">
        <v>95</v>
      </c>
      <c r="G44" s="132" t="s">
        <v>133</v>
      </c>
      <c r="H44" s="362">
        <f>'4WedAlbionPk,MacqP,Fountaindale'!K48</f>
        <v>10.5</v>
      </c>
      <c r="I44" s="93">
        <f>'4WedAlbionPk,MacqP,Fountaindale'!D46</f>
        <v>3</v>
      </c>
      <c r="J44" t="s">
        <v>120</v>
      </c>
    </row>
    <row r="45" spans="1:14">
      <c r="E45" s="513">
        <v>8</v>
      </c>
      <c r="F45" s="96" t="s">
        <v>326</v>
      </c>
      <c r="G45" s="132" t="s">
        <v>132</v>
      </c>
      <c r="H45" s="362">
        <f>'4Wed.Kiama,Saddleback,Jamb'!K46</f>
        <v>4.95</v>
      </c>
      <c r="I45" s="93">
        <f>'4Wed.Kiama,Saddleback,Jamb'!D44</f>
        <v>2</v>
      </c>
      <c r="J45" t="s">
        <v>119</v>
      </c>
    </row>
    <row r="46" spans="1:14">
      <c r="C46" s="14"/>
      <c r="D46" s="14"/>
      <c r="E46" s="513">
        <v>9</v>
      </c>
      <c r="F46" s="96" t="s">
        <v>327</v>
      </c>
      <c r="G46" s="132" t="s">
        <v>133</v>
      </c>
      <c r="H46" s="362">
        <f>'4WedAlbionPk,MacqP,Fountaindale'!K49</f>
        <v>4.7</v>
      </c>
      <c r="I46" s="93">
        <f>'4WedAlbionPk,MacqP,Fountaindale'!D46</f>
        <v>3</v>
      </c>
      <c r="J46" t="s">
        <v>120</v>
      </c>
    </row>
    <row r="47" spans="1:14">
      <c r="E47" s="513">
        <v>10</v>
      </c>
      <c r="F47" s="96" t="s">
        <v>138</v>
      </c>
      <c r="G47" s="132" t="s">
        <v>133</v>
      </c>
      <c r="H47" s="362">
        <f>'4WedAlbionPk,MacqP,Fountaindale'!K50</f>
        <v>5.3</v>
      </c>
      <c r="I47" s="93">
        <f>'4WedAlbionPk,MacqP,Fountaindale'!D46</f>
        <v>3</v>
      </c>
      <c r="J47" t="s">
        <v>120</v>
      </c>
    </row>
    <row r="48" spans="1:14">
      <c r="E48" s="513">
        <v>11</v>
      </c>
      <c r="F48" s="391" t="s">
        <v>185</v>
      </c>
      <c r="G48" s="132" t="s">
        <v>220</v>
      </c>
      <c r="H48" s="362">
        <f>'5Thur,BerryMtn,TouristR,Bombade'!I36</f>
        <v>5.5</v>
      </c>
      <c r="I48" s="93">
        <f>'5Thur,BerryMtn,TouristR,Bombade'!N3</f>
        <v>1</v>
      </c>
      <c r="J48" t="s">
        <v>60</v>
      </c>
    </row>
    <row r="49" spans="5:10">
      <c r="E49" s="513">
        <v>12</v>
      </c>
      <c r="F49" s="391" t="s">
        <v>198</v>
      </c>
      <c r="G49" s="132" t="s">
        <v>128</v>
      </c>
      <c r="H49" s="412">
        <f>' 1Sun.BerryMtn, KV,WoodhillMtn'!N35</f>
        <v>12.799999999999997</v>
      </c>
      <c r="I49" s="93">
        <f>' 1Sun.BerryMtn, KV,WoodhillMtn'!N2</f>
        <v>2</v>
      </c>
      <c r="J49" t="s">
        <v>200</v>
      </c>
    </row>
    <row r="50" spans="5:10">
      <c r="E50" s="11"/>
    </row>
    <row r="51" spans="5:10">
      <c r="E51" s="11"/>
    </row>
  </sheetData>
  <phoneticPr fontId="3" type="noConversion"/>
  <hyperlinks>
    <hyperlink ref="H2" location="' 1Sun.BerryMtn, KV,WoodhillMtn'!Print_Area" display=" 1Sun.BerryMtn, KV,WoodhillMtn"/>
    <hyperlink ref="H10" location="' 2MonWood,KV,Cambewa,Bomader'!Print_Area" display=" 2Mon.Wood,KV,Cambewa,Bomader"/>
    <hyperlink ref="H14" location="'3TueAlbionPk,MacqP,Fountaindale'!Print_Area" display="3Tues.AlbionPk,MacqP,Fountaindale"/>
    <hyperlink ref="H18" location="' 4WedBerryMtn, KV,FF, BerryMtn'!Print_Area" display="4.WedBerryMtn, KV,FF, BerryMtn"/>
    <hyperlink ref="H23" location="'5Thur,BerryMtn,TouristR,Bombade'!Print_Area" display="5.ThursWood, Kang Valley, TouristR"/>
    <hyperlink ref="H26" location="'6Fri.Kiama,Saddleback,Jamb'!Print_Area" display="6.Fri Kiama,Saddleback,Jamb"/>
    <hyperlink ref="H31" location="'7Sat.Cambewarra x 2 '!Print_Area" display="7.Sat Cambewarra x 2 "/>
  </hyperlinks>
  <printOptions horizontalCentered="1"/>
  <pageMargins left="0" right="0" top="9.8425196850393706E-2" bottom="0" header="0" footer="0"/>
  <pageSetup paperSize="9" scale="73" orientation="landscape" horizontalDpi="4294967293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O2013"/>
  <sheetViews>
    <sheetView workbookViewId="0">
      <selection sqref="A1:N36"/>
    </sheetView>
  </sheetViews>
  <sheetFormatPr defaultRowHeight="12.75"/>
  <cols>
    <col min="1" max="1" width="5.140625" customWidth="1"/>
    <col min="2" max="2" width="18.42578125" customWidth="1"/>
    <col min="3" max="3" width="5.140625" customWidth="1"/>
    <col min="4" max="4" width="37.7109375" customWidth="1"/>
    <col min="5" max="5" width="4.5703125" customWidth="1"/>
    <col min="6" max="6" width="4.42578125" customWidth="1"/>
    <col min="7" max="7" width="4.5703125" customWidth="1"/>
    <col min="8" max="8" width="5.7109375" style="14" customWidth="1"/>
    <col min="9" max="9" width="5.140625" style="14" customWidth="1"/>
    <col min="10" max="10" width="4.85546875" style="14" customWidth="1"/>
    <col min="11" max="11" width="5.5703125" style="11" customWidth="1"/>
    <col min="12" max="12" width="4.7109375" style="11" customWidth="1"/>
    <col min="13" max="13" width="5.85546875" style="11" customWidth="1"/>
    <col min="14" max="14" width="7" style="11" customWidth="1"/>
    <col min="15" max="15" width="6.28515625" customWidth="1"/>
    <col min="16" max="16" width="3.42578125" customWidth="1"/>
    <col min="17" max="17" width="24.5703125" customWidth="1"/>
    <col min="18" max="18" width="6" customWidth="1"/>
    <col min="19" max="19" width="23.42578125" customWidth="1"/>
    <col min="20" max="20" width="10.7109375" customWidth="1"/>
    <col min="21" max="21" width="4.140625" hidden="1" customWidth="1"/>
    <col min="22" max="22" width="3.140625" hidden="1" customWidth="1"/>
    <col min="23" max="23" width="6.7109375" hidden="1" customWidth="1"/>
    <col min="24" max="24" width="5.28515625" hidden="1" customWidth="1"/>
    <col min="25" max="25" width="4" customWidth="1"/>
    <col min="26" max="26" width="6.7109375" customWidth="1"/>
    <col min="27" max="27" width="6.5703125" customWidth="1"/>
    <col min="28" max="28" width="5.140625" customWidth="1"/>
    <col min="29" max="29" width="6.7109375" customWidth="1"/>
    <col min="30" max="30" width="8.28515625" customWidth="1"/>
    <col min="31" max="31" width="6.140625" customWidth="1"/>
    <col min="32" max="32" width="6.85546875" customWidth="1"/>
  </cols>
  <sheetData>
    <row r="1" spans="1:249" ht="21.95" customHeight="1">
      <c r="A1" s="424" t="s">
        <v>272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4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</row>
    <row r="2" spans="1:249" ht="21.95" customHeight="1">
      <c r="A2" s="471" t="str">
        <f>'Ride Calendar'!A5</f>
        <v>Day 1</v>
      </c>
      <c r="B2" s="338" t="str">
        <f>TEXT(D2,"dddd")</f>
        <v>Sunday</v>
      </c>
      <c r="D2" s="469">
        <f>'Ride Calendar'!B5</f>
        <v>41224</v>
      </c>
      <c r="E2" s="47"/>
      <c r="F2" s="2"/>
      <c r="G2" s="2"/>
      <c r="H2" s="2"/>
      <c r="J2" s="140"/>
      <c r="K2" s="141"/>
      <c r="L2" s="2"/>
      <c r="M2" s="242" t="s">
        <v>157</v>
      </c>
      <c r="N2" s="502">
        <f>H33</f>
        <v>2</v>
      </c>
      <c r="O2" s="3"/>
      <c r="P2" s="4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</row>
    <row r="3" spans="1:249" ht="21.95" customHeight="1">
      <c r="A3" s="142"/>
      <c r="B3" s="142" t="s">
        <v>0</v>
      </c>
      <c r="C3" s="143">
        <v>0</v>
      </c>
      <c r="D3" s="211" t="s">
        <v>171</v>
      </c>
      <c r="E3" s="239" t="s">
        <v>149</v>
      </c>
      <c r="F3" s="211" t="s">
        <v>176</v>
      </c>
      <c r="G3" s="211" t="s">
        <v>166</v>
      </c>
      <c r="H3" s="272" t="s">
        <v>172</v>
      </c>
      <c r="I3" s="272" t="s">
        <v>173</v>
      </c>
      <c r="J3" s="273" t="s">
        <v>175</v>
      </c>
      <c r="K3" s="273" t="s">
        <v>174</v>
      </c>
      <c r="L3" s="273" t="s">
        <v>174</v>
      </c>
      <c r="M3" s="273" t="s">
        <v>170</v>
      </c>
      <c r="N3" s="146">
        <v>0.45833333333333331</v>
      </c>
      <c r="O3" s="5"/>
      <c r="P3" s="4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</row>
    <row r="4" spans="1:249" ht="21.95" customHeight="1">
      <c r="A4" s="176" t="s">
        <v>9</v>
      </c>
      <c r="B4" s="176" t="s">
        <v>233</v>
      </c>
      <c r="C4" s="177">
        <v>0.6</v>
      </c>
      <c r="D4" s="176" t="s">
        <v>178</v>
      </c>
      <c r="E4" s="138">
        <f>C4</f>
        <v>0.6</v>
      </c>
      <c r="F4" s="277" t="s">
        <v>8</v>
      </c>
      <c r="G4" s="176" t="s">
        <v>12</v>
      </c>
      <c r="H4" s="149">
        <f t="shared" ref="H4:H14" si="0">C4/K4*60</f>
        <v>11.999999999999998</v>
      </c>
      <c r="I4" s="149">
        <f t="shared" ref="I4:I14" si="1">E4/L4*60</f>
        <v>11.999999999999998</v>
      </c>
      <c r="J4" s="243"/>
      <c r="K4" s="138">
        <v>3</v>
      </c>
      <c r="L4" s="152">
        <f>+K4</f>
        <v>3</v>
      </c>
      <c r="M4" s="153">
        <f>(J4+K4)/1440</f>
        <v>2.0833333333333333E-3</v>
      </c>
      <c r="N4" s="154">
        <f>N3+((K4+J4)/1440)</f>
        <v>0.46041666666666664</v>
      </c>
      <c r="O4" s="5"/>
      <c r="P4" s="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</row>
    <row r="5" spans="1:249" ht="21.95" customHeight="1">
      <c r="A5" s="147" t="s">
        <v>9</v>
      </c>
      <c r="B5" s="147" t="str">
        <f>D4</f>
        <v>North St</v>
      </c>
      <c r="C5" s="149">
        <v>1.1000000000000001</v>
      </c>
      <c r="D5" s="165" t="str">
        <f>B6</f>
        <v xml:space="preserve">Kangaroo Valley Rd </v>
      </c>
      <c r="E5" s="149">
        <f t="shared" ref="E5:E14" si="2">E4+C5</f>
        <v>1.7000000000000002</v>
      </c>
      <c r="F5" s="277" t="s">
        <v>8</v>
      </c>
      <c r="G5" s="147" t="s">
        <v>13</v>
      </c>
      <c r="H5" s="149">
        <f t="shared" si="0"/>
        <v>18.857142857142861</v>
      </c>
      <c r="I5" s="149">
        <f t="shared" si="1"/>
        <v>15.692307692307693</v>
      </c>
      <c r="J5" s="151"/>
      <c r="K5" s="151">
        <v>3.5</v>
      </c>
      <c r="L5" s="152">
        <f>+L4+K5</f>
        <v>6.5</v>
      </c>
      <c r="M5" s="153">
        <f>+M4+(J5+K5)/1440</f>
        <v>4.5138888888888885E-3</v>
      </c>
      <c r="N5" s="154">
        <f t="shared" ref="N5:N23" si="3">N4+((K5+J5)/1440)</f>
        <v>0.46284722222222219</v>
      </c>
      <c r="O5" s="5"/>
      <c r="P5" s="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</row>
    <row r="6" spans="1:249" ht="21.95" customHeight="1">
      <c r="A6" s="147" t="s">
        <v>7</v>
      </c>
      <c r="B6" s="147" t="s">
        <v>36</v>
      </c>
      <c r="C6" s="149">
        <v>1.2</v>
      </c>
      <c r="D6" s="237" t="s">
        <v>65</v>
      </c>
      <c r="E6" s="149">
        <f t="shared" si="2"/>
        <v>2.9000000000000004</v>
      </c>
      <c r="F6" s="268" t="s">
        <v>5</v>
      </c>
      <c r="G6" s="147" t="s">
        <v>66</v>
      </c>
      <c r="H6" s="149">
        <f t="shared" ref="H6" si="4">C6/K6*60</f>
        <v>18</v>
      </c>
      <c r="I6" s="149">
        <f t="shared" ref="I6" si="5">E6/L6*60</f>
        <v>16.571428571428573</v>
      </c>
      <c r="J6" s="151"/>
      <c r="K6" s="151">
        <v>4</v>
      </c>
      <c r="L6" s="152">
        <f t="shared" ref="L6" si="6">+L5+K6</f>
        <v>10.5</v>
      </c>
      <c r="M6" s="153">
        <f>+M5+(J6+K6)/1440</f>
        <v>7.2916666666666668E-3</v>
      </c>
      <c r="N6" s="154">
        <f>N5+((K6+J6)/1440)</f>
        <v>0.46562499999999996</v>
      </c>
      <c r="O6" s="5"/>
      <c r="P6" s="4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</row>
    <row r="7" spans="1:249" ht="21.95" customHeight="1">
      <c r="A7" s="147" t="s">
        <v>10</v>
      </c>
      <c r="B7" s="147" t="str">
        <f>B6</f>
        <v xml:space="preserve">Kangaroo Valley Rd </v>
      </c>
      <c r="C7" s="149">
        <v>2.6</v>
      </c>
      <c r="D7" s="237" t="s">
        <v>146</v>
      </c>
      <c r="E7" s="149">
        <f t="shared" si="2"/>
        <v>5.5</v>
      </c>
      <c r="F7" s="268" t="s">
        <v>6</v>
      </c>
      <c r="G7" s="147" t="s">
        <v>66</v>
      </c>
      <c r="H7" s="149">
        <f t="shared" ref="H7:H8" si="7">C7/K7*60</f>
        <v>13</v>
      </c>
      <c r="I7" s="149">
        <f t="shared" ref="I7:I8" si="8">E7/L7*60</f>
        <v>14.666666666666666</v>
      </c>
      <c r="J7" s="151"/>
      <c r="K7" s="151">
        <v>12</v>
      </c>
      <c r="L7" s="152">
        <f t="shared" ref="L7:L8" si="9">+L6+K7</f>
        <v>22.5</v>
      </c>
      <c r="M7" s="153">
        <f t="shared" ref="M7:M8" si="10">+M6+(J7+K7)/1440</f>
        <v>1.5625E-2</v>
      </c>
      <c r="N7" s="154">
        <f t="shared" ref="N7:N8" si="11">N6+((K7+J7)/1440)</f>
        <v>0.47395833333333331</v>
      </c>
      <c r="O7" s="5"/>
      <c r="P7" s="4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</row>
    <row r="8" spans="1:249" ht="21.95" customHeight="1">
      <c r="A8" s="147" t="s">
        <v>10</v>
      </c>
      <c r="B8" s="147" t="str">
        <f>B6</f>
        <v xml:space="preserve">Kangaroo Valley Rd </v>
      </c>
      <c r="C8" s="149">
        <v>2.9</v>
      </c>
      <c r="D8" s="148" t="s">
        <v>44</v>
      </c>
      <c r="E8" s="149">
        <f t="shared" si="2"/>
        <v>8.4</v>
      </c>
      <c r="F8" s="268" t="s">
        <v>6</v>
      </c>
      <c r="G8" s="147" t="s">
        <v>66</v>
      </c>
      <c r="H8" s="149">
        <f t="shared" si="7"/>
        <v>13.384615384615383</v>
      </c>
      <c r="I8" s="149">
        <f t="shared" si="8"/>
        <v>14.19718309859155</v>
      </c>
      <c r="J8" s="151"/>
      <c r="K8" s="151">
        <v>13</v>
      </c>
      <c r="L8" s="152">
        <f t="shared" si="9"/>
        <v>35.5</v>
      </c>
      <c r="M8" s="153">
        <f t="shared" si="10"/>
        <v>2.4652777777777777E-2</v>
      </c>
      <c r="N8" s="154">
        <f t="shared" si="11"/>
        <v>0.48298611111111112</v>
      </c>
      <c r="O8" s="5"/>
      <c r="P8" s="4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</row>
    <row r="9" spans="1:249" ht="21.95" customHeight="1">
      <c r="A9" s="147" t="s">
        <v>10</v>
      </c>
      <c r="B9" s="147" t="str">
        <f>B8</f>
        <v xml:space="preserve">Kangaroo Valley Rd </v>
      </c>
      <c r="C9" s="149">
        <v>0.8</v>
      </c>
      <c r="D9" s="165" t="s">
        <v>169</v>
      </c>
      <c r="E9" s="416">
        <f t="shared" si="2"/>
        <v>9.2000000000000011</v>
      </c>
      <c r="F9" s="268" t="s">
        <v>6</v>
      </c>
      <c r="G9" s="147" t="s">
        <v>66</v>
      </c>
      <c r="H9" s="149">
        <f t="shared" si="0"/>
        <v>13.714285714285715</v>
      </c>
      <c r="I9" s="149">
        <f t="shared" si="1"/>
        <v>14.153846153846155</v>
      </c>
      <c r="J9" s="151"/>
      <c r="K9" s="151">
        <v>3.5</v>
      </c>
      <c r="L9" s="152">
        <f>L8+K9</f>
        <v>39</v>
      </c>
      <c r="M9" s="153">
        <f t="shared" ref="M9:M23" si="12">+M8+(J9+K9)/1440</f>
        <v>2.7083333333333334E-2</v>
      </c>
      <c r="N9" s="154">
        <f t="shared" si="3"/>
        <v>0.48541666666666666</v>
      </c>
      <c r="O9" s="5"/>
      <c r="P9" s="4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</row>
    <row r="10" spans="1:249" ht="21.95" customHeight="1">
      <c r="A10" s="166"/>
      <c r="B10" s="245" t="s">
        <v>11</v>
      </c>
      <c r="C10" s="251"/>
      <c r="D10" s="169" t="str">
        <f>D9</f>
        <v>KOM Berry Mtn - "Rockfield Park - Charolaris Stud" sign</v>
      </c>
      <c r="E10" s="170"/>
      <c r="F10" s="270"/>
      <c r="G10" s="166"/>
      <c r="H10" s="170"/>
      <c r="I10" s="170"/>
      <c r="J10" s="172">
        <v>10</v>
      </c>
      <c r="K10" s="172"/>
      <c r="L10" s="173"/>
      <c r="M10" s="174">
        <f>M9+(J10+K10)/1440</f>
        <v>3.4027777777777782E-2</v>
      </c>
      <c r="N10" s="175">
        <f t="shared" si="3"/>
        <v>0.49236111111111108</v>
      </c>
      <c r="O10" s="5"/>
      <c r="P10" s="4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</row>
    <row r="11" spans="1:249" ht="21.95" customHeight="1">
      <c r="A11" s="147" t="s">
        <v>10</v>
      </c>
      <c r="B11" s="147" t="str">
        <f>B9</f>
        <v xml:space="preserve">Kangaroo Valley Rd </v>
      </c>
      <c r="C11" s="149">
        <v>0.9</v>
      </c>
      <c r="D11" s="165" t="s">
        <v>181</v>
      </c>
      <c r="E11" s="149">
        <f>E9+C11</f>
        <v>10.100000000000001</v>
      </c>
      <c r="F11" s="268" t="s">
        <v>5</v>
      </c>
      <c r="G11" s="147" t="s">
        <v>66</v>
      </c>
      <c r="H11" s="149">
        <f t="shared" si="0"/>
        <v>20</v>
      </c>
      <c r="I11" s="149">
        <f t="shared" si="1"/>
        <v>14.532374100719426</v>
      </c>
      <c r="J11" s="151"/>
      <c r="K11" s="151">
        <v>2.7</v>
      </c>
      <c r="L11" s="152">
        <f>L9+K11</f>
        <v>41.7</v>
      </c>
      <c r="M11" s="153">
        <f>+M10+(J11+K11)/1440</f>
        <v>3.5902777777777783E-2</v>
      </c>
      <c r="N11" s="154">
        <f>N10+((K11+J11)/1440)</f>
        <v>0.4942361111111111</v>
      </c>
      <c r="O11" s="5"/>
      <c r="P11" s="4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</row>
    <row r="12" spans="1:249" ht="21.95" customHeight="1">
      <c r="A12" s="147" t="s">
        <v>10</v>
      </c>
      <c r="B12" s="147" t="str">
        <f>B9</f>
        <v xml:space="preserve">Kangaroo Valley Rd </v>
      </c>
      <c r="C12" s="149">
        <v>5.5</v>
      </c>
      <c r="D12" s="148" t="s">
        <v>67</v>
      </c>
      <c r="E12" s="149">
        <f>E11+C12</f>
        <v>15.600000000000001</v>
      </c>
      <c r="F12" s="268" t="s">
        <v>15</v>
      </c>
      <c r="G12" s="147" t="s">
        <v>13</v>
      </c>
      <c r="H12" s="149">
        <f t="shared" si="0"/>
        <v>30</v>
      </c>
      <c r="I12" s="149">
        <f t="shared" si="1"/>
        <v>17.76091081593928</v>
      </c>
      <c r="J12" s="151"/>
      <c r="K12" s="209">
        <v>11</v>
      </c>
      <c r="L12" s="152">
        <f>L11+K12</f>
        <v>52.7</v>
      </c>
      <c r="M12" s="153">
        <f>+M11+(J12+K12)/1440</f>
        <v>4.3541666666666673E-2</v>
      </c>
      <c r="N12" s="154">
        <f>N11+((K12+J12)/1440)</f>
        <v>0.50187499999999996</v>
      </c>
      <c r="O12" s="5"/>
      <c r="P12" s="4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</row>
    <row r="13" spans="1:249" ht="21.95" customHeight="1">
      <c r="A13" s="147" t="s">
        <v>10</v>
      </c>
      <c r="B13" s="201" t="str">
        <f>B12</f>
        <v xml:space="preserve">Kangaroo Valley Rd </v>
      </c>
      <c r="C13" s="149">
        <v>1.7</v>
      </c>
      <c r="D13" s="148" t="s">
        <v>37</v>
      </c>
      <c r="E13" s="149">
        <f t="shared" si="2"/>
        <v>17.3</v>
      </c>
      <c r="F13" s="268" t="s">
        <v>5</v>
      </c>
      <c r="G13" s="147" t="s">
        <v>13</v>
      </c>
      <c r="H13" s="149">
        <f t="shared" si="0"/>
        <v>22.666666666666664</v>
      </c>
      <c r="I13" s="149">
        <f t="shared" si="1"/>
        <v>18.146853146853147</v>
      </c>
      <c r="J13" s="151"/>
      <c r="K13" s="151">
        <v>4.5</v>
      </c>
      <c r="L13" s="152">
        <f>L12+K13</f>
        <v>57.2</v>
      </c>
      <c r="M13" s="153">
        <f t="shared" si="12"/>
        <v>4.6666666666666676E-2</v>
      </c>
      <c r="N13" s="154">
        <f t="shared" si="3"/>
        <v>0.505</v>
      </c>
      <c r="O13" s="5"/>
      <c r="P13" s="4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21.95" customHeight="1">
      <c r="A14" s="147" t="s">
        <v>7</v>
      </c>
      <c r="B14" s="147" t="str">
        <f>D13</f>
        <v xml:space="preserve">Moss Vale Rd </v>
      </c>
      <c r="C14" s="149">
        <v>3.4</v>
      </c>
      <c r="D14" s="147" t="s">
        <v>54</v>
      </c>
      <c r="E14" s="149">
        <f t="shared" si="2"/>
        <v>20.7</v>
      </c>
      <c r="F14" s="268" t="s">
        <v>5</v>
      </c>
      <c r="G14" s="147" t="s">
        <v>66</v>
      </c>
      <c r="H14" s="149">
        <f t="shared" si="0"/>
        <v>22.666666666666664</v>
      </c>
      <c r="I14" s="149">
        <f t="shared" si="1"/>
        <v>18.761329305135948</v>
      </c>
      <c r="J14" s="151"/>
      <c r="K14" s="151">
        <v>9</v>
      </c>
      <c r="L14" s="152">
        <f>L13+K14</f>
        <v>66.2</v>
      </c>
      <c r="M14" s="153">
        <f t="shared" si="12"/>
        <v>5.2916666666666674E-2</v>
      </c>
      <c r="N14" s="154">
        <f t="shared" si="3"/>
        <v>0.51124999999999998</v>
      </c>
      <c r="O14" s="5"/>
      <c r="P14" s="4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</row>
    <row r="15" spans="1:249" ht="21.95" customHeight="1">
      <c r="A15" s="157"/>
      <c r="B15" s="158" t="s">
        <v>17</v>
      </c>
      <c r="C15" s="159"/>
      <c r="D15" s="160" t="s">
        <v>38</v>
      </c>
      <c r="E15" s="159"/>
      <c r="F15" s="275"/>
      <c r="G15" s="157"/>
      <c r="H15" s="159"/>
      <c r="I15" s="159"/>
      <c r="J15" s="161">
        <v>30</v>
      </c>
      <c r="K15" s="161">
        <v>30</v>
      </c>
      <c r="L15" s="162"/>
      <c r="M15" s="163">
        <f t="shared" si="12"/>
        <v>9.4583333333333339E-2</v>
      </c>
      <c r="N15" s="164">
        <f t="shared" si="3"/>
        <v>0.55291666666666661</v>
      </c>
      <c r="O15" s="5"/>
      <c r="P15" s="4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</row>
    <row r="16" spans="1:249" ht="21.95" customHeight="1">
      <c r="A16" s="147" t="s">
        <v>10</v>
      </c>
      <c r="B16" s="147" t="str">
        <f>B14</f>
        <v xml:space="preserve">Moss Vale Rd </v>
      </c>
      <c r="C16" s="151">
        <f>C14</f>
        <v>3.4</v>
      </c>
      <c r="D16" s="165" t="str">
        <f>B13</f>
        <v xml:space="preserve">Kangaroo Valley Rd </v>
      </c>
      <c r="E16" s="149">
        <f>E14+C16</f>
        <v>24.099999999999998</v>
      </c>
      <c r="F16" s="277" t="s">
        <v>8</v>
      </c>
      <c r="G16" s="147" t="s">
        <v>45</v>
      </c>
      <c r="H16" s="149">
        <f t="shared" ref="H16:H23" si="13">C16/K16*60</f>
        <v>20.399999999999999</v>
      </c>
      <c r="I16" s="149">
        <f t="shared" ref="I16:I23" si="14">E16/L16*60</f>
        <v>18.976377952755904</v>
      </c>
      <c r="J16" s="151"/>
      <c r="K16" s="209">
        <f>K14+1</f>
        <v>10</v>
      </c>
      <c r="L16" s="152">
        <f>L14+K16</f>
        <v>76.2</v>
      </c>
      <c r="M16" s="153">
        <f>+M15+(J16+K16)/1440</f>
        <v>0.10152777777777779</v>
      </c>
      <c r="N16" s="154">
        <f>N15+((K16+J16)/1440)</f>
        <v>0.55986111111111103</v>
      </c>
      <c r="O16" s="5"/>
      <c r="P16" s="4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</row>
    <row r="17" spans="1:249" ht="21.95" customHeight="1">
      <c r="A17" s="147" t="s">
        <v>9</v>
      </c>
      <c r="B17" s="147" t="str">
        <f>D16</f>
        <v xml:space="preserve">Kangaroo Valley Rd </v>
      </c>
      <c r="C17" s="151">
        <f>C13</f>
        <v>1.7</v>
      </c>
      <c r="D17" s="165" t="s">
        <v>242</v>
      </c>
      <c r="E17" s="149">
        <f t="shared" ref="E17:E23" si="15">E16+C17</f>
        <v>25.799999999999997</v>
      </c>
      <c r="F17" s="268" t="s">
        <v>5</v>
      </c>
      <c r="G17" s="147" t="s">
        <v>1</v>
      </c>
      <c r="H17" s="149">
        <f t="shared" si="13"/>
        <v>22.666666666666664</v>
      </c>
      <c r="I17" s="149">
        <f t="shared" si="14"/>
        <v>19.182156133828993</v>
      </c>
      <c r="J17" s="151"/>
      <c r="K17" s="151">
        <f>K13</f>
        <v>4.5</v>
      </c>
      <c r="L17" s="152">
        <f t="shared" ref="L17:L23" si="16">L16+K17</f>
        <v>80.7</v>
      </c>
      <c r="M17" s="153">
        <f t="shared" si="12"/>
        <v>0.10465277777777779</v>
      </c>
      <c r="N17" s="154">
        <f t="shared" si="3"/>
        <v>0.56298611111111108</v>
      </c>
      <c r="O17" s="5"/>
      <c r="P17" s="4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</row>
    <row r="18" spans="1:249" ht="21.95" customHeight="1">
      <c r="A18" s="147" t="s">
        <v>9</v>
      </c>
      <c r="B18" s="147" t="str">
        <f>D12</f>
        <v>Wattamolla Rd</v>
      </c>
      <c r="C18" s="151">
        <v>8.5</v>
      </c>
      <c r="D18" s="201" t="s">
        <v>197</v>
      </c>
      <c r="E18" s="149">
        <f t="shared" si="15"/>
        <v>34.299999999999997</v>
      </c>
      <c r="F18" s="268" t="s">
        <v>6</v>
      </c>
      <c r="G18" s="147" t="s">
        <v>46</v>
      </c>
      <c r="H18" s="149">
        <f t="shared" si="13"/>
        <v>14.166666666666666</v>
      </c>
      <c r="I18" s="149">
        <f t="shared" si="14"/>
        <v>17.634961439588686</v>
      </c>
      <c r="J18" s="151"/>
      <c r="K18" s="209">
        <v>36</v>
      </c>
      <c r="L18" s="152">
        <f t="shared" si="16"/>
        <v>116.7</v>
      </c>
      <c r="M18" s="153">
        <f t="shared" si="12"/>
        <v>0.12965277777777778</v>
      </c>
      <c r="N18" s="154">
        <f t="shared" si="3"/>
        <v>0.5879861111111111</v>
      </c>
      <c r="O18" s="5"/>
      <c r="P18" s="4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</row>
    <row r="19" spans="1:249" ht="21.95" customHeight="1">
      <c r="A19" s="292" t="s">
        <v>10</v>
      </c>
      <c r="B19" s="292" t="str">
        <f>B18</f>
        <v>Wattamolla Rd</v>
      </c>
      <c r="C19" s="294">
        <v>4.3</v>
      </c>
      <c r="D19" s="165" t="s">
        <v>266</v>
      </c>
      <c r="E19" s="149">
        <f t="shared" si="15"/>
        <v>38.599999999999994</v>
      </c>
      <c r="F19" s="268" t="s">
        <v>6</v>
      </c>
      <c r="G19" s="147" t="s">
        <v>46</v>
      </c>
      <c r="H19" s="149">
        <f t="shared" si="13"/>
        <v>13.578947368421051</v>
      </c>
      <c r="I19" s="149">
        <f t="shared" si="14"/>
        <v>17.067059690493736</v>
      </c>
      <c r="J19" s="151"/>
      <c r="K19" s="209">
        <v>19</v>
      </c>
      <c r="L19" s="152">
        <f t="shared" si="16"/>
        <v>135.69999999999999</v>
      </c>
      <c r="M19" s="153">
        <f>+M18+(J19+K19)/1440</f>
        <v>0.14284722222222224</v>
      </c>
      <c r="N19" s="154">
        <f>N18+((K19+J19)/1440)</f>
        <v>0.6011805555555555</v>
      </c>
      <c r="O19" s="5"/>
      <c r="P19" s="4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</row>
    <row r="20" spans="1:249" ht="21.95" customHeight="1">
      <c r="A20" s="147" t="s">
        <v>10</v>
      </c>
      <c r="B20" s="147" t="s">
        <v>194</v>
      </c>
      <c r="C20" s="151">
        <v>4.7</v>
      </c>
      <c r="D20" s="147" t="s">
        <v>195</v>
      </c>
      <c r="E20" s="149">
        <f t="shared" si="15"/>
        <v>43.3</v>
      </c>
      <c r="F20" s="268" t="s">
        <v>15</v>
      </c>
      <c r="G20" s="147" t="s">
        <v>45</v>
      </c>
      <c r="H20" s="149">
        <f t="shared" si="13"/>
        <v>31.333333333333336</v>
      </c>
      <c r="I20" s="149">
        <f t="shared" si="14"/>
        <v>17.954388389771943</v>
      </c>
      <c r="J20" s="151"/>
      <c r="K20" s="151">
        <v>9</v>
      </c>
      <c r="L20" s="152">
        <f t="shared" si="16"/>
        <v>144.69999999999999</v>
      </c>
      <c r="M20" s="153">
        <f>+M19+(J20+K20)/1440</f>
        <v>0.14909722222222224</v>
      </c>
      <c r="N20" s="154">
        <f>N19+((K20+J20)/1440)</f>
        <v>0.60743055555555547</v>
      </c>
      <c r="O20" s="5"/>
      <c r="P20" s="4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ht="21.95" customHeight="1">
      <c r="A21" s="147" t="s">
        <v>10</v>
      </c>
      <c r="B21" s="147" t="str">
        <f>B20</f>
        <v>Woodhill Mtn Rd</v>
      </c>
      <c r="C21" s="151">
        <v>2</v>
      </c>
      <c r="D21" s="147" t="s">
        <v>178</v>
      </c>
      <c r="E21" s="149">
        <f t="shared" si="15"/>
        <v>45.3</v>
      </c>
      <c r="F21" s="268" t="s">
        <v>15</v>
      </c>
      <c r="G21" s="147" t="s">
        <v>45</v>
      </c>
      <c r="H21" s="149">
        <f t="shared" si="13"/>
        <v>32.432432432432428</v>
      </c>
      <c r="I21" s="149">
        <f t="shared" si="14"/>
        <v>18.31536388140162</v>
      </c>
      <c r="J21" s="151"/>
      <c r="K21" s="151">
        <v>3.7</v>
      </c>
      <c r="L21" s="152">
        <f t="shared" si="16"/>
        <v>148.39999999999998</v>
      </c>
      <c r="M21" s="153">
        <f t="shared" si="12"/>
        <v>0.1516666666666667</v>
      </c>
      <c r="N21" s="154">
        <f t="shared" si="3"/>
        <v>0.60999999999999988</v>
      </c>
      <c r="O21" s="5"/>
      <c r="P21" s="4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</row>
    <row r="22" spans="1:249" ht="21.95" customHeight="1">
      <c r="A22" s="147" t="s">
        <v>7</v>
      </c>
      <c r="B22" s="147" t="str">
        <f>D21</f>
        <v>North St</v>
      </c>
      <c r="C22" s="151">
        <v>0.4</v>
      </c>
      <c r="D22" s="147" t="s">
        <v>196</v>
      </c>
      <c r="E22" s="149">
        <f t="shared" si="15"/>
        <v>45.699999999999996</v>
      </c>
      <c r="F22" s="268" t="s">
        <v>5</v>
      </c>
      <c r="G22" s="147" t="s">
        <v>45</v>
      </c>
      <c r="H22" s="149">
        <f t="shared" si="13"/>
        <v>19.2</v>
      </c>
      <c r="I22" s="149">
        <f t="shared" si="14"/>
        <v>18.322753090544605</v>
      </c>
      <c r="J22" s="151"/>
      <c r="K22" s="151">
        <v>1.25</v>
      </c>
      <c r="L22" s="152">
        <f t="shared" si="16"/>
        <v>149.64999999999998</v>
      </c>
      <c r="M22" s="153">
        <f t="shared" si="12"/>
        <v>0.15253472222222225</v>
      </c>
      <c r="N22" s="154">
        <f t="shared" si="3"/>
        <v>0.61086805555555546</v>
      </c>
      <c r="O22" s="5"/>
      <c r="P22" s="4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</row>
    <row r="23" spans="1:249" ht="21.95" customHeight="1">
      <c r="A23" s="147" t="s">
        <v>9</v>
      </c>
      <c r="B23" s="147" t="str">
        <f>D22</f>
        <v>Princes Alfred Rd</v>
      </c>
      <c r="C23" s="151">
        <v>0.6</v>
      </c>
      <c r="D23" s="147" t="s">
        <v>148</v>
      </c>
      <c r="E23" s="149">
        <f t="shared" si="15"/>
        <v>46.3</v>
      </c>
      <c r="F23" s="268" t="s">
        <v>5</v>
      </c>
      <c r="G23" s="147" t="s">
        <v>45</v>
      </c>
      <c r="H23" s="149">
        <f t="shared" si="13"/>
        <v>18</v>
      </c>
      <c r="I23" s="149">
        <f t="shared" si="14"/>
        <v>18.31849653808111</v>
      </c>
      <c r="J23" s="151"/>
      <c r="K23" s="209">
        <v>2</v>
      </c>
      <c r="L23" s="152">
        <f t="shared" si="16"/>
        <v>151.64999999999998</v>
      </c>
      <c r="M23" s="153">
        <f t="shared" si="12"/>
        <v>0.15392361111111114</v>
      </c>
      <c r="N23" s="154">
        <f t="shared" si="3"/>
        <v>0.61225694444444434</v>
      </c>
      <c r="O23" s="5"/>
      <c r="P23" s="4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</row>
    <row r="24" spans="1:249" ht="21.95" customHeight="1">
      <c r="A24" s="178"/>
      <c r="B24" s="178" t="s">
        <v>2</v>
      </c>
      <c r="C24" s="179">
        <f>SUM(C1:C23)</f>
        <v>46.3</v>
      </c>
      <c r="D24" s="178" t="str">
        <f>D23</f>
        <v>Princess Highway</v>
      </c>
      <c r="E24" s="180">
        <f>E23</f>
        <v>46.3</v>
      </c>
      <c r="F24" s="178"/>
      <c r="G24" s="178"/>
      <c r="H24" s="180" t="s">
        <v>2</v>
      </c>
      <c r="I24" s="180">
        <f>I23</f>
        <v>18.31849653808111</v>
      </c>
      <c r="J24" s="181">
        <f>SUM(J3:J23)</f>
        <v>40</v>
      </c>
      <c r="K24" s="181">
        <f>SUM(K3:K23)</f>
        <v>181.64999999999998</v>
      </c>
      <c r="L24" s="182">
        <f>L23</f>
        <v>151.64999999999998</v>
      </c>
      <c r="M24" s="183">
        <f>(J24+K24)/1440</f>
        <v>0.15392361111111111</v>
      </c>
      <c r="N24" s="184">
        <f>N23</f>
        <v>0.61225694444444434</v>
      </c>
      <c r="O24" s="5"/>
      <c r="P24" s="4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249" ht="15.75" customHeight="1">
      <c r="A25" s="6"/>
      <c r="B25" s="6"/>
      <c r="C25" s="70" t="s">
        <v>21</v>
      </c>
      <c r="D25" s="6"/>
      <c r="E25" s="7"/>
      <c r="F25" s="7"/>
      <c r="G25" s="7"/>
      <c r="H25" s="8"/>
      <c r="I25" s="8"/>
      <c r="J25" s="9"/>
      <c r="K25" s="9"/>
      <c r="L25" s="10"/>
      <c r="N25" s="12"/>
      <c r="O25" s="5"/>
      <c r="P25" s="4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249" ht="21.95" customHeight="1">
      <c r="A26" s="45"/>
      <c r="B26" s="246" t="s">
        <v>55</v>
      </c>
      <c r="C26" s="247" t="s">
        <v>2</v>
      </c>
      <c r="D26" s="248" t="s">
        <v>56</v>
      </c>
      <c r="E26" s="48" t="s">
        <v>22</v>
      </c>
      <c r="F26" s="395" t="s">
        <v>199</v>
      </c>
      <c r="G26" s="50" t="s">
        <v>4</v>
      </c>
      <c r="H26" s="678" t="s">
        <v>23</v>
      </c>
      <c r="I26" s="8"/>
      <c r="J26" s="360" t="str">
        <f>H26</f>
        <v>ave</v>
      </c>
      <c r="K26" s="80"/>
      <c r="L26" s="81"/>
      <c r="M26" s="51" t="s">
        <v>24</v>
      </c>
      <c r="N26" s="52">
        <f>N3</f>
        <v>0.45833333333333331</v>
      </c>
      <c r="O26" s="5"/>
      <c r="P26" s="4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249" ht="21.95" customHeight="1">
      <c r="A27" s="45"/>
      <c r="B27" s="95" t="str">
        <f>B3</f>
        <v>Berry</v>
      </c>
      <c r="C27" s="95" t="s">
        <v>25</v>
      </c>
      <c r="D27" s="84" t="str">
        <f>D10</f>
        <v>KOM Berry Mtn - "Rockfield Park - Charolaris Stud" sign</v>
      </c>
      <c r="E27" s="54">
        <f>E9</f>
        <v>9.2000000000000011</v>
      </c>
      <c r="F27" s="55">
        <f>E27</f>
        <v>9.2000000000000011</v>
      </c>
      <c r="G27" s="56">
        <f>L9</f>
        <v>39</v>
      </c>
      <c r="H27" s="679">
        <f>E27*60/G27</f>
        <v>14.153846153846157</v>
      </c>
      <c r="I27" s="8"/>
      <c r="J27" s="118">
        <f t="shared" ref="J27:J31" si="17">H27</f>
        <v>14.153846153846157</v>
      </c>
      <c r="K27" s="13"/>
      <c r="L27" s="81"/>
      <c r="M27" s="51" t="s">
        <v>26</v>
      </c>
      <c r="N27" s="57">
        <f>N24</f>
        <v>0.61225694444444434</v>
      </c>
      <c r="O27" s="5"/>
      <c r="P27" s="4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249" ht="21.95" customHeight="1">
      <c r="A28" s="45"/>
      <c r="B28" s="95" t="str">
        <f>D27</f>
        <v>KOM Berry Mtn - "Rockfield Park - Charolaris Stud" sign</v>
      </c>
      <c r="C28" s="95" t="s">
        <v>25</v>
      </c>
      <c r="D28" s="84" t="str">
        <f>D15</f>
        <v>Kangaroo Valley</v>
      </c>
      <c r="E28" s="54">
        <f>E14-E9</f>
        <v>11.499999999999998</v>
      </c>
      <c r="F28" s="55">
        <f>F27+E28</f>
        <v>20.7</v>
      </c>
      <c r="G28" s="56">
        <f>L14-L9</f>
        <v>27.200000000000003</v>
      </c>
      <c r="H28" s="679">
        <f>E28*60/G28</f>
        <v>25.367647058823522</v>
      </c>
      <c r="I28" s="8"/>
      <c r="J28" s="118">
        <f t="shared" si="17"/>
        <v>25.367647058823522</v>
      </c>
      <c r="K28" s="13"/>
      <c r="L28" s="81"/>
      <c r="M28" s="51" t="s">
        <v>27</v>
      </c>
      <c r="N28" s="58">
        <f>N27-N26</f>
        <v>0.15392361111111103</v>
      </c>
      <c r="O28" s="5"/>
      <c r="P28" s="4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249" ht="21.95" customHeight="1">
      <c r="A29" s="45"/>
      <c r="B29" s="95" t="str">
        <f>D28</f>
        <v>Kangaroo Valley</v>
      </c>
      <c r="C29" s="95" t="s">
        <v>25</v>
      </c>
      <c r="D29" s="84" t="str">
        <f>D19</f>
        <v>KOM Cnr. Wattamolla Rd &amp; Woodhill Mtn Rd</v>
      </c>
      <c r="E29" s="54">
        <f>E18-E14</f>
        <v>13.599999999999998</v>
      </c>
      <c r="F29" s="55">
        <f>F28+E29</f>
        <v>34.299999999999997</v>
      </c>
      <c r="G29" s="56">
        <f>L18-L14</f>
        <v>50.5</v>
      </c>
      <c r="H29" s="679">
        <f>E29*60/G29</f>
        <v>16.158415841584155</v>
      </c>
      <c r="I29" s="8"/>
      <c r="J29" s="118">
        <f t="shared" si="17"/>
        <v>16.158415841584155</v>
      </c>
      <c r="K29" s="13"/>
      <c r="L29" s="81"/>
      <c r="M29" s="51" t="s">
        <v>28</v>
      </c>
      <c r="N29" s="59">
        <f>K24/1440</f>
        <v>0.12614583333333332</v>
      </c>
      <c r="O29" s="5"/>
      <c r="P29" s="4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249" ht="21.95" customHeight="1">
      <c r="A30" s="45"/>
      <c r="B30" s="95" t="str">
        <f>D29</f>
        <v>KOM Cnr. Wattamolla Rd &amp; Woodhill Mtn Rd</v>
      </c>
      <c r="C30" s="95" t="s">
        <v>25</v>
      </c>
      <c r="D30" s="325" t="str">
        <f>D24</f>
        <v>Princess Highway</v>
      </c>
      <c r="E30" s="326">
        <f>E24-E18</f>
        <v>12</v>
      </c>
      <c r="F30" s="312">
        <f>F29+E30</f>
        <v>46.3</v>
      </c>
      <c r="G30" s="328">
        <f>L24-L18</f>
        <v>34.949999999999974</v>
      </c>
      <c r="H30" s="681">
        <f>E30*60/G30</f>
        <v>20.600858369098727</v>
      </c>
      <c r="I30" s="327"/>
      <c r="J30" s="118">
        <f t="shared" si="17"/>
        <v>20.600858369098727</v>
      </c>
      <c r="K30" s="13"/>
      <c r="L30" s="81"/>
      <c r="M30" s="62" t="s">
        <v>29</v>
      </c>
      <c r="N30" s="63">
        <f>J24/1440</f>
        <v>2.7777777777777776E-2</v>
      </c>
      <c r="O30" s="5"/>
      <c r="P30" s="4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249" ht="21.95" customHeight="1">
      <c r="A31" s="45"/>
      <c r="B31" s="46" t="s">
        <v>2</v>
      </c>
      <c r="C31" s="46" t="s">
        <v>2</v>
      </c>
      <c r="D31" s="324" t="s">
        <v>2</v>
      </c>
      <c r="E31" s="320">
        <f>SUM(E27:E30)</f>
        <v>46.3</v>
      </c>
      <c r="F31" s="321" t="s">
        <v>2</v>
      </c>
      <c r="G31" s="322">
        <f>SUM(G27:G30)</f>
        <v>151.64999999999998</v>
      </c>
      <c r="H31" s="680">
        <f>E31*60/G31</f>
        <v>18.31849653808111</v>
      </c>
      <c r="I31" s="327"/>
      <c r="J31" s="118">
        <f t="shared" si="17"/>
        <v>18.31849653808111</v>
      </c>
      <c r="K31" s="81"/>
      <c r="L31" s="81"/>
      <c r="M31" s="51" t="s">
        <v>27</v>
      </c>
      <c r="N31" s="67">
        <f>SUM(N29:N30)</f>
        <v>0.15392361111111108</v>
      </c>
      <c r="O31" s="5"/>
      <c r="P31" s="4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249" ht="21.95" customHeight="1">
      <c r="A32" s="45"/>
      <c r="B32" s="46"/>
      <c r="C32" s="78" t="s">
        <v>252</v>
      </c>
      <c r="D32" s="53"/>
      <c r="E32" s="54"/>
      <c r="F32" s="47"/>
      <c r="G32" s="47"/>
      <c r="H32" s="56"/>
      <c r="I32" s="47"/>
      <c r="J32" s="47"/>
      <c r="K32" s="80"/>
      <c r="L32" s="81"/>
      <c r="M32" s="51" t="s">
        <v>168</v>
      </c>
      <c r="N32" s="69">
        <f>I24</f>
        <v>18.31849653808111</v>
      </c>
      <c r="O32" s="5"/>
      <c r="P32" s="4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ht="21.95" customHeight="1">
      <c r="A33" s="45"/>
      <c r="B33" s="389" t="s">
        <v>50</v>
      </c>
      <c r="C33" s="75"/>
      <c r="D33" s="389" t="s">
        <v>51</v>
      </c>
      <c r="E33" s="96"/>
      <c r="F33" s="390" t="s">
        <v>59</v>
      </c>
      <c r="G33" s="96"/>
      <c r="H33" s="93">
        <f>COUNT(N34:N35)</f>
        <v>2</v>
      </c>
      <c r="N33" s="48" t="s">
        <v>22</v>
      </c>
      <c r="O33" s="5"/>
      <c r="P33" s="4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ht="24.75" customHeight="1">
      <c r="A34" s="744" t="str">
        <f>D6</f>
        <v>Start Berry Mtn KOM Climb - Bundewalla Rd</v>
      </c>
      <c r="B34" s="744"/>
      <c r="C34" s="75"/>
      <c r="D34" s="84" t="str">
        <f>D9</f>
        <v>KOM Berry Mtn - "Rockfield Park - Charolaris Stud" sign</v>
      </c>
      <c r="E34" s="62" t="s">
        <v>100</v>
      </c>
      <c r="F34" s="51"/>
      <c r="G34" s="51"/>
      <c r="H34" s="391"/>
      <c r="I34" s="42"/>
      <c r="J34" s="42"/>
      <c r="K34" s="392"/>
      <c r="N34" s="54">
        <f>E9-E6</f>
        <v>6.3000000000000007</v>
      </c>
      <c r="O34" s="5"/>
      <c r="P34" s="4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ht="21.95" customHeight="1">
      <c r="A35" s="744" t="str">
        <f>D17</f>
        <v>Wattamolla Rd - Start of KOM to Woodhill Mtn</v>
      </c>
      <c r="B35" s="744"/>
      <c r="C35" s="75"/>
      <c r="D35" s="84" t="str">
        <f>D19</f>
        <v>KOM Cnr. Wattamolla Rd &amp; Woodhill Mtn Rd</v>
      </c>
      <c r="E35" s="62" t="s">
        <v>198</v>
      </c>
      <c r="F35" s="51"/>
      <c r="G35" s="51"/>
      <c r="H35" s="391"/>
      <c r="I35" s="42"/>
      <c r="J35" s="42"/>
      <c r="K35" s="392"/>
      <c r="N35" s="60">
        <f>E19-E17</f>
        <v>12.799999999999997</v>
      </c>
      <c r="O35" s="5"/>
      <c r="P35" s="4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ht="21.95" customHeight="1">
      <c r="A36" s="45"/>
      <c r="B36" s="76" t="s">
        <v>2</v>
      </c>
      <c r="C36" s="76"/>
      <c r="D36" s="76" t="s">
        <v>2</v>
      </c>
      <c r="E36" s="742"/>
      <c r="F36" s="743"/>
      <c r="G36" s="743"/>
      <c r="H36" s="743"/>
      <c r="I36" s="743"/>
      <c r="J36" s="743"/>
      <c r="K36" s="743"/>
      <c r="N36" s="118">
        <f>SUM(N34:N35)</f>
        <v>19.099999999999998</v>
      </c>
      <c r="O36" s="5"/>
      <c r="P36" s="4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ht="22.9" customHeight="1">
      <c r="A37" s="45"/>
      <c r="N37" s="16"/>
      <c r="O37" s="5"/>
      <c r="P37" s="4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ht="30.75" customHeight="1">
      <c r="A38" s="45"/>
      <c r="N38" s="17"/>
      <c r="O38" s="5"/>
      <c r="P38" s="4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ht="31.5" customHeight="1">
      <c r="O39" s="5"/>
      <c r="P39" s="4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ht="22.9" customHeight="1">
      <c r="A40" s="18"/>
      <c r="C40" s="19"/>
      <c r="E40" s="77" t="s">
        <v>19</v>
      </c>
      <c r="O40" s="5"/>
      <c r="P40" s="4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ht="22.9" customHeight="1">
      <c r="A41" s="18"/>
      <c r="C41" s="19"/>
      <c r="O41" s="20"/>
      <c r="P41" s="4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ht="22.9" customHeight="1">
      <c r="A42" s="18"/>
      <c r="C42" s="19"/>
      <c r="O42" s="20"/>
      <c r="P42" s="4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ht="22.9" customHeight="1">
      <c r="A43" s="18"/>
      <c r="C43" s="19"/>
      <c r="O43" s="20"/>
      <c r="P43" s="4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ht="22.9" customHeight="1">
      <c r="A44" s="18"/>
      <c r="C44" s="19"/>
      <c r="O44" s="20"/>
      <c r="P44" s="4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ht="22.9" customHeight="1">
      <c r="A45" s="18"/>
      <c r="C45" s="19"/>
      <c r="O45" s="20"/>
      <c r="P45" s="4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ht="22.9" customHeight="1">
      <c r="A46" s="18"/>
      <c r="C46" s="19"/>
      <c r="O46" s="20"/>
      <c r="P46" s="4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ht="22.9" customHeight="1">
      <c r="A47" s="21"/>
      <c r="C47" s="19"/>
      <c r="O47" s="20"/>
      <c r="P47" s="4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ht="36" customHeight="1">
      <c r="A48" s="21"/>
      <c r="C48" s="19"/>
      <c r="P48" s="4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22.9" customHeight="1">
      <c r="A49" s="21"/>
      <c r="B49" s="21"/>
      <c r="C49" s="22"/>
      <c r="D49" s="23"/>
      <c r="E49" s="23"/>
      <c r="F49" s="23"/>
      <c r="G49" s="23"/>
      <c r="H49" s="23"/>
      <c r="I49" s="23"/>
      <c r="J49" s="23"/>
      <c r="K49" s="24"/>
      <c r="L49" s="25"/>
      <c r="M49" s="24"/>
      <c r="N49" s="26"/>
      <c r="P49" s="4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22.9" customHeight="1">
      <c r="A50" s="21"/>
      <c r="B50" s="21"/>
      <c r="C50" s="22"/>
      <c r="D50" s="23"/>
      <c r="E50" s="23"/>
      <c r="F50" s="23"/>
      <c r="G50" s="23"/>
      <c r="H50" s="23"/>
      <c r="I50" s="23"/>
      <c r="J50" s="23"/>
      <c r="K50" s="24"/>
      <c r="L50" s="25"/>
      <c r="M50" s="24"/>
      <c r="N50" s="26"/>
      <c r="P50" s="4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22.9" customHeight="1">
      <c r="A51" s="21"/>
      <c r="B51" s="21"/>
      <c r="C51" s="22"/>
      <c r="D51" s="23"/>
      <c r="E51" s="23"/>
      <c r="F51" s="23"/>
      <c r="G51" s="23"/>
      <c r="H51" s="23"/>
      <c r="I51" s="23"/>
      <c r="J51" s="23"/>
      <c r="K51" s="24"/>
      <c r="L51" s="25"/>
      <c r="M51" s="27"/>
      <c r="N51" s="26"/>
      <c r="P51" s="4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1:32" ht="22.9" customHeight="1">
      <c r="A52" s="21"/>
      <c r="B52" s="21"/>
      <c r="C52" s="22"/>
      <c r="D52" s="23"/>
      <c r="E52" s="23"/>
      <c r="F52" s="23"/>
      <c r="G52" s="23"/>
      <c r="H52" s="23"/>
      <c r="I52" s="23"/>
      <c r="J52" s="23"/>
      <c r="K52" s="24"/>
      <c r="L52" s="25"/>
      <c r="M52" s="24"/>
      <c r="N52" s="26"/>
      <c r="P52" s="4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1:32" ht="22.9" customHeight="1">
      <c r="C53" s="19"/>
      <c r="P53" s="4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1:32" ht="22.9" customHeight="1">
      <c r="A54" s="21"/>
      <c r="B54" s="21"/>
      <c r="C54" s="22"/>
      <c r="D54" s="23"/>
      <c r="E54" s="23"/>
      <c r="F54" s="23"/>
      <c r="G54" s="23"/>
      <c r="H54" s="23"/>
      <c r="I54" s="23"/>
      <c r="J54" s="23"/>
      <c r="K54" s="24"/>
      <c r="L54" s="25"/>
      <c r="M54" s="24"/>
      <c r="N54" s="26"/>
      <c r="P54" s="4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1:32" ht="22.9" customHeight="1">
      <c r="A55" s="21"/>
      <c r="B55" s="21"/>
      <c r="C55" s="22"/>
      <c r="D55" s="23"/>
      <c r="E55" s="23"/>
      <c r="F55" s="23"/>
      <c r="G55" s="23"/>
      <c r="H55" s="24"/>
      <c r="I55" s="24"/>
      <c r="J55" s="24"/>
      <c r="K55" s="25"/>
      <c r="L55" s="25"/>
      <c r="M55" s="25"/>
      <c r="N55" s="26"/>
      <c r="P55" s="4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 ht="26.25">
      <c r="A56" s="21"/>
      <c r="B56" s="21"/>
      <c r="C56" s="22"/>
      <c r="D56" s="23"/>
      <c r="E56" s="23"/>
      <c r="F56" s="23"/>
      <c r="G56" s="23"/>
      <c r="H56" s="23"/>
      <c r="I56" s="23"/>
      <c r="J56" s="23"/>
      <c r="K56" s="25"/>
      <c r="L56" s="25"/>
      <c r="M56" s="25"/>
      <c r="N56" s="26"/>
      <c r="P56" s="4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ht="26.25">
      <c r="A57" s="21"/>
      <c r="B57" s="21"/>
      <c r="C57" s="22"/>
      <c r="D57" s="28"/>
      <c r="E57" s="28"/>
      <c r="F57" s="28"/>
      <c r="G57" s="28"/>
      <c r="H57" s="29"/>
      <c r="I57" s="29"/>
      <c r="J57" s="29"/>
      <c r="K57" s="30"/>
      <c r="L57" s="30"/>
      <c r="M57" s="30"/>
      <c r="N57" s="31"/>
      <c r="P57" s="4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ht="26.25">
      <c r="A58" s="21"/>
      <c r="B58" s="21"/>
      <c r="C58" s="22"/>
      <c r="D58" s="23"/>
      <c r="E58" s="23"/>
      <c r="F58" s="23"/>
      <c r="G58" s="23"/>
      <c r="H58" s="24"/>
      <c r="I58" s="24"/>
      <c r="J58" s="24"/>
      <c r="K58" s="25"/>
      <c r="L58" s="25"/>
      <c r="M58" s="25"/>
      <c r="N58" s="31"/>
      <c r="P58" s="4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ht="26.25">
      <c r="A59" s="21"/>
      <c r="B59" s="21"/>
      <c r="C59" s="22"/>
      <c r="D59" s="23"/>
      <c r="E59" s="23"/>
      <c r="F59" s="23"/>
      <c r="G59" s="23"/>
      <c r="H59" s="24"/>
      <c r="I59" s="24"/>
      <c r="J59" s="24"/>
      <c r="K59" s="24"/>
      <c r="L59" s="25"/>
      <c r="M59" s="24"/>
      <c r="N59" s="26"/>
      <c r="P59" s="4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ht="26.25">
      <c r="A60" s="21"/>
      <c r="B60" s="21"/>
      <c r="C60" s="22"/>
      <c r="D60" s="32"/>
      <c r="E60" s="32"/>
      <c r="F60" s="32"/>
      <c r="G60" s="32"/>
      <c r="H60" s="23"/>
      <c r="I60" s="23"/>
      <c r="J60" s="23"/>
      <c r="K60" s="24"/>
      <c r="L60" s="24"/>
      <c r="M60" s="24"/>
      <c r="N60" s="26"/>
      <c r="P60" s="4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1:32" ht="26.25">
      <c r="A61" s="21"/>
      <c r="B61" s="21"/>
      <c r="C61" s="22"/>
      <c r="D61" s="33"/>
      <c r="E61" s="33"/>
      <c r="F61" s="33"/>
      <c r="G61" s="33"/>
      <c r="H61" s="23"/>
      <c r="I61" s="23"/>
      <c r="J61" s="23"/>
      <c r="K61" s="24"/>
      <c r="L61" s="24"/>
      <c r="M61" s="24"/>
      <c r="N61" s="26"/>
      <c r="P61" s="4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1:32" ht="26.25">
      <c r="A62" s="21"/>
      <c r="B62" s="21"/>
      <c r="C62" s="22"/>
      <c r="D62" s="23"/>
      <c r="E62" s="23"/>
      <c r="F62" s="23"/>
      <c r="G62" s="23"/>
      <c r="H62" s="24"/>
      <c r="I62" s="24"/>
      <c r="J62" s="24"/>
      <c r="K62" s="25"/>
      <c r="L62" s="25"/>
      <c r="M62" s="25"/>
      <c r="N62" s="31"/>
      <c r="P62" s="4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1:32" ht="26.25">
      <c r="A63" s="21"/>
      <c r="B63" s="21"/>
      <c r="C63" s="22"/>
      <c r="D63" s="23"/>
      <c r="E63" s="23"/>
      <c r="F63" s="23"/>
      <c r="G63" s="23"/>
      <c r="H63" s="24"/>
      <c r="I63" s="24"/>
      <c r="J63" s="24"/>
      <c r="K63" s="25"/>
      <c r="L63" s="25"/>
      <c r="M63" s="25"/>
      <c r="N63" s="31"/>
      <c r="P63" s="4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 ht="26.25">
      <c r="A64" s="21"/>
      <c r="B64" s="21"/>
      <c r="C64" s="22"/>
      <c r="D64" s="23"/>
      <c r="E64" s="23"/>
      <c r="F64" s="23"/>
      <c r="G64" s="23"/>
      <c r="H64" s="24"/>
      <c r="I64" s="24"/>
      <c r="J64" s="24"/>
      <c r="K64" s="25"/>
      <c r="L64" s="25"/>
      <c r="M64" s="25"/>
      <c r="N64" s="31"/>
      <c r="P64" s="4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ht="26.25">
      <c r="A65" s="21"/>
      <c r="B65" s="21"/>
      <c r="C65" s="22"/>
      <c r="D65" s="23"/>
      <c r="E65" s="23"/>
      <c r="F65" s="23"/>
      <c r="G65" s="23"/>
      <c r="H65" s="23"/>
      <c r="I65" s="23"/>
      <c r="J65" s="23"/>
      <c r="K65" s="24"/>
      <c r="L65" s="24"/>
      <c r="M65" s="24"/>
      <c r="N65" s="26"/>
      <c r="P65" s="4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ht="26.25">
      <c r="A66" s="21"/>
      <c r="B66" s="21"/>
      <c r="C66" s="22"/>
      <c r="D66" s="23"/>
      <c r="E66" s="23"/>
      <c r="F66" s="23"/>
      <c r="G66" s="23"/>
      <c r="H66" s="23"/>
      <c r="I66" s="23"/>
      <c r="J66" s="23"/>
      <c r="K66" s="24"/>
      <c r="L66" s="24"/>
      <c r="M66" s="24"/>
      <c r="N66" s="26"/>
      <c r="P66" s="4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1:32" ht="16.5">
      <c r="A67" s="21"/>
      <c r="B67" s="21"/>
      <c r="C67" s="22"/>
      <c r="D67" s="23"/>
      <c r="E67" s="23"/>
      <c r="F67" s="23"/>
      <c r="G67" s="23"/>
      <c r="H67" s="23"/>
      <c r="I67" s="23"/>
      <c r="J67" s="23"/>
      <c r="K67" s="24"/>
      <c r="L67" s="24"/>
      <c r="M67" s="24"/>
      <c r="N67" s="26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5"/>
    </row>
    <row r="68" spans="1:32" ht="16.5">
      <c r="A68" s="21"/>
      <c r="B68" s="21"/>
      <c r="C68" s="22"/>
      <c r="D68" s="23"/>
      <c r="E68" s="23"/>
      <c r="F68" s="23"/>
      <c r="G68" s="23"/>
      <c r="H68" s="23"/>
      <c r="I68" s="23"/>
      <c r="J68" s="23"/>
      <c r="K68" s="24"/>
      <c r="L68" s="24"/>
      <c r="M68" s="24"/>
      <c r="N68" s="26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5"/>
    </row>
    <row r="69" spans="1:32" ht="16.5">
      <c r="A69" s="21"/>
      <c r="B69" s="21"/>
      <c r="C69" s="22"/>
      <c r="D69" s="23"/>
      <c r="E69" s="23"/>
      <c r="F69" s="23"/>
      <c r="G69" s="23"/>
      <c r="H69" s="23"/>
      <c r="I69" s="23"/>
      <c r="J69" s="23"/>
      <c r="K69" s="24"/>
      <c r="L69" s="24"/>
      <c r="M69" s="24"/>
      <c r="N69" s="26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5"/>
    </row>
    <row r="70" spans="1:32" ht="16.5">
      <c r="A70" s="21"/>
      <c r="B70" s="21"/>
      <c r="C70" s="22"/>
      <c r="D70" s="23"/>
      <c r="E70" s="23"/>
      <c r="F70" s="23"/>
      <c r="G70" s="23"/>
      <c r="H70" s="24"/>
      <c r="I70" s="24"/>
      <c r="J70" s="24"/>
      <c r="K70" s="25"/>
      <c r="L70" s="25"/>
      <c r="M70" s="25"/>
      <c r="N70" s="26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5"/>
    </row>
    <row r="71" spans="1:32" ht="16.5">
      <c r="A71" s="21"/>
      <c r="B71" s="21"/>
      <c r="C71" s="22"/>
      <c r="D71" s="23"/>
      <c r="E71" s="23"/>
      <c r="F71" s="23"/>
      <c r="G71" s="23"/>
      <c r="H71" s="23"/>
      <c r="I71" s="23"/>
      <c r="J71" s="23"/>
      <c r="K71" s="25"/>
      <c r="L71" s="25"/>
      <c r="M71" s="25"/>
      <c r="N71" s="26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5"/>
    </row>
    <row r="72" spans="1:32" ht="16.5">
      <c r="A72" s="21"/>
      <c r="B72" s="21"/>
      <c r="C72" s="22"/>
      <c r="D72" s="28"/>
      <c r="E72" s="28"/>
      <c r="F72" s="28"/>
      <c r="G72" s="28"/>
      <c r="H72" s="29"/>
      <c r="I72" s="29"/>
      <c r="J72" s="29"/>
      <c r="K72" s="30"/>
      <c r="L72" s="30"/>
      <c r="M72" s="30"/>
      <c r="N72" s="31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5"/>
    </row>
    <row r="73" spans="1:32" ht="16.5">
      <c r="A73" s="21"/>
      <c r="B73" s="21"/>
      <c r="C73" s="22"/>
      <c r="D73" s="23"/>
      <c r="E73" s="23"/>
      <c r="F73" s="23"/>
      <c r="G73" s="23"/>
      <c r="H73" s="24"/>
      <c r="I73" s="24"/>
      <c r="J73" s="24"/>
      <c r="K73" s="25"/>
      <c r="L73" s="25"/>
      <c r="M73" s="25"/>
      <c r="N73" s="31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5"/>
    </row>
    <row r="74" spans="1:32" ht="16.5">
      <c r="A74" s="21"/>
      <c r="B74" s="21"/>
      <c r="C74" s="22"/>
      <c r="D74" s="23"/>
      <c r="E74" s="23"/>
      <c r="F74" s="23"/>
      <c r="G74" s="23"/>
      <c r="H74" s="24"/>
      <c r="I74" s="24"/>
      <c r="J74" s="24"/>
      <c r="K74" s="24"/>
      <c r="L74" s="24"/>
      <c r="M74" s="24"/>
      <c r="N74" s="26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5"/>
    </row>
    <row r="75" spans="1:32" ht="16.5">
      <c r="A75" s="21"/>
      <c r="B75" s="21"/>
      <c r="C75" s="22"/>
      <c r="D75" s="32"/>
      <c r="E75" s="32"/>
      <c r="F75" s="32"/>
      <c r="G75" s="32"/>
      <c r="H75" s="23"/>
      <c r="I75" s="23"/>
      <c r="J75" s="23"/>
      <c r="K75" s="24"/>
      <c r="L75" s="24"/>
      <c r="M75" s="24"/>
      <c r="N75" s="26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5"/>
    </row>
    <row r="76" spans="1:32" ht="16.5">
      <c r="A76" s="21"/>
      <c r="B76" s="21"/>
      <c r="C76" s="22"/>
      <c r="D76" s="33"/>
      <c r="E76" s="33"/>
      <c r="F76" s="33"/>
      <c r="G76" s="33"/>
      <c r="H76" s="23"/>
      <c r="I76" s="23"/>
      <c r="J76" s="23"/>
      <c r="K76" s="24"/>
      <c r="L76" s="24"/>
      <c r="M76" s="24"/>
      <c r="N76" s="26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5"/>
    </row>
    <row r="77" spans="1:32" ht="16.5">
      <c r="A77" s="21"/>
      <c r="B77" s="21"/>
      <c r="C77" s="22"/>
      <c r="D77" s="23"/>
      <c r="E77" s="23"/>
      <c r="F77" s="23"/>
      <c r="G77" s="23"/>
      <c r="H77" s="24"/>
      <c r="I77" s="24"/>
      <c r="J77" s="24"/>
      <c r="K77" s="25"/>
      <c r="L77" s="25"/>
      <c r="M77" s="25"/>
      <c r="N77" s="31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5"/>
    </row>
    <row r="78" spans="1:32" ht="16.5">
      <c r="A78" s="21"/>
      <c r="B78" s="21"/>
      <c r="C78" s="22"/>
      <c r="D78" s="23"/>
      <c r="E78" s="23"/>
      <c r="F78" s="23"/>
      <c r="G78" s="23"/>
      <c r="H78" s="24"/>
      <c r="I78" s="24"/>
      <c r="J78" s="24"/>
      <c r="K78" s="25"/>
      <c r="L78" s="25"/>
      <c r="M78" s="25"/>
      <c r="N78" s="31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5"/>
    </row>
    <row r="79" spans="1:32" ht="16.5">
      <c r="A79" s="21"/>
      <c r="B79" s="21"/>
      <c r="C79" s="22"/>
      <c r="D79" s="23"/>
      <c r="E79" s="23"/>
      <c r="F79" s="23"/>
      <c r="G79" s="23"/>
      <c r="H79" s="24"/>
      <c r="I79" s="24"/>
      <c r="J79" s="24"/>
      <c r="K79" s="25"/>
      <c r="L79" s="25"/>
      <c r="M79" s="25"/>
      <c r="N79" s="31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5"/>
    </row>
    <row r="80" spans="1:32" ht="16.5">
      <c r="A80" s="21"/>
      <c r="B80" s="21"/>
      <c r="C80" s="22"/>
      <c r="D80" s="23"/>
      <c r="E80" s="23"/>
      <c r="F80" s="23"/>
      <c r="G80" s="23"/>
      <c r="H80" s="23"/>
      <c r="I80" s="23"/>
      <c r="J80" s="23"/>
      <c r="K80" s="24"/>
      <c r="L80" s="24"/>
      <c r="M80" s="24"/>
      <c r="N80" s="26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5"/>
    </row>
    <row r="81" spans="1:31" ht="16.5">
      <c r="A81" s="21"/>
      <c r="B81" s="21"/>
      <c r="C81" s="22"/>
      <c r="D81" s="23"/>
      <c r="E81" s="23"/>
      <c r="F81" s="23"/>
      <c r="G81" s="23"/>
      <c r="H81" s="23"/>
      <c r="I81" s="23"/>
      <c r="J81" s="23"/>
      <c r="K81" s="24"/>
      <c r="L81" s="24"/>
      <c r="M81" s="24"/>
      <c r="N81" s="26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5"/>
    </row>
    <row r="82" spans="1:31" ht="16.5">
      <c r="A82" s="21"/>
      <c r="B82" s="21"/>
      <c r="C82" s="22"/>
      <c r="D82" s="23"/>
      <c r="E82" s="23"/>
      <c r="F82" s="23"/>
      <c r="G82" s="23"/>
      <c r="H82" s="23"/>
      <c r="I82" s="23"/>
      <c r="J82" s="23"/>
      <c r="K82" s="24"/>
      <c r="L82" s="24"/>
      <c r="M82" s="24"/>
      <c r="N82" s="26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5"/>
    </row>
    <row r="83" spans="1:31" ht="16.5">
      <c r="A83" s="21"/>
      <c r="B83" s="21"/>
      <c r="C83" s="22"/>
      <c r="D83" s="23"/>
      <c r="E83" s="23"/>
      <c r="F83" s="23"/>
      <c r="G83" s="23"/>
      <c r="H83" s="23"/>
      <c r="I83" s="23"/>
      <c r="J83" s="23"/>
      <c r="K83" s="24"/>
      <c r="L83" s="24"/>
      <c r="M83" s="24"/>
      <c r="N83" s="26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5"/>
    </row>
    <row r="84" spans="1:31" ht="16.5">
      <c r="A84" s="21"/>
      <c r="B84" s="21"/>
      <c r="C84" s="22"/>
      <c r="D84" s="23"/>
      <c r="E84" s="23"/>
      <c r="F84" s="23"/>
      <c r="G84" s="23"/>
      <c r="H84" s="23"/>
      <c r="I84" s="23"/>
      <c r="J84" s="23"/>
      <c r="K84" s="24"/>
      <c r="L84" s="24"/>
      <c r="M84" s="24"/>
      <c r="N84" s="26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5"/>
    </row>
    <row r="85" spans="1:31" ht="16.5">
      <c r="A85" s="21"/>
      <c r="B85" s="21"/>
      <c r="C85" s="22"/>
      <c r="D85" s="23"/>
      <c r="E85" s="23"/>
      <c r="F85" s="23"/>
      <c r="G85" s="23"/>
      <c r="H85" s="24"/>
      <c r="I85" s="24"/>
      <c r="J85" s="24"/>
      <c r="K85" s="25"/>
      <c r="L85" s="25"/>
      <c r="M85" s="25"/>
      <c r="N85" s="26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5"/>
    </row>
    <row r="86" spans="1:31" ht="16.5">
      <c r="A86" s="21"/>
      <c r="B86" s="21"/>
      <c r="C86" s="22"/>
      <c r="D86" s="23"/>
      <c r="E86" s="23"/>
      <c r="F86" s="23"/>
      <c r="G86" s="23"/>
      <c r="H86" s="23"/>
      <c r="I86" s="23"/>
      <c r="J86" s="23"/>
      <c r="K86" s="25"/>
      <c r="L86" s="25"/>
      <c r="M86" s="25"/>
      <c r="N86" s="26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5"/>
    </row>
    <row r="87" spans="1:31" ht="16.5">
      <c r="A87" s="21"/>
      <c r="B87" s="21"/>
      <c r="C87" s="22"/>
      <c r="D87" s="28"/>
      <c r="E87" s="28"/>
      <c r="F87" s="28"/>
      <c r="G87" s="28"/>
      <c r="H87" s="29"/>
      <c r="I87" s="29"/>
      <c r="J87" s="29"/>
      <c r="K87" s="30"/>
      <c r="L87" s="30"/>
      <c r="M87" s="30"/>
      <c r="N87" s="31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5"/>
    </row>
    <row r="88" spans="1:31" ht="16.5">
      <c r="A88" s="21"/>
      <c r="B88" s="21"/>
      <c r="C88" s="22"/>
      <c r="D88" s="23"/>
      <c r="E88" s="23"/>
      <c r="F88" s="23"/>
      <c r="G88" s="23"/>
      <c r="H88" s="24"/>
      <c r="I88" s="24"/>
      <c r="J88" s="24"/>
      <c r="K88" s="25"/>
      <c r="L88" s="25"/>
      <c r="M88" s="25"/>
      <c r="N88" s="31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5"/>
    </row>
    <row r="89" spans="1:31" ht="16.5">
      <c r="A89" s="21"/>
      <c r="B89" s="21"/>
      <c r="C89" s="22"/>
      <c r="D89" s="23"/>
      <c r="E89" s="23"/>
      <c r="F89" s="23"/>
      <c r="G89" s="23"/>
      <c r="H89" s="23"/>
      <c r="I89" s="23"/>
      <c r="J89" s="23"/>
      <c r="K89" s="24"/>
      <c r="L89" s="24"/>
      <c r="M89" s="24"/>
      <c r="N89" s="26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5"/>
    </row>
    <row r="90" spans="1:31" ht="16.5">
      <c r="A90" s="21"/>
      <c r="B90" s="21"/>
      <c r="C90" s="22"/>
      <c r="D90" s="32"/>
      <c r="E90" s="32"/>
      <c r="F90" s="32"/>
      <c r="G90" s="32"/>
      <c r="H90" s="23"/>
      <c r="I90" s="23"/>
      <c r="J90" s="23"/>
      <c r="K90" s="24"/>
      <c r="L90" s="24"/>
      <c r="M90" s="24"/>
      <c r="N90" s="26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5"/>
    </row>
    <row r="91" spans="1:31" ht="16.5">
      <c r="A91" s="21"/>
      <c r="B91" s="21"/>
      <c r="C91" s="22"/>
      <c r="D91" s="36"/>
      <c r="E91" s="36"/>
      <c r="F91" s="36"/>
      <c r="G91" s="36"/>
      <c r="H91" s="23"/>
      <c r="I91" s="23"/>
      <c r="J91" s="23"/>
      <c r="K91" s="24"/>
      <c r="L91" s="24"/>
      <c r="M91" s="24"/>
      <c r="N91" s="26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5"/>
    </row>
    <row r="92" spans="1:31" ht="16.5">
      <c r="A92" s="21"/>
      <c r="B92" s="21"/>
      <c r="C92" s="22"/>
      <c r="D92" s="23"/>
      <c r="E92" s="23"/>
      <c r="F92" s="23"/>
      <c r="G92" s="23"/>
      <c r="H92" s="24"/>
      <c r="I92" s="24"/>
      <c r="J92" s="24"/>
      <c r="K92" s="25"/>
      <c r="L92" s="25"/>
      <c r="M92" s="25"/>
      <c r="N92" s="31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5"/>
    </row>
    <row r="93" spans="1:31" ht="16.5">
      <c r="A93" s="21"/>
      <c r="B93" s="21"/>
      <c r="C93" s="22"/>
      <c r="D93" s="23"/>
      <c r="E93" s="23"/>
      <c r="F93" s="23"/>
      <c r="G93" s="23"/>
      <c r="H93" s="24"/>
      <c r="I93" s="24"/>
      <c r="J93" s="24"/>
      <c r="K93" s="25"/>
      <c r="L93" s="25"/>
      <c r="M93" s="25"/>
      <c r="N93" s="31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5"/>
    </row>
    <row r="94" spans="1:31" ht="16.5">
      <c r="A94" s="21"/>
      <c r="B94" s="21"/>
      <c r="C94" s="22"/>
      <c r="D94" s="23"/>
      <c r="E94" s="23"/>
      <c r="F94" s="23"/>
      <c r="G94" s="23"/>
      <c r="H94" s="23"/>
      <c r="I94" s="23"/>
      <c r="J94" s="23"/>
      <c r="K94" s="24"/>
      <c r="L94" s="24"/>
      <c r="M94" s="24"/>
      <c r="N94" s="26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5"/>
    </row>
    <row r="95" spans="1:31" ht="16.5">
      <c r="A95" s="21"/>
      <c r="B95" s="21"/>
      <c r="C95" s="22"/>
      <c r="D95" s="23"/>
      <c r="E95" s="23"/>
      <c r="F95" s="23"/>
      <c r="G95" s="23"/>
      <c r="H95" s="23"/>
      <c r="I95" s="23"/>
      <c r="J95" s="23"/>
      <c r="K95" s="24"/>
      <c r="L95" s="24"/>
      <c r="M95" s="24"/>
      <c r="N95" s="26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5"/>
    </row>
    <row r="96" spans="1:31" ht="16.5">
      <c r="A96" s="21"/>
      <c r="B96" s="21"/>
      <c r="C96" s="22"/>
      <c r="D96" s="23"/>
      <c r="E96" s="23"/>
      <c r="F96" s="23"/>
      <c r="G96" s="23"/>
      <c r="H96" s="23"/>
      <c r="I96" s="23"/>
      <c r="J96" s="23"/>
      <c r="K96" s="24"/>
      <c r="L96" s="24"/>
      <c r="M96" s="24"/>
      <c r="N96" s="26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5"/>
    </row>
    <row r="97" spans="1:31" ht="16.5">
      <c r="A97" s="21"/>
      <c r="B97" s="21"/>
      <c r="C97" s="22"/>
      <c r="D97" s="23"/>
      <c r="E97" s="23"/>
      <c r="F97" s="23"/>
      <c r="G97" s="23"/>
      <c r="H97" s="23"/>
      <c r="I97" s="23"/>
      <c r="J97" s="23"/>
      <c r="K97" s="24"/>
      <c r="L97" s="24"/>
      <c r="M97" s="24"/>
      <c r="N97" s="26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5"/>
    </row>
    <row r="98" spans="1:31" ht="16.5">
      <c r="A98" s="21"/>
      <c r="B98" s="21"/>
      <c r="C98" s="22"/>
      <c r="D98" s="23"/>
      <c r="E98" s="23"/>
      <c r="F98" s="23"/>
      <c r="G98" s="23"/>
      <c r="H98" s="23"/>
      <c r="I98" s="23"/>
      <c r="J98" s="23"/>
      <c r="K98" s="24"/>
      <c r="L98" s="24"/>
      <c r="M98" s="24"/>
      <c r="N98" s="26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5"/>
    </row>
    <row r="99" spans="1:31" ht="16.5">
      <c r="A99" s="21"/>
      <c r="B99" s="21"/>
      <c r="C99" s="22"/>
      <c r="D99" s="23"/>
      <c r="E99" s="23"/>
      <c r="F99" s="23"/>
      <c r="G99" s="23"/>
      <c r="H99" s="24"/>
      <c r="I99" s="24"/>
      <c r="J99" s="24"/>
      <c r="K99" s="25"/>
      <c r="L99" s="25"/>
      <c r="M99" s="25"/>
      <c r="N99" s="26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5"/>
    </row>
    <row r="100" spans="1:31" ht="16.5">
      <c r="A100" s="21"/>
      <c r="B100" s="21"/>
      <c r="C100" s="22"/>
      <c r="D100" s="23"/>
      <c r="E100" s="23"/>
      <c r="F100" s="23"/>
      <c r="G100" s="23"/>
      <c r="H100" s="23"/>
      <c r="I100" s="23"/>
      <c r="J100" s="23"/>
      <c r="K100" s="25"/>
      <c r="L100" s="25"/>
      <c r="M100" s="25"/>
      <c r="N100" s="26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5"/>
    </row>
    <row r="101" spans="1:31" ht="16.5">
      <c r="A101" s="21"/>
      <c r="B101" s="21"/>
      <c r="C101" s="22"/>
      <c r="D101" s="21"/>
      <c r="E101" s="21"/>
      <c r="F101" s="21"/>
      <c r="G101" s="21"/>
      <c r="H101" s="21"/>
      <c r="I101" s="21"/>
      <c r="J101" s="21"/>
      <c r="K101" s="37"/>
      <c r="L101" s="37"/>
      <c r="M101" s="37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5"/>
    </row>
    <row r="102" spans="1:31" ht="16.5">
      <c r="A102" s="21"/>
      <c r="B102" s="21"/>
      <c r="C102" s="22"/>
      <c r="D102" s="21"/>
      <c r="E102" s="21"/>
      <c r="F102" s="21"/>
      <c r="G102" s="21"/>
      <c r="H102" s="21"/>
      <c r="I102" s="21"/>
      <c r="J102" s="21"/>
      <c r="K102" s="37"/>
      <c r="L102" s="37"/>
      <c r="M102" s="37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5"/>
    </row>
    <row r="103" spans="1:31" ht="16.5">
      <c r="A103" s="21"/>
      <c r="B103" s="21"/>
      <c r="C103" s="22"/>
      <c r="D103" s="21"/>
      <c r="E103" s="21"/>
      <c r="F103" s="21"/>
      <c r="G103" s="21"/>
      <c r="H103" s="21"/>
      <c r="I103" s="21"/>
      <c r="J103" s="21"/>
      <c r="K103" s="37"/>
      <c r="L103" s="37"/>
      <c r="M103" s="37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5"/>
    </row>
    <row r="104" spans="1:31" ht="16.5">
      <c r="A104" s="21"/>
      <c r="B104" s="21"/>
      <c r="C104" s="22"/>
      <c r="D104" s="21"/>
      <c r="E104" s="21"/>
      <c r="F104" s="21"/>
      <c r="G104" s="21"/>
      <c r="H104" s="21"/>
      <c r="I104" s="21"/>
      <c r="J104" s="21"/>
      <c r="K104" s="37"/>
      <c r="L104" s="37"/>
      <c r="M104" s="37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5"/>
    </row>
    <row r="105" spans="1:31" ht="16.5">
      <c r="A105" s="21"/>
      <c r="B105" s="21"/>
      <c r="C105" s="22"/>
      <c r="D105" s="21"/>
      <c r="E105" s="21"/>
      <c r="F105" s="21"/>
      <c r="G105" s="21"/>
      <c r="H105" s="21"/>
      <c r="I105" s="21"/>
      <c r="J105" s="21"/>
      <c r="K105" s="37"/>
      <c r="L105" s="37"/>
      <c r="M105" s="37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5"/>
    </row>
    <row r="106" spans="1:31" ht="16.5">
      <c r="A106" s="21"/>
      <c r="B106" s="21"/>
      <c r="C106" s="22"/>
      <c r="D106" s="21"/>
      <c r="E106" s="21"/>
      <c r="F106" s="21"/>
      <c r="G106" s="21"/>
      <c r="H106" s="21"/>
      <c r="I106" s="21"/>
      <c r="J106" s="21"/>
      <c r="K106" s="37"/>
      <c r="L106" s="37"/>
      <c r="M106" s="37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5"/>
    </row>
    <row r="107" spans="1:31" ht="16.5">
      <c r="A107" s="21"/>
      <c r="B107" s="21"/>
      <c r="C107" s="22"/>
      <c r="D107" s="21"/>
      <c r="E107" s="21"/>
      <c r="F107" s="21"/>
      <c r="G107" s="21"/>
      <c r="H107" s="21"/>
      <c r="I107" s="21"/>
      <c r="J107" s="21"/>
      <c r="K107" s="37"/>
      <c r="L107" s="37"/>
      <c r="M107" s="37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5"/>
    </row>
    <row r="108" spans="1:31" ht="16.5">
      <c r="A108" s="21"/>
      <c r="B108" s="21"/>
      <c r="C108" s="22"/>
      <c r="D108" s="21"/>
      <c r="E108" s="21"/>
      <c r="F108" s="21"/>
      <c r="G108" s="21"/>
      <c r="H108" s="21"/>
      <c r="I108" s="21"/>
      <c r="J108" s="21"/>
      <c r="K108" s="37"/>
      <c r="L108" s="37"/>
      <c r="M108" s="37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5"/>
    </row>
    <row r="109" spans="1:31" ht="16.5">
      <c r="A109" s="21"/>
      <c r="B109" s="21"/>
      <c r="C109" s="22"/>
      <c r="D109" s="21"/>
      <c r="E109" s="21"/>
      <c r="F109" s="21"/>
      <c r="G109" s="21"/>
      <c r="H109" s="21"/>
      <c r="I109" s="21"/>
      <c r="J109" s="21"/>
      <c r="K109" s="37"/>
      <c r="L109" s="37"/>
      <c r="M109" s="37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5"/>
    </row>
    <row r="110" spans="1:31" ht="16.5">
      <c r="A110" s="21"/>
      <c r="B110" s="21"/>
      <c r="C110" s="22"/>
      <c r="D110" s="21"/>
      <c r="E110" s="21"/>
      <c r="F110" s="21"/>
      <c r="G110" s="21"/>
      <c r="H110" s="21"/>
      <c r="I110" s="21"/>
      <c r="J110" s="21"/>
      <c r="K110" s="37"/>
      <c r="L110" s="37"/>
      <c r="M110" s="37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5"/>
    </row>
    <row r="111" spans="1:31" ht="16.5">
      <c r="A111" s="21"/>
      <c r="B111" s="21"/>
      <c r="C111" s="22"/>
      <c r="D111" s="21"/>
      <c r="E111" s="21"/>
      <c r="F111" s="21"/>
      <c r="G111" s="21"/>
      <c r="H111" s="21"/>
      <c r="I111" s="21"/>
      <c r="J111" s="21"/>
      <c r="K111" s="37"/>
      <c r="L111" s="37"/>
      <c r="M111" s="37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5"/>
    </row>
    <row r="112" spans="1:31" ht="16.5">
      <c r="A112" s="21"/>
      <c r="B112" s="21"/>
      <c r="C112" s="22"/>
      <c r="D112" s="21"/>
      <c r="E112" s="21"/>
      <c r="F112" s="21"/>
      <c r="G112" s="21"/>
      <c r="H112" s="21"/>
      <c r="I112" s="21"/>
      <c r="J112" s="21"/>
      <c r="K112" s="37"/>
      <c r="L112" s="37"/>
      <c r="M112" s="37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5"/>
    </row>
    <row r="113" spans="1:31">
      <c r="A113" s="21"/>
      <c r="B113" s="21"/>
      <c r="C113" s="22"/>
      <c r="D113" s="21"/>
      <c r="E113" s="21"/>
      <c r="F113" s="21"/>
      <c r="G113" s="21"/>
      <c r="H113" s="21"/>
      <c r="I113" s="21"/>
      <c r="J113" s="21"/>
      <c r="K113" s="37"/>
      <c r="L113" s="37"/>
      <c r="M113" s="37"/>
      <c r="AE113" s="21"/>
    </row>
    <row r="114" spans="1:31">
      <c r="A114" s="21"/>
      <c r="B114" s="21"/>
      <c r="C114" s="22"/>
      <c r="D114" s="21"/>
      <c r="E114" s="21"/>
      <c r="F114" s="21"/>
      <c r="G114" s="21"/>
      <c r="H114" s="21"/>
      <c r="I114" s="21"/>
      <c r="J114" s="21"/>
      <c r="K114" s="37"/>
      <c r="L114" s="37"/>
      <c r="M114" s="37"/>
      <c r="AE114" s="21"/>
    </row>
    <row r="115" spans="1:31">
      <c r="A115" s="21"/>
      <c r="B115" s="21"/>
      <c r="C115" s="22"/>
      <c r="D115" s="21"/>
      <c r="E115" s="21"/>
      <c r="F115" s="21"/>
      <c r="G115" s="21"/>
      <c r="H115" s="21"/>
      <c r="I115" s="21"/>
      <c r="J115" s="21"/>
      <c r="K115" s="37"/>
      <c r="L115" s="37"/>
      <c r="M115" s="37"/>
      <c r="AE115" s="21"/>
    </row>
    <row r="116" spans="1:31">
      <c r="A116" s="21"/>
      <c r="B116" s="21"/>
      <c r="C116" s="22"/>
      <c r="D116" s="21"/>
      <c r="E116" s="21"/>
      <c r="F116" s="21"/>
      <c r="G116" s="21"/>
      <c r="H116" s="21"/>
      <c r="I116" s="21"/>
      <c r="J116" s="21"/>
      <c r="K116" s="37"/>
      <c r="L116" s="37"/>
      <c r="M116" s="37"/>
      <c r="AE116" s="21"/>
    </row>
    <row r="117" spans="1:31">
      <c r="A117" s="21"/>
      <c r="B117" s="21"/>
      <c r="C117" s="22"/>
      <c r="D117" s="21"/>
      <c r="E117" s="21"/>
      <c r="F117" s="21"/>
      <c r="G117" s="21"/>
      <c r="H117" s="21"/>
      <c r="I117" s="21"/>
      <c r="J117" s="21"/>
      <c r="K117" s="37"/>
      <c r="L117" s="37"/>
      <c r="M117" s="37"/>
      <c r="AE117" s="21"/>
    </row>
    <row r="118" spans="1:31">
      <c r="A118" s="21"/>
      <c r="B118" s="21"/>
      <c r="C118" s="22"/>
      <c r="D118" s="21"/>
      <c r="E118" s="21"/>
      <c r="F118" s="21"/>
      <c r="G118" s="21"/>
      <c r="H118" s="21"/>
      <c r="I118" s="21"/>
      <c r="J118" s="21"/>
      <c r="K118" s="37"/>
      <c r="L118" s="37"/>
      <c r="M118" s="37"/>
      <c r="AE118" s="21"/>
    </row>
    <row r="119" spans="1:31">
      <c r="A119" s="21"/>
      <c r="B119" s="21"/>
      <c r="C119" s="22"/>
      <c r="D119" s="21"/>
      <c r="E119" s="21"/>
      <c r="F119" s="21"/>
      <c r="G119" s="21"/>
      <c r="H119" s="21"/>
      <c r="I119" s="21"/>
      <c r="J119" s="21"/>
      <c r="K119" s="37"/>
      <c r="L119" s="37"/>
      <c r="M119" s="37"/>
      <c r="AE119" s="21"/>
    </row>
    <row r="120" spans="1:31">
      <c r="A120" s="21"/>
      <c r="B120" s="21"/>
      <c r="C120" s="22"/>
      <c r="D120" s="21"/>
      <c r="E120" s="21"/>
      <c r="F120" s="21"/>
      <c r="G120" s="21"/>
      <c r="H120" s="21"/>
      <c r="I120" s="21"/>
      <c r="J120" s="21"/>
      <c r="K120" s="37"/>
      <c r="L120" s="37"/>
      <c r="M120" s="37"/>
      <c r="AE120" s="21"/>
    </row>
    <row r="121" spans="1:31">
      <c r="A121" s="21"/>
      <c r="B121" s="21"/>
      <c r="C121" s="22"/>
      <c r="D121" s="21"/>
      <c r="E121" s="21"/>
      <c r="F121" s="21"/>
      <c r="G121" s="21"/>
      <c r="H121" s="21"/>
      <c r="I121" s="21"/>
      <c r="J121" s="21"/>
      <c r="K121" s="37"/>
      <c r="L121" s="37"/>
      <c r="M121" s="37"/>
      <c r="AE121" s="21"/>
    </row>
    <row r="122" spans="1:31">
      <c r="A122" s="21"/>
      <c r="B122" s="21"/>
      <c r="C122" s="22"/>
      <c r="D122" s="21"/>
      <c r="E122" s="21"/>
      <c r="F122" s="21"/>
      <c r="G122" s="21"/>
      <c r="H122" s="21"/>
      <c r="I122" s="21"/>
      <c r="J122" s="21"/>
      <c r="K122" s="37"/>
      <c r="L122" s="37"/>
      <c r="M122" s="37"/>
      <c r="AE122" s="21"/>
    </row>
    <row r="123" spans="1:31">
      <c r="A123" s="21"/>
      <c r="B123" s="21"/>
      <c r="C123" s="22"/>
      <c r="D123" s="21"/>
      <c r="E123" s="21"/>
      <c r="F123" s="21"/>
      <c r="G123" s="21"/>
      <c r="H123" s="21"/>
      <c r="I123" s="21"/>
      <c r="J123" s="21"/>
      <c r="K123" s="37"/>
      <c r="L123" s="37"/>
      <c r="M123" s="37"/>
      <c r="AE123" s="21"/>
    </row>
    <row r="124" spans="1:31">
      <c r="A124" s="21"/>
      <c r="B124" s="21"/>
      <c r="C124" s="22"/>
      <c r="D124" s="21"/>
      <c r="E124" s="21"/>
      <c r="F124" s="21"/>
      <c r="G124" s="21"/>
      <c r="H124" s="21"/>
      <c r="I124" s="21"/>
      <c r="J124" s="21"/>
      <c r="K124" s="37"/>
      <c r="L124" s="37"/>
      <c r="M124" s="37"/>
      <c r="AE124" s="21"/>
    </row>
    <row r="125" spans="1:31">
      <c r="A125" s="21"/>
      <c r="B125" s="21"/>
      <c r="C125" s="22"/>
      <c r="D125" s="21"/>
      <c r="E125" s="21"/>
      <c r="F125" s="21"/>
      <c r="G125" s="21"/>
      <c r="H125" s="21"/>
      <c r="I125" s="21"/>
      <c r="J125" s="21"/>
      <c r="K125" s="37"/>
      <c r="L125" s="37"/>
      <c r="M125" s="37"/>
      <c r="AE125" s="21"/>
    </row>
    <row r="126" spans="1:31">
      <c r="A126" s="21"/>
      <c r="B126" s="21"/>
      <c r="C126" s="22"/>
      <c r="D126" s="21"/>
      <c r="E126" s="21"/>
      <c r="F126" s="21"/>
      <c r="G126" s="21"/>
      <c r="H126" s="21"/>
      <c r="I126" s="21"/>
      <c r="J126" s="21"/>
      <c r="K126" s="37"/>
      <c r="L126" s="37"/>
      <c r="M126" s="37"/>
      <c r="AE126" s="21"/>
    </row>
    <row r="127" spans="1:31">
      <c r="A127" s="21"/>
      <c r="B127" s="21"/>
      <c r="C127" s="22"/>
      <c r="D127" s="21"/>
      <c r="E127" s="21"/>
      <c r="F127" s="21"/>
      <c r="G127" s="21"/>
      <c r="H127" s="21"/>
      <c r="I127" s="21"/>
      <c r="J127" s="21"/>
      <c r="K127" s="37"/>
      <c r="L127" s="37"/>
      <c r="M127" s="37"/>
      <c r="AE127" s="21"/>
    </row>
    <row r="128" spans="1:31">
      <c r="A128" s="21"/>
      <c r="B128" s="21"/>
      <c r="C128" s="22"/>
      <c r="D128" s="21"/>
      <c r="E128" s="21"/>
      <c r="F128" s="21"/>
      <c r="G128" s="21"/>
      <c r="H128" s="21"/>
      <c r="I128" s="21"/>
      <c r="J128" s="21"/>
      <c r="K128" s="37"/>
      <c r="L128" s="37"/>
      <c r="M128" s="37"/>
      <c r="AE128" s="21"/>
    </row>
    <row r="129" spans="1:31">
      <c r="A129" s="21"/>
      <c r="B129" s="21"/>
      <c r="C129" s="22"/>
      <c r="D129" s="21"/>
      <c r="E129" s="21"/>
      <c r="F129" s="21"/>
      <c r="G129" s="21"/>
      <c r="H129" s="21"/>
      <c r="I129" s="21"/>
      <c r="J129" s="21"/>
      <c r="K129" s="37"/>
      <c r="L129" s="37"/>
      <c r="M129" s="37"/>
      <c r="AE129" s="21"/>
    </row>
    <row r="130" spans="1:31">
      <c r="A130" s="21"/>
      <c r="B130" s="21"/>
      <c r="C130" s="22"/>
      <c r="D130" s="21"/>
      <c r="E130" s="21"/>
      <c r="F130" s="21"/>
      <c r="G130" s="21"/>
      <c r="H130" s="21"/>
      <c r="I130" s="21"/>
      <c r="J130" s="21"/>
      <c r="K130" s="37"/>
      <c r="L130" s="37"/>
      <c r="M130" s="37"/>
      <c r="AE130" s="21"/>
    </row>
    <row r="131" spans="1:31">
      <c r="A131" s="21"/>
      <c r="B131" s="21"/>
      <c r="C131" s="22"/>
      <c r="D131" s="21"/>
      <c r="E131" s="21"/>
      <c r="F131" s="21"/>
      <c r="G131" s="21"/>
      <c r="H131" s="21"/>
      <c r="I131" s="21"/>
      <c r="J131" s="21"/>
      <c r="K131" s="37"/>
      <c r="L131" s="37"/>
      <c r="M131" s="37"/>
      <c r="AE131" s="21"/>
    </row>
    <row r="132" spans="1:31">
      <c r="A132" s="21"/>
      <c r="B132" s="21"/>
      <c r="C132" s="22"/>
      <c r="D132" s="21"/>
      <c r="E132" s="21"/>
      <c r="F132" s="21"/>
      <c r="G132" s="21"/>
      <c r="H132" s="21"/>
      <c r="I132" s="21"/>
      <c r="J132" s="21"/>
      <c r="K132" s="37"/>
      <c r="L132" s="37"/>
      <c r="M132" s="37"/>
      <c r="AE132" s="21"/>
    </row>
    <row r="133" spans="1:31">
      <c r="A133" s="21"/>
      <c r="B133" s="21"/>
      <c r="C133" s="22"/>
      <c r="D133" s="21"/>
      <c r="E133" s="21"/>
      <c r="F133" s="21"/>
      <c r="G133" s="21"/>
      <c r="H133" s="21"/>
      <c r="I133" s="21"/>
      <c r="J133" s="21"/>
      <c r="K133" s="37"/>
      <c r="L133" s="37"/>
      <c r="M133" s="37"/>
      <c r="AE133" s="21"/>
    </row>
    <row r="134" spans="1:31">
      <c r="A134" s="21"/>
      <c r="B134" s="21"/>
      <c r="C134" s="22"/>
      <c r="D134" s="21"/>
      <c r="E134" s="21"/>
      <c r="F134" s="21"/>
      <c r="G134" s="21"/>
      <c r="H134" s="21"/>
      <c r="I134" s="21"/>
      <c r="J134" s="21"/>
      <c r="K134" s="37"/>
      <c r="L134" s="37"/>
      <c r="M134" s="37"/>
      <c r="AE134" s="21"/>
    </row>
    <row r="135" spans="1:31">
      <c r="A135" s="21"/>
      <c r="B135" s="21"/>
      <c r="C135" s="22"/>
      <c r="D135" s="21"/>
      <c r="E135" s="21"/>
      <c r="F135" s="21"/>
      <c r="G135" s="21"/>
      <c r="H135" s="21"/>
      <c r="I135" s="21"/>
      <c r="J135" s="21"/>
      <c r="K135" s="37"/>
      <c r="L135" s="37"/>
      <c r="M135" s="37"/>
      <c r="AE135" s="21"/>
    </row>
    <row r="136" spans="1:31">
      <c r="A136" s="21"/>
      <c r="B136" s="21"/>
      <c r="C136" s="22"/>
      <c r="D136" s="21"/>
      <c r="E136" s="21"/>
      <c r="F136" s="21"/>
      <c r="G136" s="21"/>
      <c r="H136" s="21"/>
      <c r="I136" s="21"/>
      <c r="J136" s="21"/>
      <c r="K136" s="37"/>
      <c r="L136" s="37"/>
      <c r="M136" s="37"/>
      <c r="AE136" s="21"/>
    </row>
    <row r="137" spans="1:31">
      <c r="A137" s="21"/>
      <c r="B137" s="21"/>
      <c r="C137" s="22"/>
      <c r="D137" s="21"/>
      <c r="E137" s="21"/>
      <c r="F137" s="21"/>
      <c r="G137" s="21"/>
      <c r="H137" s="21"/>
      <c r="I137" s="21"/>
      <c r="J137" s="21"/>
      <c r="K137" s="37"/>
      <c r="L137" s="37"/>
      <c r="M137" s="37"/>
      <c r="AE137" s="21"/>
    </row>
    <row r="138" spans="1:31">
      <c r="A138" s="21"/>
      <c r="B138" s="21"/>
      <c r="C138" s="22"/>
      <c r="D138" s="21"/>
      <c r="E138" s="21"/>
      <c r="F138" s="21"/>
      <c r="G138" s="21"/>
      <c r="H138" s="21"/>
      <c r="I138" s="21"/>
      <c r="J138" s="21"/>
      <c r="K138" s="37"/>
      <c r="L138" s="37"/>
      <c r="M138" s="37"/>
      <c r="AE138" s="21"/>
    </row>
    <row r="139" spans="1:31">
      <c r="A139" s="21"/>
      <c r="B139" s="21"/>
      <c r="C139" s="22"/>
      <c r="D139" s="21"/>
      <c r="E139" s="21"/>
      <c r="F139" s="21"/>
      <c r="G139" s="21"/>
      <c r="H139" s="21"/>
      <c r="I139" s="21"/>
      <c r="J139" s="21"/>
      <c r="K139" s="37"/>
      <c r="L139" s="37"/>
      <c r="M139" s="37"/>
      <c r="AE139" s="21"/>
    </row>
    <row r="140" spans="1:31">
      <c r="A140" s="21"/>
      <c r="B140" s="21"/>
      <c r="C140" s="22"/>
      <c r="D140" s="21"/>
      <c r="E140" s="21"/>
      <c r="F140" s="21"/>
      <c r="G140" s="21"/>
      <c r="H140" s="21"/>
      <c r="I140" s="21"/>
      <c r="J140" s="21"/>
      <c r="K140" s="37"/>
      <c r="L140" s="37"/>
      <c r="M140" s="37"/>
      <c r="AE140" s="21"/>
    </row>
    <row r="141" spans="1:31">
      <c r="A141" s="21"/>
      <c r="B141" s="21"/>
      <c r="C141" s="22"/>
      <c r="D141" s="21"/>
      <c r="E141" s="21"/>
      <c r="F141" s="21"/>
      <c r="G141" s="21"/>
      <c r="H141" s="21"/>
      <c r="I141" s="21"/>
      <c r="J141" s="21"/>
      <c r="K141" s="37"/>
      <c r="L141" s="37"/>
      <c r="M141" s="37"/>
      <c r="AE141" s="21"/>
    </row>
    <row r="142" spans="1:31">
      <c r="A142" s="21"/>
      <c r="B142" s="21"/>
      <c r="C142" s="22"/>
      <c r="D142" s="21"/>
      <c r="E142" s="21"/>
      <c r="F142" s="21"/>
      <c r="G142" s="21"/>
      <c r="H142" s="21"/>
      <c r="I142" s="21"/>
      <c r="J142" s="21"/>
      <c r="K142" s="37"/>
      <c r="L142" s="37"/>
      <c r="M142" s="37"/>
      <c r="AE142" s="21"/>
    </row>
    <row r="143" spans="1:31">
      <c r="A143" s="21"/>
      <c r="B143" s="21"/>
      <c r="C143" s="22"/>
      <c r="D143" s="21"/>
      <c r="E143" s="21"/>
      <c r="F143" s="21"/>
      <c r="G143" s="21"/>
      <c r="H143" s="21"/>
      <c r="I143" s="21"/>
      <c r="J143" s="21"/>
      <c r="K143" s="37"/>
      <c r="L143" s="37"/>
      <c r="M143" s="37"/>
      <c r="AE143" s="21"/>
    </row>
    <row r="144" spans="1:31">
      <c r="A144" s="21"/>
      <c r="B144" s="21"/>
      <c r="C144" s="22"/>
      <c r="D144" s="21"/>
      <c r="E144" s="21"/>
      <c r="F144" s="21"/>
      <c r="G144" s="21"/>
      <c r="H144" s="21"/>
      <c r="I144" s="21"/>
      <c r="J144" s="21"/>
      <c r="K144" s="37"/>
      <c r="L144" s="37"/>
      <c r="M144" s="37"/>
      <c r="AE144" s="21"/>
    </row>
    <row r="145" spans="1:31">
      <c r="A145" s="21"/>
      <c r="B145" s="21"/>
      <c r="C145" s="22"/>
      <c r="D145" s="21"/>
      <c r="E145" s="21"/>
      <c r="F145" s="21"/>
      <c r="G145" s="21"/>
      <c r="H145" s="21"/>
      <c r="I145" s="21"/>
      <c r="J145" s="21"/>
      <c r="K145" s="37"/>
      <c r="L145" s="37"/>
      <c r="M145" s="37"/>
      <c r="AE145" s="21"/>
    </row>
    <row r="146" spans="1:31">
      <c r="A146" s="21"/>
      <c r="B146" s="21"/>
      <c r="C146" s="22"/>
      <c r="D146" s="21"/>
      <c r="E146" s="21"/>
      <c r="F146" s="21"/>
      <c r="G146" s="21"/>
      <c r="H146" s="21"/>
      <c r="I146" s="21"/>
      <c r="J146" s="21"/>
      <c r="K146" s="37"/>
      <c r="L146" s="37"/>
      <c r="M146" s="37"/>
      <c r="AE146" s="21"/>
    </row>
    <row r="147" spans="1:31">
      <c r="A147" s="21"/>
      <c r="B147" s="21"/>
      <c r="C147" s="22"/>
      <c r="D147" s="21"/>
      <c r="E147" s="21"/>
      <c r="F147" s="21"/>
      <c r="G147" s="21"/>
      <c r="H147" s="21"/>
      <c r="I147" s="21"/>
      <c r="J147" s="21"/>
      <c r="K147" s="37"/>
      <c r="L147" s="37"/>
      <c r="M147" s="37"/>
      <c r="AE147" s="21"/>
    </row>
    <row r="148" spans="1:31">
      <c r="A148" s="21"/>
      <c r="B148" s="21"/>
      <c r="C148" s="22"/>
      <c r="D148" s="21"/>
      <c r="E148" s="21"/>
      <c r="F148" s="21"/>
      <c r="G148" s="21"/>
      <c r="H148" s="21"/>
      <c r="I148" s="21"/>
      <c r="J148" s="21"/>
      <c r="K148" s="37"/>
      <c r="L148" s="37"/>
      <c r="M148" s="37"/>
      <c r="AE148" s="21"/>
    </row>
    <row r="149" spans="1:31">
      <c r="A149" s="21"/>
      <c r="B149" s="21"/>
      <c r="C149" s="22"/>
      <c r="D149" s="21"/>
      <c r="E149" s="21"/>
      <c r="F149" s="21"/>
      <c r="G149" s="21"/>
      <c r="H149" s="21"/>
      <c r="I149" s="21"/>
      <c r="J149" s="21"/>
      <c r="K149" s="37"/>
      <c r="L149" s="37"/>
      <c r="M149" s="37"/>
      <c r="AE149" s="21"/>
    </row>
    <row r="150" spans="1:31">
      <c r="A150" s="21"/>
      <c r="B150" s="21"/>
      <c r="C150" s="22"/>
      <c r="D150" s="21"/>
      <c r="E150" s="21"/>
      <c r="F150" s="21"/>
      <c r="G150" s="21"/>
      <c r="H150" s="21"/>
      <c r="I150" s="21"/>
      <c r="J150" s="21"/>
      <c r="K150" s="37"/>
      <c r="L150" s="37"/>
      <c r="M150" s="37"/>
      <c r="AE150" s="21"/>
    </row>
    <row r="151" spans="1:31">
      <c r="A151" s="21"/>
      <c r="B151" s="21"/>
      <c r="C151" s="22"/>
      <c r="D151" s="21"/>
      <c r="E151" s="21"/>
      <c r="F151" s="21"/>
      <c r="G151" s="21"/>
      <c r="H151" s="21"/>
      <c r="I151" s="21"/>
      <c r="J151" s="21"/>
      <c r="K151" s="37"/>
      <c r="L151" s="37"/>
      <c r="M151" s="37"/>
      <c r="AE151" s="21"/>
    </row>
    <row r="152" spans="1:31">
      <c r="A152" s="21"/>
      <c r="B152" s="21"/>
      <c r="C152" s="22"/>
      <c r="D152" s="21"/>
      <c r="E152" s="21"/>
      <c r="F152" s="21"/>
      <c r="G152" s="21"/>
      <c r="H152" s="21"/>
      <c r="I152" s="21"/>
      <c r="J152" s="21"/>
      <c r="K152" s="37"/>
      <c r="L152" s="37"/>
      <c r="M152" s="37"/>
      <c r="AE152" s="21"/>
    </row>
    <row r="153" spans="1:31">
      <c r="A153" s="21"/>
      <c r="B153" s="21"/>
      <c r="C153" s="22"/>
      <c r="D153" s="21"/>
      <c r="E153" s="21"/>
      <c r="F153" s="21"/>
      <c r="G153" s="21"/>
      <c r="H153" s="21"/>
      <c r="I153" s="21"/>
      <c r="J153" s="21"/>
      <c r="K153" s="37"/>
      <c r="L153" s="37"/>
      <c r="M153" s="37"/>
      <c r="AE153" s="21"/>
    </row>
    <row r="154" spans="1:31">
      <c r="A154" s="21"/>
      <c r="B154" s="21"/>
      <c r="C154" s="22"/>
      <c r="D154" s="21"/>
      <c r="E154" s="21"/>
      <c r="F154" s="21"/>
      <c r="G154" s="21"/>
      <c r="H154" s="21"/>
      <c r="I154" s="21"/>
      <c r="J154" s="21"/>
      <c r="K154" s="37"/>
      <c r="L154" s="37"/>
      <c r="M154" s="37"/>
      <c r="AE154" s="21"/>
    </row>
    <row r="155" spans="1:31">
      <c r="A155" s="21"/>
      <c r="B155" s="21"/>
      <c r="C155" s="22"/>
      <c r="D155" s="21"/>
      <c r="E155" s="21"/>
      <c r="F155" s="21"/>
      <c r="G155" s="21"/>
      <c r="H155" s="21"/>
      <c r="I155" s="21"/>
      <c r="J155" s="21"/>
      <c r="K155" s="37"/>
      <c r="L155" s="37"/>
      <c r="M155" s="37"/>
      <c r="AE155" s="21"/>
    </row>
    <row r="156" spans="1:31">
      <c r="A156" s="21"/>
      <c r="B156" s="21"/>
      <c r="C156" s="22"/>
      <c r="D156" s="21"/>
      <c r="E156" s="21"/>
      <c r="F156" s="21"/>
      <c r="G156" s="21"/>
      <c r="H156" s="21"/>
      <c r="I156" s="21"/>
      <c r="J156" s="21"/>
      <c r="K156" s="37"/>
      <c r="L156" s="37"/>
      <c r="M156" s="37"/>
      <c r="AE156" s="21"/>
    </row>
    <row r="157" spans="1:31">
      <c r="A157" s="21"/>
      <c r="B157" s="21"/>
      <c r="C157" s="22"/>
      <c r="D157" s="21"/>
      <c r="E157" s="21"/>
      <c r="F157" s="21"/>
      <c r="G157" s="21"/>
      <c r="H157" s="21"/>
      <c r="I157" s="21"/>
      <c r="J157" s="21"/>
      <c r="K157" s="37"/>
      <c r="L157" s="37"/>
      <c r="M157" s="37"/>
      <c r="AE157" s="21"/>
    </row>
    <row r="158" spans="1:31">
      <c r="A158" s="21"/>
      <c r="B158" s="21"/>
      <c r="C158" s="22"/>
      <c r="D158" s="21"/>
      <c r="E158" s="21"/>
      <c r="F158" s="21"/>
      <c r="G158" s="21"/>
      <c r="H158" s="21"/>
      <c r="I158" s="21"/>
      <c r="J158" s="21"/>
      <c r="K158" s="37"/>
      <c r="L158" s="37"/>
      <c r="M158" s="37"/>
      <c r="AE158" s="21"/>
    </row>
    <row r="159" spans="1:31">
      <c r="A159" s="21"/>
      <c r="B159" s="21"/>
      <c r="C159" s="22"/>
      <c r="D159" s="21"/>
      <c r="E159" s="21"/>
      <c r="F159" s="21"/>
      <c r="G159" s="21"/>
      <c r="H159" s="21"/>
      <c r="I159" s="21"/>
      <c r="J159" s="21"/>
      <c r="K159" s="37"/>
      <c r="L159" s="37"/>
      <c r="M159" s="37"/>
      <c r="AE159" s="21"/>
    </row>
    <row r="160" spans="1:31">
      <c r="A160" s="21"/>
      <c r="B160" s="21"/>
      <c r="C160" s="22"/>
      <c r="D160" s="21"/>
      <c r="E160" s="21"/>
      <c r="F160" s="21"/>
      <c r="G160" s="21"/>
      <c r="H160" s="21"/>
      <c r="I160" s="21"/>
      <c r="J160" s="21"/>
      <c r="K160" s="37"/>
      <c r="L160" s="37"/>
      <c r="M160" s="37"/>
      <c r="AE160" s="21"/>
    </row>
    <row r="161" spans="1:31">
      <c r="A161" s="21"/>
      <c r="B161" s="21"/>
      <c r="C161" s="22"/>
      <c r="D161" s="21"/>
      <c r="E161" s="21"/>
      <c r="F161" s="21"/>
      <c r="G161" s="21"/>
      <c r="H161" s="21"/>
      <c r="I161" s="21"/>
      <c r="J161" s="21"/>
      <c r="K161" s="37"/>
      <c r="L161" s="37"/>
      <c r="M161" s="37"/>
      <c r="AE161" s="21"/>
    </row>
    <row r="162" spans="1:31">
      <c r="A162" s="21"/>
      <c r="B162" s="21"/>
      <c r="C162" s="22"/>
      <c r="D162" s="21"/>
      <c r="E162" s="21"/>
      <c r="F162" s="21"/>
      <c r="G162" s="21"/>
      <c r="H162" s="21"/>
      <c r="I162" s="21"/>
      <c r="J162" s="21"/>
      <c r="K162" s="37"/>
      <c r="L162" s="37"/>
      <c r="M162" s="37"/>
      <c r="AE162" s="21"/>
    </row>
    <row r="163" spans="1:31">
      <c r="A163" s="21"/>
      <c r="B163" s="21"/>
      <c r="C163" s="22"/>
      <c r="D163" s="21"/>
      <c r="E163" s="21"/>
      <c r="F163" s="21"/>
      <c r="G163" s="21"/>
      <c r="H163" s="21"/>
      <c r="I163" s="21"/>
      <c r="J163" s="21"/>
      <c r="K163" s="37"/>
      <c r="L163" s="37"/>
      <c r="M163" s="37"/>
      <c r="AE163" s="21"/>
    </row>
    <row r="164" spans="1:31">
      <c r="A164" s="21"/>
      <c r="B164" s="21"/>
      <c r="C164" s="22"/>
      <c r="D164" s="21"/>
      <c r="E164" s="21"/>
      <c r="F164" s="21"/>
      <c r="G164" s="21"/>
      <c r="H164" s="21"/>
      <c r="I164" s="21"/>
      <c r="J164" s="21"/>
      <c r="K164" s="37"/>
      <c r="L164" s="37"/>
      <c r="M164" s="37"/>
      <c r="AE164" s="21"/>
    </row>
    <row r="165" spans="1:31">
      <c r="A165" s="21"/>
      <c r="B165" s="21"/>
      <c r="C165" s="22"/>
      <c r="D165" s="21"/>
      <c r="E165" s="21"/>
      <c r="F165" s="21"/>
      <c r="G165" s="21"/>
      <c r="H165" s="21"/>
      <c r="I165" s="21"/>
      <c r="J165" s="21"/>
      <c r="K165" s="37"/>
      <c r="L165" s="37"/>
      <c r="M165" s="37"/>
      <c r="AE165" s="21"/>
    </row>
    <row r="166" spans="1:31">
      <c r="A166" s="21"/>
      <c r="B166" s="21"/>
      <c r="C166" s="22"/>
      <c r="D166" s="21"/>
      <c r="E166" s="21"/>
      <c r="F166" s="21"/>
      <c r="G166" s="21"/>
      <c r="H166" s="21"/>
      <c r="I166" s="21"/>
      <c r="J166" s="21"/>
      <c r="K166" s="37"/>
      <c r="L166" s="37"/>
      <c r="M166" s="37"/>
      <c r="AE166" s="21"/>
    </row>
    <row r="167" spans="1:31">
      <c r="A167" s="21"/>
      <c r="B167" s="21"/>
      <c r="C167" s="22"/>
      <c r="D167" s="21"/>
      <c r="E167" s="21"/>
      <c r="F167" s="21"/>
      <c r="G167" s="21"/>
      <c r="H167" s="21"/>
      <c r="I167" s="21"/>
      <c r="J167" s="21"/>
      <c r="K167" s="37"/>
      <c r="L167" s="37"/>
      <c r="M167" s="37"/>
      <c r="AE167" s="21"/>
    </row>
    <row r="168" spans="1:31">
      <c r="A168" s="21"/>
      <c r="B168" s="21"/>
      <c r="C168" s="22"/>
      <c r="D168" s="21"/>
      <c r="E168" s="21"/>
      <c r="F168" s="21"/>
      <c r="G168" s="21"/>
      <c r="H168" s="21"/>
      <c r="I168" s="21"/>
      <c r="J168" s="21"/>
      <c r="K168" s="37"/>
      <c r="L168" s="37"/>
      <c r="M168" s="37"/>
      <c r="AE168" s="21"/>
    </row>
    <row r="169" spans="1:31">
      <c r="A169" s="21"/>
      <c r="B169" s="21"/>
      <c r="C169" s="22"/>
      <c r="D169" s="21"/>
      <c r="E169" s="21"/>
      <c r="F169" s="21"/>
      <c r="G169" s="21"/>
      <c r="H169" s="21"/>
      <c r="I169" s="21"/>
      <c r="J169" s="21"/>
      <c r="K169" s="37"/>
      <c r="L169" s="37"/>
      <c r="M169" s="37"/>
      <c r="AE169" s="21"/>
    </row>
    <row r="170" spans="1:31">
      <c r="A170" s="21"/>
      <c r="B170" s="21"/>
      <c r="C170" s="22"/>
      <c r="D170" s="21"/>
      <c r="E170" s="21"/>
      <c r="F170" s="21"/>
      <c r="G170" s="21"/>
      <c r="H170" s="21"/>
      <c r="I170" s="21"/>
      <c r="J170" s="21"/>
      <c r="K170" s="37"/>
      <c r="L170" s="37"/>
      <c r="M170" s="37"/>
      <c r="AE170" s="21"/>
    </row>
    <row r="171" spans="1:31">
      <c r="A171" s="21"/>
      <c r="B171" s="21"/>
      <c r="C171" s="22"/>
      <c r="D171" s="21"/>
      <c r="E171" s="21"/>
      <c r="F171" s="21"/>
      <c r="G171" s="21"/>
      <c r="H171" s="21"/>
      <c r="I171" s="21"/>
      <c r="J171" s="21"/>
      <c r="K171" s="37"/>
      <c r="L171" s="37"/>
      <c r="M171" s="37"/>
      <c r="AE171" s="21"/>
    </row>
    <row r="172" spans="1:31">
      <c r="A172" s="21"/>
      <c r="B172" s="21"/>
      <c r="C172" s="22"/>
      <c r="D172" s="21"/>
      <c r="E172" s="21"/>
      <c r="F172" s="21"/>
      <c r="G172" s="21"/>
      <c r="H172" s="21"/>
      <c r="I172" s="21"/>
      <c r="J172" s="21"/>
      <c r="K172" s="37"/>
      <c r="L172" s="37"/>
      <c r="M172" s="37"/>
      <c r="AE172" s="21"/>
    </row>
    <row r="173" spans="1:31">
      <c r="A173" s="21"/>
      <c r="B173" s="21"/>
      <c r="C173" s="22"/>
      <c r="D173" s="21"/>
      <c r="E173" s="21"/>
      <c r="F173" s="21"/>
      <c r="G173" s="21"/>
      <c r="H173" s="21"/>
      <c r="I173" s="21"/>
      <c r="J173" s="21"/>
      <c r="K173" s="37"/>
      <c r="L173" s="37"/>
      <c r="M173" s="37"/>
      <c r="AE173" s="21"/>
    </row>
    <row r="174" spans="1:31">
      <c r="A174" s="21"/>
      <c r="B174" s="21"/>
      <c r="C174" s="22"/>
      <c r="D174" s="21"/>
      <c r="E174" s="21"/>
      <c r="F174" s="21"/>
      <c r="G174" s="21"/>
      <c r="H174" s="21"/>
      <c r="I174" s="21"/>
      <c r="J174" s="21"/>
      <c r="K174" s="37"/>
      <c r="L174" s="37"/>
      <c r="M174" s="37"/>
      <c r="AE174" s="21"/>
    </row>
    <row r="175" spans="1:31">
      <c r="A175" s="21"/>
      <c r="B175" s="21"/>
      <c r="C175" s="22"/>
      <c r="D175" s="21"/>
      <c r="E175" s="21"/>
      <c r="F175" s="21"/>
      <c r="G175" s="21"/>
      <c r="H175" s="21"/>
      <c r="I175" s="21"/>
      <c r="J175" s="21"/>
      <c r="K175" s="37"/>
      <c r="L175" s="37"/>
      <c r="M175" s="37"/>
      <c r="AE175" s="21"/>
    </row>
    <row r="176" spans="1:31">
      <c r="A176" s="21"/>
      <c r="B176" s="21"/>
      <c r="C176" s="22"/>
      <c r="D176" s="21"/>
      <c r="E176" s="21"/>
      <c r="F176" s="21"/>
      <c r="G176" s="21"/>
      <c r="H176" s="21"/>
      <c r="I176" s="21"/>
      <c r="J176" s="21"/>
      <c r="K176" s="37"/>
      <c r="L176" s="37"/>
      <c r="M176" s="37"/>
      <c r="AE176" s="21"/>
    </row>
    <row r="177" spans="1:31">
      <c r="A177" s="21"/>
      <c r="B177" s="21"/>
      <c r="C177" s="22"/>
      <c r="D177" s="21"/>
      <c r="E177" s="21"/>
      <c r="F177" s="21"/>
      <c r="G177" s="21"/>
      <c r="H177" s="21"/>
      <c r="I177" s="21"/>
      <c r="J177" s="21"/>
      <c r="K177" s="37"/>
      <c r="L177" s="37"/>
      <c r="M177" s="37"/>
      <c r="AE177" s="21"/>
    </row>
    <row r="178" spans="1:31">
      <c r="A178" s="21"/>
      <c r="B178" s="21"/>
      <c r="C178" s="22"/>
      <c r="D178" s="21"/>
      <c r="E178" s="21"/>
      <c r="F178" s="21"/>
      <c r="G178" s="21"/>
      <c r="H178" s="21"/>
      <c r="I178" s="21"/>
      <c r="J178" s="21"/>
      <c r="K178" s="37"/>
      <c r="L178" s="37"/>
      <c r="M178" s="37"/>
      <c r="AE178" s="21"/>
    </row>
    <row r="179" spans="1:31">
      <c r="A179" s="21"/>
      <c r="B179" s="21"/>
      <c r="C179" s="22"/>
      <c r="D179" s="21"/>
      <c r="E179" s="21"/>
      <c r="F179" s="21"/>
      <c r="G179" s="21"/>
      <c r="H179" s="21"/>
      <c r="I179" s="21"/>
      <c r="J179" s="21"/>
      <c r="K179" s="37"/>
      <c r="L179" s="37"/>
      <c r="M179" s="37"/>
      <c r="AE179" s="21"/>
    </row>
    <row r="180" spans="1:31">
      <c r="A180" s="21"/>
      <c r="B180" s="21"/>
      <c r="C180" s="22"/>
      <c r="D180" s="21"/>
      <c r="E180" s="21"/>
      <c r="F180" s="21"/>
      <c r="G180" s="21"/>
      <c r="H180" s="21"/>
      <c r="I180" s="21"/>
      <c r="J180" s="21"/>
      <c r="K180" s="37"/>
      <c r="L180" s="37"/>
      <c r="M180" s="37"/>
      <c r="AE180" s="21"/>
    </row>
    <row r="181" spans="1:31">
      <c r="A181" s="21"/>
      <c r="B181" s="21"/>
      <c r="C181" s="22"/>
      <c r="D181" s="21"/>
      <c r="E181" s="21"/>
      <c r="F181" s="21"/>
      <c r="G181" s="21"/>
      <c r="H181" s="21"/>
      <c r="I181" s="21"/>
      <c r="J181" s="21"/>
      <c r="K181" s="37"/>
      <c r="L181" s="37"/>
      <c r="M181" s="37"/>
      <c r="AE181" s="21"/>
    </row>
    <row r="182" spans="1:31">
      <c r="A182" s="21"/>
      <c r="B182" s="21"/>
      <c r="C182" s="22"/>
      <c r="D182" s="21"/>
      <c r="E182" s="21"/>
      <c r="F182" s="21"/>
      <c r="G182" s="21"/>
      <c r="H182" s="21"/>
      <c r="I182" s="21"/>
      <c r="J182" s="21"/>
      <c r="K182" s="37"/>
      <c r="L182" s="37"/>
      <c r="M182" s="37"/>
      <c r="AE182" s="21"/>
    </row>
    <row r="183" spans="1:31">
      <c r="A183" s="21"/>
      <c r="B183" s="21"/>
      <c r="C183" s="22"/>
      <c r="D183" s="21"/>
      <c r="E183" s="21"/>
      <c r="F183" s="21"/>
      <c r="G183" s="21"/>
      <c r="H183" s="21"/>
      <c r="I183" s="21"/>
      <c r="J183" s="21"/>
      <c r="K183" s="37"/>
      <c r="L183" s="37"/>
      <c r="M183" s="37"/>
      <c r="AE183" s="21"/>
    </row>
    <row r="184" spans="1:31">
      <c r="A184" s="21"/>
      <c r="B184" s="21"/>
      <c r="C184" s="22"/>
      <c r="D184" s="21"/>
      <c r="E184" s="21"/>
      <c r="F184" s="21"/>
      <c r="G184" s="21"/>
      <c r="H184" s="21"/>
      <c r="I184" s="21"/>
      <c r="J184" s="21"/>
      <c r="K184" s="37"/>
      <c r="L184" s="37"/>
      <c r="M184" s="37"/>
      <c r="AE184" s="21"/>
    </row>
    <row r="185" spans="1:31">
      <c r="A185" s="21"/>
      <c r="B185" s="21"/>
      <c r="C185" s="22"/>
      <c r="D185" s="21"/>
      <c r="E185" s="21"/>
      <c r="F185" s="21"/>
      <c r="G185" s="21"/>
      <c r="H185" s="21"/>
      <c r="I185" s="21"/>
      <c r="J185" s="21"/>
      <c r="K185" s="37"/>
      <c r="L185" s="37"/>
      <c r="M185" s="37"/>
      <c r="AE185" s="21"/>
    </row>
    <row r="186" spans="1:31">
      <c r="A186" s="21"/>
      <c r="B186" s="21"/>
      <c r="C186" s="22"/>
      <c r="D186" s="21"/>
      <c r="E186" s="21"/>
      <c r="F186" s="21"/>
      <c r="G186" s="21"/>
      <c r="H186" s="21"/>
      <c r="I186" s="21"/>
      <c r="J186" s="21"/>
      <c r="K186" s="37"/>
      <c r="L186" s="37"/>
      <c r="M186" s="37"/>
    </row>
    <row r="187" spans="1:31">
      <c r="A187" s="21"/>
      <c r="B187" s="21"/>
      <c r="C187" s="22"/>
      <c r="D187" s="21"/>
      <c r="E187" s="21"/>
      <c r="F187" s="21"/>
      <c r="G187" s="21"/>
      <c r="H187" s="21"/>
      <c r="I187" s="21"/>
      <c r="J187" s="21"/>
      <c r="K187" s="37"/>
      <c r="L187" s="37"/>
      <c r="M187" s="37"/>
    </row>
    <row r="188" spans="1:31">
      <c r="A188" s="21"/>
      <c r="B188" s="21"/>
      <c r="C188" s="22"/>
      <c r="D188" s="21"/>
      <c r="E188" s="21"/>
      <c r="F188" s="21"/>
      <c r="G188" s="21"/>
      <c r="H188" s="21"/>
      <c r="I188" s="21"/>
      <c r="J188" s="21"/>
      <c r="K188" s="37"/>
      <c r="L188" s="37"/>
      <c r="M188" s="37"/>
    </row>
    <row r="189" spans="1:31">
      <c r="A189" s="21"/>
      <c r="B189" s="21"/>
      <c r="C189" s="22"/>
      <c r="D189" s="21"/>
      <c r="E189" s="21"/>
      <c r="F189" s="21"/>
      <c r="G189" s="21"/>
      <c r="H189" s="21"/>
      <c r="I189" s="21"/>
      <c r="J189" s="21"/>
      <c r="K189" s="37"/>
      <c r="L189" s="37"/>
      <c r="M189" s="37"/>
    </row>
    <row r="190" spans="1:31">
      <c r="A190" s="21"/>
      <c r="B190" s="21"/>
      <c r="C190" s="22"/>
      <c r="D190" s="21"/>
      <c r="E190" s="21"/>
      <c r="F190" s="21"/>
      <c r="G190" s="21"/>
      <c r="H190" s="21"/>
      <c r="I190" s="21"/>
      <c r="J190" s="21"/>
      <c r="K190" s="37"/>
      <c r="L190" s="37"/>
      <c r="M190" s="37"/>
    </row>
    <row r="191" spans="1:31">
      <c r="A191" s="21"/>
      <c r="B191" s="21"/>
      <c r="C191" s="22"/>
      <c r="D191" s="21"/>
      <c r="E191" s="21"/>
      <c r="F191" s="21"/>
      <c r="G191" s="21"/>
      <c r="H191" s="21"/>
      <c r="I191" s="21"/>
      <c r="J191" s="21"/>
      <c r="K191" s="37"/>
      <c r="L191" s="37"/>
      <c r="M191" s="37"/>
    </row>
    <row r="192" spans="1:31">
      <c r="A192" s="21"/>
      <c r="B192" s="21"/>
      <c r="C192" s="22"/>
      <c r="D192" s="21"/>
      <c r="E192" s="21"/>
      <c r="F192" s="21"/>
      <c r="G192" s="21"/>
      <c r="H192" s="21"/>
      <c r="I192" s="21"/>
      <c r="J192" s="21"/>
      <c r="K192" s="37"/>
      <c r="L192" s="37"/>
      <c r="M192" s="37"/>
    </row>
    <row r="193" spans="1:13">
      <c r="A193" s="21"/>
      <c r="B193" s="21"/>
      <c r="C193" s="22"/>
      <c r="D193" s="21"/>
      <c r="E193" s="21"/>
      <c r="F193" s="21"/>
      <c r="G193" s="21"/>
      <c r="H193" s="21"/>
      <c r="I193" s="21"/>
      <c r="J193" s="21"/>
      <c r="K193" s="37"/>
      <c r="L193" s="37"/>
      <c r="M193" s="37"/>
    </row>
    <row r="194" spans="1:13">
      <c r="A194" s="21"/>
      <c r="B194" s="21"/>
      <c r="C194" s="22"/>
      <c r="D194" s="21"/>
      <c r="E194" s="21"/>
      <c r="F194" s="21"/>
      <c r="G194" s="21"/>
      <c r="H194" s="21"/>
      <c r="I194" s="21"/>
      <c r="J194" s="21"/>
      <c r="K194" s="37"/>
      <c r="L194" s="37"/>
      <c r="M194" s="37"/>
    </row>
    <row r="195" spans="1:13">
      <c r="A195" s="21"/>
      <c r="B195" s="21"/>
      <c r="C195" s="22"/>
      <c r="D195" s="21"/>
      <c r="E195" s="21"/>
      <c r="F195" s="21"/>
      <c r="G195" s="21"/>
      <c r="H195" s="21"/>
      <c r="I195" s="21"/>
      <c r="J195" s="21"/>
      <c r="K195" s="37"/>
      <c r="L195" s="37"/>
      <c r="M195" s="37"/>
    </row>
    <row r="196" spans="1:13">
      <c r="A196" s="21"/>
      <c r="B196" s="21"/>
      <c r="C196" s="22"/>
      <c r="D196" s="21"/>
      <c r="E196" s="21"/>
      <c r="F196" s="21"/>
      <c r="G196" s="21"/>
      <c r="H196" s="21"/>
      <c r="I196" s="21"/>
      <c r="J196" s="21"/>
      <c r="K196" s="37"/>
      <c r="L196" s="37"/>
      <c r="M196" s="37"/>
    </row>
    <row r="197" spans="1:13">
      <c r="A197" s="21"/>
      <c r="B197" s="21"/>
      <c r="C197" s="22"/>
      <c r="D197" s="21"/>
      <c r="E197" s="21"/>
      <c r="F197" s="21"/>
      <c r="G197" s="21"/>
      <c r="H197" s="21"/>
      <c r="I197" s="21"/>
      <c r="J197" s="21"/>
      <c r="K197" s="37"/>
      <c r="L197" s="37"/>
      <c r="M197" s="37"/>
    </row>
    <row r="198" spans="1:13">
      <c r="A198" s="21"/>
      <c r="B198" s="21"/>
      <c r="C198" s="22"/>
      <c r="D198" s="21"/>
      <c r="E198" s="21"/>
      <c r="F198" s="21"/>
      <c r="G198" s="21"/>
      <c r="H198" s="21"/>
      <c r="I198" s="21"/>
      <c r="J198" s="21"/>
      <c r="K198" s="37"/>
      <c r="L198" s="37"/>
      <c r="M198" s="37"/>
    </row>
    <row r="199" spans="1:13">
      <c r="A199" s="21"/>
      <c r="B199" s="21"/>
      <c r="C199" s="22"/>
      <c r="D199" s="21"/>
      <c r="E199" s="21"/>
      <c r="F199" s="21"/>
      <c r="G199" s="21"/>
      <c r="H199" s="21"/>
      <c r="I199" s="21"/>
      <c r="J199" s="21"/>
      <c r="K199" s="37"/>
      <c r="L199" s="37"/>
      <c r="M199" s="37"/>
    </row>
    <row r="200" spans="1:13">
      <c r="A200" s="21"/>
      <c r="B200" s="21"/>
      <c r="C200" s="22"/>
      <c r="D200" s="21"/>
      <c r="E200" s="21"/>
      <c r="F200" s="21"/>
      <c r="G200" s="21"/>
      <c r="H200" s="21"/>
      <c r="I200" s="21"/>
      <c r="J200" s="21"/>
      <c r="K200" s="37"/>
      <c r="L200" s="37"/>
      <c r="M200" s="37"/>
    </row>
    <row r="201" spans="1:13">
      <c r="A201" s="21"/>
      <c r="B201" s="21"/>
      <c r="C201" s="22"/>
      <c r="D201" s="21"/>
      <c r="E201" s="21"/>
      <c r="F201" s="21"/>
      <c r="G201" s="21"/>
      <c r="H201" s="21"/>
      <c r="I201" s="21"/>
      <c r="J201" s="21"/>
      <c r="K201" s="37"/>
      <c r="L201" s="37"/>
      <c r="M201" s="37"/>
    </row>
    <row r="202" spans="1:13">
      <c r="A202" s="21"/>
      <c r="B202" s="21"/>
      <c r="C202" s="22"/>
      <c r="D202" s="21"/>
      <c r="E202" s="21"/>
      <c r="F202" s="21"/>
      <c r="G202" s="21"/>
      <c r="H202" s="21"/>
      <c r="I202" s="21"/>
      <c r="J202" s="21"/>
      <c r="K202" s="37"/>
      <c r="L202" s="37"/>
      <c r="M202" s="37"/>
    </row>
    <row r="203" spans="1:13">
      <c r="A203" s="21"/>
      <c r="B203" s="21"/>
      <c r="C203" s="22"/>
      <c r="D203" s="21"/>
      <c r="E203" s="21"/>
      <c r="F203" s="21"/>
      <c r="G203" s="21"/>
      <c r="H203" s="21"/>
      <c r="I203" s="21"/>
      <c r="J203" s="21"/>
      <c r="K203" s="37"/>
      <c r="L203" s="37"/>
      <c r="M203" s="37"/>
    </row>
    <row r="204" spans="1:13">
      <c r="A204" s="21"/>
      <c r="B204" s="21"/>
      <c r="C204" s="22"/>
      <c r="D204" s="21"/>
      <c r="E204" s="21"/>
      <c r="F204" s="21"/>
      <c r="G204" s="21"/>
      <c r="H204" s="21"/>
      <c r="I204" s="21"/>
      <c r="J204" s="21"/>
      <c r="K204" s="37"/>
      <c r="L204" s="37"/>
      <c r="M204" s="37"/>
    </row>
    <row r="205" spans="1:13">
      <c r="A205" s="21"/>
      <c r="B205" s="21"/>
      <c r="C205" s="22"/>
      <c r="D205" s="21"/>
      <c r="E205" s="21"/>
      <c r="F205" s="21"/>
      <c r="G205" s="21"/>
      <c r="H205" s="21"/>
      <c r="I205" s="21"/>
      <c r="J205" s="21"/>
      <c r="K205" s="37"/>
      <c r="L205" s="37"/>
      <c r="M205" s="37"/>
    </row>
    <row r="206" spans="1:13">
      <c r="A206" s="21"/>
      <c r="B206" s="21"/>
      <c r="C206" s="22"/>
      <c r="D206" s="21"/>
      <c r="E206" s="21"/>
      <c r="F206" s="21"/>
      <c r="G206" s="21"/>
      <c r="H206" s="21"/>
      <c r="I206" s="21"/>
      <c r="J206" s="21"/>
      <c r="K206" s="37"/>
      <c r="L206" s="37"/>
      <c r="M206" s="37"/>
    </row>
    <row r="207" spans="1:13">
      <c r="A207" s="21"/>
      <c r="B207" s="21"/>
      <c r="C207" s="22"/>
      <c r="D207" s="21"/>
      <c r="E207" s="21"/>
      <c r="F207" s="21"/>
      <c r="G207" s="21"/>
      <c r="H207" s="21"/>
      <c r="I207" s="21"/>
      <c r="J207" s="21"/>
      <c r="K207" s="37"/>
      <c r="L207" s="37"/>
      <c r="M207" s="37"/>
    </row>
    <row r="208" spans="1:13">
      <c r="A208" s="21"/>
      <c r="B208" s="21"/>
      <c r="C208" s="22"/>
      <c r="D208" s="21"/>
      <c r="E208" s="21"/>
      <c r="F208" s="21"/>
      <c r="G208" s="21"/>
      <c r="H208" s="21"/>
      <c r="I208" s="21"/>
      <c r="J208" s="21"/>
      <c r="K208" s="37"/>
      <c r="L208" s="37"/>
      <c r="M208" s="37"/>
    </row>
    <row r="209" spans="1:13">
      <c r="A209" s="21"/>
      <c r="B209" s="21"/>
      <c r="C209" s="22"/>
      <c r="D209" s="21"/>
      <c r="E209" s="21"/>
      <c r="F209" s="21"/>
      <c r="G209" s="21"/>
      <c r="H209" s="21"/>
      <c r="I209" s="21"/>
      <c r="J209" s="21"/>
      <c r="K209" s="37"/>
      <c r="L209" s="37"/>
      <c r="M209" s="37"/>
    </row>
    <row r="210" spans="1:13">
      <c r="A210" s="21"/>
      <c r="B210" s="21"/>
      <c r="C210" s="22"/>
      <c r="D210" s="21"/>
      <c r="E210" s="21"/>
      <c r="F210" s="21"/>
      <c r="G210" s="21"/>
      <c r="H210" s="21"/>
      <c r="I210" s="21"/>
      <c r="J210" s="21"/>
      <c r="K210" s="37"/>
      <c r="L210" s="37"/>
      <c r="M210" s="37"/>
    </row>
    <row r="211" spans="1:13">
      <c r="A211" s="21"/>
      <c r="B211" s="21"/>
      <c r="C211" s="22"/>
      <c r="D211" s="21"/>
      <c r="E211" s="21"/>
      <c r="F211" s="21"/>
      <c r="G211" s="21"/>
      <c r="H211" s="21"/>
      <c r="I211" s="21"/>
      <c r="J211" s="21"/>
      <c r="K211" s="37"/>
      <c r="L211" s="37"/>
      <c r="M211" s="37"/>
    </row>
    <row r="212" spans="1:13">
      <c r="A212" s="21"/>
      <c r="B212" s="21"/>
      <c r="C212" s="22"/>
      <c r="D212" s="21"/>
      <c r="E212" s="21"/>
      <c r="F212" s="21"/>
      <c r="G212" s="21"/>
      <c r="H212" s="21"/>
      <c r="I212" s="21"/>
      <c r="J212" s="21"/>
      <c r="K212" s="37"/>
      <c r="L212" s="37"/>
      <c r="M212" s="37"/>
    </row>
    <row r="213" spans="1:13">
      <c r="A213" s="21"/>
      <c r="B213" s="21"/>
      <c r="C213" s="22"/>
      <c r="D213" s="21"/>
      <c r="E213" s="21"/>
      <c r="F213" s="21"/>
      <c r="G213" s="21"/>
      <c r="H213" s="21"/>
      <c r="I213" s="21"/>
      <c r="J213" s="21"/>
      <c r="K213" s="37"/>
      <c r="L213" s="37"/>
      <c r="M213" s="37"/>
    </row>
    <row r="214" spans="1:13">
      <c r="A214" s="21"/>
      <c r="B214" s="21"/>
      <c r="C214" s="22"/>
      <c r="D214" s="21"/>
      <c r="E214" s="21"/>
      <c r="F214" s="21"/>
      <c r="G214" s="21"/>
      <c r="H214" s="21"/>
      <c r="I214" s="21"/>
      <c r="J214" s="21"/>
      <c r="K214" s="37"/>
      <c r="L214" s="37"/>
      <c r="M214" s="37"/>
    </row>
    <row r="215" spans="1:13">
      <c r="A215" s="21"/>
      <c r="B215" s="21"/>
      <c r="C215" s="22"/>
      <c r="D215" s="21"/>
      <c r="E215" s="21"/>
      <c r="F215" s="21"/>
      <c r="G215" s="21"/>
      <c r="H215" s="21"/>
      <c r="I215" s="21"/>
      <c r="J215" s="21"/>
      <c r="K215" s="37"/>
      <c r="L215" s="37"/>
      <c r="M215" s="37"/>
    </row>
    <row r="216" spans="1:13">
      <c r="A216" s="21"/>
      <c r="B216" s="21"/>
      <c r="C216" s="22"/>
      <c r="D216" s="21"/>
      <c r="E216" s="21"/>
      <c r="F216" s="21"/>
      <c r="G216" s="21"/>
      <c r="H216" s="21"/>
      <c r="I216" s="21"/>
      <c r="J216" s="21"/>
      <c r="K216" s="37"/>
      <c r="L216" s="37"/>
      <c r="M216" s="37"/>
    </row>
    <row r="217" spans="1:13">
      <c r="A217" s="21"/>
      <c r="B217" s="21"/>
      <c r="C217" s="22"/>
      <c r="D217" s="21"/>
      <c r="E217" s="21"/>
      <c r="F217" s="21"/>
      <c r="G217" s="21"/>
      <c r="H217" s="21"/>
      <c r="I217" s="21"/>
      <c r="J217" s="21"/>
      <c r="K217" s="37"/>
      <c r="L217" s="37"/>
      <c r="M217" s="37"/>
    </row>
    <row r="218" spans="1:13">
      <c r="A218" s="21"/>
      <c r="B218" s="21"/>
      <c r="C218" s="22"/>
      <c r="D218" s="21"/>
      <c r="E218" s="21"/>
      <c r="F218" s="21"/>
      <c r="G218" s="21"/>
      <c r="H218" s="21"/>
      <c r="I218" s="21"/>
      <c r="J218" s="21"/>
      <c r="K218" s="37"/>
      <c r="L218" s="37"/>
      <c r="M218" s="37"/>
    </row>
    <row r="219" spans="1:13">
      <c r="A219" s="21"/>
      <c r="B219" s="21"/>
      <c r="C219" s="22"/>
      <c r="D219" s="21"/>
      <c r="E219" s="21"/>
      <c r="F219" s="21"/>
      <c r="G219" s="21"/>
      <c r="H219" s="21"/>
      <c r="I219" s="21"/>
      <c r="J219" s="21"/>
      <c r="K219" s="37"/>
      <c r="L219" s="37"/>
      <c r="M219" s="37"/>
    </row>
    <row r="220" spans="1:13">
      <c r="A220" s="21"/>
      <c r="B220" s="21"/>
      <c r="C220" s="22"/>
      <c r="D220" s="21"/>
      <c r="E220" s="21"/>
      <c r="F220" s="21"/>
      <c r="G220" s="21"/>
      <c r="H220" s="21"/>
      <c r="I220" s="21"/>
      <c r="J220" s="21"/>
      <c r="K220" s="37"/>
      <c r="L220" s="37"/>
      <c r="M220" s="37"/>
    </row>
    <row r="221" spans="1:13">
      <c r="A221" s="21"/>
      <c r="B221" s="21"/>
      <c r="C221" s="22"/>
      <c r="D221" s="21"/>
      <c r="E221" s="21"/>
      <c r="F221" s="21"/>
      <c r="G221" s="21"/>
      <c r="H221" s="21"/>
      <c r="I221" s="21"/>
      <c r="J221" s="21"/>
      <c r="K221" s="37"/>
      <c r="L221" s="37"/>
      <c r="M221" s="37"/>
    </row>
    <row r="222" spans="1:13">
      <c r="A222" s="21"/>
      <c r="B222" s="21"/>
      <c r="C222" s="22"/>
      <c r="D222" s="21"/>
      <c r="E222" s="21"/>
      <c r="F222" s="21"/>
      <c r="G222" s="21"/>
      <c r="H222" s="21"/>
      <c r="I222" s="21"/>
      <c r="J222" s="21"/>
      <c r="K222" s="37"/>
      <c r="L222" s="37"/>
      <c r="M222" s="37"/>
    </row>
    <row r="223" spans="1:13">
      <c r="A223" s="21"/>
      <c r="B223" s="21"/>
      <c r="C223" s="22"/>
      <c r="D223" s="21"/>
      <c r="E223" s="21"/>
      <c r="F223" s="21"/>
      <c r="G223" s="21"/>
      <c r="H223" s="21"/>
      <c r="I223" s="21"/>
      <c r="J223" s="21"/>
      <c r="K223" s="37"/>
      <c r="L223" s="37"/>
      <c r="M223" s="37"/>
    </row>
    <row r="224" spans="1:13">
      <c r="A224" s="21"/>
      <c r="B224" s="21"/>
      <c r="C224" s="22"/>
      <c r="D224" s="21"/>
      <c r="E224" s="21"/>
      <c r="F224" s="21"/>
      <c r="G224" s="21"/>
      <c r="H224" s="21"/>
      <c r="I224" s="21"/>
      <c r="J224" s="21"/>
      <c r="K224" s="37"/>
      <c r="L224" s="37"/>
      <c r="M224" s="37"/>
    </row>
    <row r="225" spans="1:13">
      <c r="A225" s="21"/>
      <c r="B225" s="21"/>
      <c r="C225" s="22"/>
      <c r="D225" s="21"/>
      <c r="E225" s="21"/>
      <c r="F225" s="21"/>
      <c r="G225" s="21"/>
      <c r="H225" s="21"/>
      <c r="I225" s="21"/>
      <c r="J225" s="21"/>
      <c r="K225" s="37"/>
      <c r="L225" s="37"/>
      <c r="M225" s="37"/>
    </row>
    <row r="226" spans="1:13">
      <c r="A226" s="21"/>
      <c r="B226" s="21"/>
      <c r="C226" s="22"/>
      <c r="D226" s="21"/>
      <c r="E226" s="21"/>
      <c r="F226" s="21"/>
      <c r="G226" s="21"/>
      <c r="H226" s="21"/>
      <c r="I226" s="21"/>
      <c r="J226" s="21"/>
      <c r="K226" s="37"/>
      <c r="L226" s="37"/>
      <c r="M226" s="37"/>
    </row>
    <row r="227" spans="1:13">
      <c r="A227" s="21"/>
      <c r="B227" s="21"/>
      <c r="C227" s="22"/>
      <c r="D227" s="21"/>
      <c r="E227" s="21"/>
      <c r="F227" s="21"/>
      <c r="G227" s="21"/>
      <c r="H227" s="21"/>
      <c r="I227" s="21"/>
      <c r="J227" s="21"/>
      <c r="K227" s="37"/>
      <c r="L227" s="37"/>
      <c r="M227" s="37"/>
    </row>
    <row r="228" spans="1:13">
      <c r="A228" s="21"/>
      <c r="B228" s="21"/>
      <c r="C228" s="22"/>
      <c r="D228" s="21"/>
      <c r="E228" s="21"/>
      <c r="F228" s="21"/>
      <c r="G228" s="21"/>
      <c r="H228" s="21"/>
      <c r="I228" s="21"/>
      <c r="J228" s="21"/>
      <c r="K228" s="37"/>
      <c r="L228" s="37"/>
      <c r="M228" s="37"/>
    </row>
    <row r="229" spans="1:13">
      <c r="A229" s="21"/>
      <c r="B229" s="21"/>
      <c r="C229" s="22"/>
      <c r="D229" s="21"/>
      <c r="E229" s="21"/>
      <c r="F229" s="21"/>
      <c r="G229" s="21"/>
      <c r="H229" s="21"/>
      <c r="I229" s="21"/>
      <c r="J229" s="21"/>
      <c r="K229" s="37"/>
      <c r="L229" s="37"/>
      <c r="M229" s="37"/>
    </row>
    <row r="230" spans="1:13">
      <c r="A230" s="21"/>
      <c r="B230" s="21"/>
      <c r="C230" s="22"/>
      <c r="D230" s="21"/>
      <c r="E230" s="21"/>
      <c r="F230" s="21"/>
      <c r="G230" s="21"/>
      <c r="H230" s="21"/>
      <c r="I230" s="21"/>
      <c r="J230" s="21"/>
      <c r="K230" s="37"/>
      <c r="L230" s="37"/>
      <c r="M230" s="37"/>
    </row>
    <row r="231" spans="1:13">
      <c r="A231" s="21"/>
      <c r="B231" s="21"/>
      <c r="C231" s="22"/>
      <c r="D231" s="21"/>
      <c r="E231" s="21"/>
      <c r="F231" s="21"/>
      <c r="G231" s="21"/>
      <c r="H231" s="21"/>
      <c r="I231" s="21"/>
      <c r="J231" s="21"/>
      <c r="K231" s="37"/>
      <c r="L231" s="37"/>
      <c r="M231" s="37"/>
    </row>
    <row r="232" spans="1:13">
      <c r="A232" s="21"/>
      <c r="B232" s="21"/>
      <c r="C232" s="22"/>
      <c r="D232" s="21"/>
      <c r="E232" s="21"/>
      <c r="F232" s="21"/>
      <c r="G232" s="21"/>
      <c r="H232" s="21"/>
      <c r="I232" s="21"/>
      <c r="J232" s="21"/>
      <c r="K232" s="37"/>
      <c r="L232" s="37"/>
      <c r="M232" s="37"/>
    </row>
    <row r="233" spans="1:13">
      <c r="A233" s="21"/>
      <c r="B233" s="21"/>
      <c r="C233" s="22"/>
      <c r="D233" s="21"/>
      <c r="E233" s="21"/>
      <c r="F233" s="21"/>
      <c r="G233" s="21"/>
      <c r="H233" s="21"/>
      <c r="I233" s="21"/>
      <c r="J233" s="21"/>
      <c r="K233" s="37"/>
      <c r="L233" s="37"/>
      <c r="M233" s="37"/>
    </row>
    <row r="234" spans="1:13">
      <c r="A234" s="21"/>
      <c r="B234" s="21"/>
      <c r="C234" s="22"/>
      <c r="D234" s="21"/>
      <c r="E234" s="21"/>
      <c r="F234" s="21"/>
      <c r="G234" s="21"/>
      <c r="H234" s="21"/>
      <c r="I234" s="21"/>
      <c r="J234" s="21"/>
      <c r="K234" s="37"/>
      <c r="L234" s="37"/>
      <c r="M234" s="37"/>
    </row>
    <row r="235" spans="1:13">
      <c r="A235" s="21"/>
      <c r="B235" s="21"/>
      <c r="C235" s="22"/>
      <c r="D235" s="21"/>
      <c r="E235" s="21"/>
      <c r="F235" s="21"/>
      <c r="G235" s="21"/>
      <c r="H235" s="21"/>
      <c r="I235" s="21"/>
      <c r="J235" s="21"/>
      <c r="K235" s="37"/>
      <c r="L235" s="37"/>
      <c r="M235" s="37"/>
    </row>
    <row r="236" spans="1:13">
      <c r="A236" s="21"/>
      <c r="B236" s="21"/>
      <c r="C236" s="22"/>
      <c r="D236" s="21"/>
      <c r="E236" s="21"/>
      <c r="F236" s="21"/>
      <c r="G236" s="21"/>
      <c r="H236" s="21"/>
      <c r="I236" s="21"/>
      <c r="J236" s="21"/>
      <c r="K236" s="37"/>
      <c r="L236" s="37"/>
      <c r="M236" s="37"/>
    </row>
    <row r="237" spans="1:13">
      <c r="A237" s="21"/>
      <c r="B237" s="21"/>
      <c r="C237" s="22"/>
      <c r="D237" s="21"/>
      <c r="E237" s="21"/>
      <c r="F237" s="21"/>
      <c r="G237" s="21"/>
      <c r="H237" s="21"/>
      <c r="I237" s="21"/>
      <c r="J237" s="21"/>
      <c r="K237" s="37"/>
      <c r="L237" s="37"/>
      <c r="M237" s="37"/>
    </row>
    <row r="238" spans="1:13">
      <c r="A238" s="21"/>
      <c r="B238" s="21"/>
      <c r="C238" s="22"/>
      <c r="D238" s="21"/>
      <c r="E238" s="21"/>
      <c r="F238" s="21"/>
      <c r="G238" s="21"/>
      <c r="H238" s="21"/>
      <c r="I238" s="21"/>
      <c r="J238" s="21"/>
      <c r="K238" s="37"/>
      <c r="L238" s="37"/>
      <c r="M238" s="37"/>
    </row>
    <row r="239" spans="1:13">
      <c r="A239" s="21"/>
      <c r="B239" s="21"/>
      <c r="C239" s="22"/>
      <c r="D239" s="21"/>
      <c r="E239" s="21"/>
      <c r="F239" s="21"/>
      <c r="G239" s="21"/>
      <c r="H239" s="21"/>
      <c r="I239" s="21"/>
      <c r="J239" s="21"/>
      <c r="K239" s="37"/>
      <c r="L239" s="37"/>
      <c r="M239" s="37"/>
    </row>
    <row r="240" spans="1:13">
      <c r="A240" s="21"/>
      <c r="B240" s="21"/>
      <c r="C240" s="22"/>
      <c r="D240" s="21"/>
      <c r="E240" s="21"/>
      <c r="F240" s="21"/>
      <c r="G240" s="21"/>
      <c r="H240" s="21"/>
      <c r="I240" s="21"/>
      <c r="J240" s="21"/>
      <c r="K240" s="37"/>
      <c r="L240" s="37"/>
      <c r="M240" s="37"/>
    </row>
    <row r="241" spans="1:13">
      <c r="A241" s="21"/>
      <c r="B241" s="21"/>
      <c r="C241" s="22"/>
      <c r="D241" s="21"/>
      <c r="E241" s="21"/>
      <c r="F241" s="21"/>
      <c r="G241" s="21"/>
      <c r="H241" s="21"/>
      <c r="I241" s="21"/>
      <c r="J241" s="21"/>
      <c r="K241" s="37"/>
      <c r="L241" s="37"/>
      <c r="M241" s="37"/>
    </row>
    <row r="242" spans="1:13">
      <c r="A242" s="21"/>
      <c r="B242" s="21"/>
      <c r="C242" s="22"/>
      <c r="D242" s="21"/>
      <c r="E242" s="21"/>
      <c r="F242" s="21"/>
      <c r="G242" s="21"/>
      <c r="H242" s="21"/>
      <c r="I242" s="21"/>
      <c r="J242" s="21"/>
      <c r="K242" s="37"/>
      <c r="L242" s="37"/>
      <c r="M242" s="37"/>
    </row>
    <row r="243" spans="1:13">
      <c r="A243" s="21"/>
      <c r="B243" s="21"/>
      <c r="C243" s="22"/>
      <c r="D243" s="21"/>
      <c r="E243" s="21"/>
      <c r="F243" s="21"/>
      <c r="G243" s="21"/>
      <c r="H243" s="21"/>
      <c r="I243" s="21"/>
      <c r="J243" s="21"/>
      <c r="K243" s="37"/>
      <c r="L243" s="37"/>
      <c r="M243" s="37"/>
    </row>
    <row r="244" spans="1:13">
      <c r="A244" s="21"/>
      <c r="B244" s="21"/>
      <c r="C244" s="22"/>
      <c r="D244" s="21"/>
      <c r="E244" s="21"/>
      <c r="F244" s="21"/>
      <c r="G244" s="21"/>
      <c r="H244" s="21"/>
      <c r="I244" s="21"/>
      <c r="J244" s="21"/>
      <c r="K244" s="37"/>
      <c r="L244" s="37"/>
      <c r="M244" s="37"/>
    </row>
    <row r="245" spans="1:13">
      <c r="A245" s="21"/>
      <c r="B245" s="21"/>
      <c r="C245" s="22"/>
      <c r="D245" s="21"/>
      <c r="E245" s="21"/>
      <c r="F245" s="21"/>
      <c r="G245" s="21"/>
      <c r="H245" s="21"/>
      <c r="I245" s="21"/>
      <c r="J245" s="21"/>
      <c r="K245" s="37"/>
      <c r="L245" s="37"/>
      <c r="M245" s="37"/>
    </row>
    <row r="246" spans="1:13">
      <c r="A246" s="21"/>
      <c r="B246" s="21"/>
      <c r="C246" s="22"/>
      <c r="D246" s="21"/>
      <c r="E246" s="21"/>
      <c r="F246" s="21"/>
      <c r="G246" s="21"/>
      <c r="H246" s="21"/>
      <c r="I246" s="21"/>
      <c r="J246" s="21"/>
      <c r="K246" s="37"/>
      <c r="L246" s="37"/>
      <c r="M246" s="37"/>
    </row>
    <row r="247" spans="1:13">
      <c r="A247" s="21"/>
      <c r="B247" s="21"/>
      <c r="C247" s="22"/>
      <c r="D247" s="21"/>
      <c r="E247" s="21"/>
      <c r="F247" s="21"/>
      <c r="G247" s="21"/>
      <c r="H247" s="21"/>
      <c r="I247" s="21"/>
      <c r="J247" s="21"/>
      <c r="K247" s="37"/>
      <c r="L247" s="37"/>
      <c r="M247" s="37"/>
    </row>
    <row r="248" spans="1:13">
      <c r="A248" s="21"/>
      <c r="B248" s="21"/>
      <c r="C248" s="22"/>
      <c r="D248" s="21"/>
      <c r="E248" s="21"/>
      <c r="F248" s="21"/>
      <c r="G248" s="21"/>
      <c r="H248" s="21"/>
      <c r="I248" s="21"/>
      <c r="J248" s="21"/>
      <c r="K248" s="37"/>
      <c r="L248" s="37"/>
      <c r="M248" s="37"/>
    </row>
    <row r="249" spans="1:13">
      <c r="A249" s="21"/>
      <c r="B249" s="21"/>
      <c r="C249" s="22"/>
      <c r="D249" s="21"/>
      <c r="E249" s="21"/>
      <c r="F249" s="21"/>
      <c r="G249" s="21"/>
      <c r="H249" s="21"/>
      <c r="I249" s="21"/>
      <c r="J249" s="21"/>
      <c r="K249" s="37"/>
      <c r="L249" s="37"/>
      <c r="M249" s="37"/>
    </row>
    <row r="250" spans="1:13">
      <c r="A250" s="21"/>
      <c r="B250" s="21"/>
      <c r="C250" s="22"/>
      <c r="D250" s="21"/>
      <c r="E250" s="21"/>
      <c r="F250" s="21"/>
      <c r="G250" s="21"/>
      <c r="H250" s="21"/>
      <c r="I250" s="21"/>
      <c r="J250" s="21"/>
      <c r="K250" s="37"/>
      <c r="L250" s="37"/>
      <c r="M250" s="37"/>
    </row>
    <row r="251" spans="1:13">
      <c r="A251" s="21"/>
      <c r="B251" s="21"/>
      <c r="C251" s="22"/>
      <c r="D251" s="21"/>
      <c r="E251" s="21"/>
      <c r="F251" s="21"/>
      <c r="G251" s="21"/>
      <c r="H251" s="21"/>
      <c r="I251" s="21"/>
      <c r="J251" s="21"/>
      <c r="K251" s="37"/>
      <c r="L251" s="37"/>
      <c r="M251" s="37"/>
    </row>
    <row r="252" spans="1:13">
      <c r="A252" s="21"/>
      <c r="B252" s="21"/>
      <c r="C252" s="22"/>
      <c r="D252" s="21"/>
      <c r="E252" s="21"/>
      <c r="F252" s="21"/>
      <c r="G252" s="21"/>
      <c r="H252" s="21"/>
      <c r="I252" s="21"/>
      <c r="J252" s="21"/>
      <c r="K252" s="37"/>
      <c r="L252" s="37"/>
      <c r="M252" s="37"/>
    </row>
    <row r="253" spans="1:13">
      <c r="A253" s="21"/>
      <c r="B253" s="21"/>
      <c r="C253" s="22"/>
      <c r="D253" s="21"/>
      <c r="E253" s="21"/>
      <c r="F253" s="21"/>
      <c r="G253" s="21"/>
      <c r="H253" s="21"/>
      <c r="I253" s="21"/>
      <c r="J253" s="21"/>
      <c r="K253" s="37"/>
      <c r="L253" s="37"/>
      <c r="M253" s="37"/>
    </row>
    <row r="254" spans="1:13">
      <c r="A254" s="21"/>
      <c r="B254" s="21"/>
      <c r="C254" s="22"/>
      <c r="D254" s="21"/>
      <c r="E254" s="21"/>
      <c r="F254" s="21"/>
      <c r="G254" s="21"/>
      <c r="H254" s="21"/>
      <c r="I254" s="21"/>
      <c r="J254" s="21"/>
      <c r="K254" s="37"/>
      <c r="L254" s="37"/>
      <c r="M254" s="37"/>
    </row>
    <row r="255" spans="1:13">
      <c r="A255" s="21"/>
      <c r="B255" s="21"/>
      <c r="C255" s="22"/>
      <c r="D255" s="21"/>
      <c r="E255" s="21"/>
      <c r="F255" s="21"/>
      <c r="G255" s="21"/>
      <c r="H255" s="21"/>
      <c r="I255" s="21"/>
      <c r="J255" s="21"/>
      <c r="K255" s="37"/>
      <c r="L255" s="37"/>
      <c r="M255" s="37"/>
    </row>
    <row r="256" spans="1:13">
      <c r="A256" s="21"/>
      <c r="B256" s="21"/>
      <c r="C256" s="22"/>
      <c r="D256" s="21"/>
      <c r="E256" s="21"/>
      <c r="F256" s="21"/>
      <c r="G256" s="21"/>
      <c r="H256" s="21"/>
      <c r="I256" s="21"/>
      <c r="J256" s="21"/>
      <c r="K256" s="37"/>
      <c r="L256" s="37"/>
      <c r="M256" s="37"/>
    </row>
    <row r="257" spans="1:13">
      <c r="A257" s="21"/>
      <c r="B257" s="21"/>
      <c r="C257" s="22"/>
      <c r="D257" s="21"/>
      <c r="E257" s="21"/>
      <c r="F257" s="21"/>
      <c r="G257" s="21"/>
      <c r="H257" s="21"/>
      <c r="I257" s="21"/>
      <c r="J257" s="21"/>
      <c r="K257" s="37"/>
      <c r="L257" s="37"/>
      <c r="M257" s="37"/>
    </row>
    <row r="258" spans="1:13">
      <c r="A258" s="21"/>
      <c r="B258" s="21"/>
      <c r="C258" s="22"/>
      <c r="D258" s="21"/>
      <c r="E258" s="21"/>
      <c r="F258" s="21"/>
      <c r="G258" s="21"/>
      <c r="H258" s="21"/>
      <c r="I258" s="21"/>
      <c r="J258" s="21"/>
      <c r="K258" s="37"/>
      <c r="L258" s="37"/>
      <c r="M258" s="37"/>
    </row>
    <row r="259" spans="1:13">
      <c r="A259" s="21"/>
      <c r="B259" s="21"/>
      <c r="C259" s="22"/>
      <c r="D259" s="21"/>
      <c r="E259" s="21"/>
      <c r="F259" s="21"/>
      <c r="G259" s="21"/>
      <c r="H259" s="21"/>
      <c r="I259" s="21"/>
      <c r="J259" s="21"/>
      <c r="K259" s="37"/>
      <c r="L259" s="37"/>
      <c r="M259" s="37"/>
    </row>
    <row r="260" spans="1:13">
      <c r="A260" s="21"/>
      <c r="B260" s="21"/>
      <c r="C260" s="22"/>
      <c r="D260" s="21"/>
      <c r="E260" s="21"/>
      <c r="F260" s="21"/>
      <c r="G260" s="21"/>
      <c r="H260" s="21"/>
      <c r="I260" s="21"/>
      <c r="J260" s="21"/>
      <c r="K260" s="37"/>
      <c r="L260" s="37"/>
      <c r="M260" s="37"/>
    </row>
    <row r="261" spans="1:13">
      <c r="A261" s="21"/>
      <c r="B261" s="21"/>
      <c r="C261" s="22"/>
      <c r="D261" s="21"/>
      <c r="E261" s="21"/>
      <c r="F261" s="21"/>
      <c r="G261" s="21"/>
      <c r="H261" s="21"/>
      <c r="I261" s="21"/>
      <c r="J261" s="21"/>
      <c r="K261" s="37"/>
      <c r="L261" s="37"/>
      <c r="M261" s="37"/>
    </row>
    <row r="262" spans="1:13">
      <c r="A262" s="21"/>
      <c r="B262" s="21"/>
      <c r="C262" s="22"/>
      <c r="D262" s="21"/>
      <c r="E262" s="21"/>
      <c r="F262" s="21"/>
      <c r="G262" s="21"/>
      <c r="H262" s="21"/>
      <c r="I262" s="21"/>
      <c r="J262" s="21"/>
      <c r="K262" s="37"/>
      <c r="L262" s="37"/>
      <c r="M262" s="37"/>
    </row>
    <row r="263" spans="1:13">
      <c r="A263" s="21"/>
      <c r="B263" s="21"/>
      <c r="C263" s="22"/>
      <c r="D263" s="21"/>
      <c r="E263" s="21"/>
      <c r="F263" s="21"/>
      <c r="G263" s="21"/>
      <c r="H263" s="21"/>
      <c r="I263" s="21"/>
      <c r="J263" s="21"/>
      <c r="K263" s="37"/>
      <c r="L263" s="37"/>
      <c r="M263" s="37"/>
    </row>
    <row r="264" spans="1:13">
      <c r="A264" s="21"/>
      <c r="B264" s="21"/>
      <c r="C264" s="22"/>
      <c r="D264" s="21"/>
      <c r="E264" s="21"/>
      <c r="F264" s="21"/>
      <c r="G264" s="21"/>
      <c r="H264" s="21"/>
      <c r="I264" s="21"/>
      <c r="J264" s="21"/>
      <c r="K264" s="37"/>
      <c r="L264" s="37"/>
      <c r="M264" s="37"/>
    </row>
    <row r="265" spans="1:13">
      <c r="A265" s="21"/>
      <c r="B265" s="21"/>
      <c r="C265" s="22"/>
      <c r="D265" s="21"/>
      <c r="E265" s="21"/>
      <c r="F265" s="21"/>
      <c r="G265" s="21"/>
      <c r="H265" s="21"/>
      <c r="I265" s="21"/>
      <c r="J265" s="21"/>
      <c r="K265" s="37"/>
      <c r="L265" s="37"/>
      <c r="M265" s="37"/>
    </row>
    <row r="266" spans="1:13">
      <c r="A266" s="21"/>
      <c r="B266" s="21"/>
      <c r="C266" s="22"/>
      <c r="D266" s="21"/>
      <c r="E266" s="21"/>
      <c r="F266" s="21"/>
      <c r="G266" s="21"/>
      <c r="H266" s="21"/>
      <c r="I266" s="21"/>
      <c r="J266" s="21"/>
      <c r="K266" s="37"/>
      <c r="L266" s="37"/>
      <c r="M266" s="37"/>
    </row>
    <row r="267" spans="1:13">
      <c r="A267" s="21"/>
      <c r="B267" s="21"/>
      <c r="C267" s="22"/>
      <c r="D267" s="21"/>
      <c r="E267" s="21"/>
      <c r="F267" s="21"/>
      <c r="G267" s="21"/>
      <c r="H267" s="21"/>
      <c r="I267" s="21"/>
      <c r="J267" s="21"/>
      <c r="K267" s="37"/>
      <c r="L267" s="37"/>
      <c r="M267" s="37"/>
    </row>
    <row r="268" spans="1:13">
      <c r="A268" s="21"/>
      <c r="B268" s="21"/>
      <c r="C268" s="22"/>
      <c r="D268" s="21"/>
      <c r="E268" s="21"/>
      <c r="F268" s="21"/>
      <c r="G268" s="21"/>
      <c r="H268" s="21"/>
      <c r="I268" s="21"/>
      <c r="J268" s="21"/>
      <c r="K268" s="37"/>
      <c r="L268" s="37"/>
      <c r="M268" s="37"/>
    </row>
    <row r="269" spans="1:13">
      <c r="A269" s="21"/>
      <c r="B269" s="21"/>
      <c r="C269" s="22"/>
      <c r="D269" s="21"/>
      <c r="E269" s="21"/>
      <c r="F269" s="21"/>
      <c r="G269" s="21"/>
      <c r="H269" s="21"/>
      <c r="I269" s="21"/>
      <c r="J269" s="21"/>
      <c r="K269" s="37"/>
      <c r="L269" s="37"/>
      <c r="M269" s="37"/>
    </row>
    <row r="270" spans="1:13">
      <c r="A270" s="21"/>
      <c r="B270" s="21"/>
      <c r="C270" s="22"/>
      <c r="D270" s="21"/>
      <c r="E270" s="21"/>
      <c r="F270" s="21"/>
      <c r="G270" s="21"/>
      <c r="H270" s="21"/>
      <c r="I270" s="21"/>
      <c r="J270" s="21"/>
      <c r="K270" s="37"/>
      <c r="L270" s="37"/>
      <c r="M270" s="37"/>
    </row>
    <row r="271" spans="1:13">
      <c r="A271" s="21"/>
      <c r="B271" s="21"/>
      <c r="C271" s="22"/>
      <c r="D271" s="21"/>
      <c r="E271" s="21"/>
      <c r="F271" s="21"/>
      <c r="G271" s="21"/>
      <c r="H271" s="21"/>
      <c r="I271" s="21"/>
      <c r="J271" s="21"/>
      <c r="K271" s="37"/>
      <c r="L271" s="37"/>
      <c r="M271" s="37"/>
    </row>
    <row r="272" spans="1:13">
      <c r="A272" s="21"/>
      <c r="B272" s="21"/>
      <c r="C272" s="22"/>
      <c r="D272" s="21"/>
      <c r="E272" s="21"/>
      <c r="F272" s="21"/>
      <c r="G272" s="21"/>
      <c r="H272" s="21"/>
      <c r="I272" s="21"/>
      <c r="J272" s="21"/>
      <c r="K272" s="37"/>
      <c r="L272" s="37"/>
      <c r="M272" s="37"/>
    </row>
    <row r="273" spans="1:13">
      <c r="A273" s="21"/>
      <c r="B273" s="21"/>
      <c r="C273" s="22"/>
      <c r="D273" s="21"/>
      <c r="E273" s="21"/>
      <c r="F273" s="21"/>
      <c r="G273" s="21"/>
      <c r="H273" s="21"/>
      <c r="I273" s="21"/>
      <c r="J273" s="21"/>
      <c r="K273" s="37"/>
      <c r="L273" s="37"/>
      <c r="M273" s="37"/>
    </row>
    <row r="274" spans="1:13">
      <c r="A274" s="21"/>
      <c r="B274" s="21"/>
      <c r="C274" s="22"/>
      <c r="D274" s="21"/>
      <c r="E274" s="21"/>
      <c r="F274" s="21"/>
      <c r="G274" s="21"/>
      <c r="H274" s="21"/>
      <c r="I274" s="21"/>
      <c r="J274" s="21"/>
      <c r="K274" s="37"/>
      <c r="L274" s="37"/>
      <c r="M274" s="37"/>
    </row>
    <row r="275" spans="1:13">
      <c r="A275" s="21"/>
      <c r="B275" s="21"/>
      <c r="C275" s="22"/>
      <c r="D275" s="21"/>
      <c r="E275" s="21"/>
      <c r="F275" s="21"/>
      <c r="G275" s="21"/>
      <c r="H275" s="21"/>
      <c r="I275" s="21"/>
      <c r="J275" s="21"/>
      <c r="K275" s="37"/>
      <c r="L275" s="37"/>
      <c r="M275" s="37"/>
    </row>
    <row r="276" spans="1:13">
      <c r="A276" s="21"/>
      <c r="B276" s="21"/>
      <c r="C276" s="22"/>
      <c r="D276" s="21"/>
      <c r="E276" s="21"/>
      <c r="F276" s="21"/>
      <c r="G276" s="21"/>
      <c r="H276" s="21"/>
      <c r="I276" s="21"/>
      <c r="J276" s="21"/>
      <c r="K276" s="37"/>
      <c r="L276" s="37"/>
      <c r="M276" s="37"/>
    </row>
    <row r="277" spans="1:13">
      <c r="A277" s="21"/>
      <c r="B277" s="21"/>
      <c r="C277" s="22"/>
      <c r="D277" s="21"/>
      <c r="E277" s="21"/>
      <c r="F277" s="21"/>
      <c r="G277" s="21"/>
      <c r="H277" s="21"/>
      <c r="I277" s="21"/>
      <c r="J277" s="21"/>
      <c r="K277" s="37"/>
      <c r="L277" s="37"/>
      <c r="M277" s="37"/>
    </row>
    <row r="278" spans="1:13">
      <c r="A278" s="21"/>
      <c r="B278" s="21"/>
      <c r="C278" s="22"/>
      <c r="D278" s="21"/>
      <c r="E278" s="21"/>
      <c r="F278" s="21"/>
      <c r="G278" s="21"/>
      <c r="H278" s="21"/>
      <c r="I278" s="21"/>
      <c r="J278" s="21"/>
      <c r="K278" s="37"/>
      <c r="L278" s="37"/>
      <c r="M278" s="37"/>
    </row>
    <row r="279" spans="1:13">
      <c r="A279" s="21"/>
      <c r="B279" s="21"/>
      <c r="C279" s="22"/>
      <c r="D279" s="21"/>
      <c r="E279" s="21"/>
      <c r="F279" s="21"/>
      <c r="G279" s="21"/>
      <c r="H279" s="21"/>
      <c r="I279" s="21"/>
      <c r="J279" s="21"/>
      <c r="K279" s="37"/>
      <c r="L279" s="37"/>
      <c r="M279" s="37"/>
    </row>
    <row r="280" spans="1:13">
      <c r="A280" s="21"/>
      <c r="B280" s="21"/>
      <c r="C280" s="22"/>
      <c r="D280" s="21"/>
      <c r="E280" s="21"/>
      <c r="F280" s="21"/>
      <c r="G280" s="21"/>
      <c r="H280" s="21"/>
      <c r="I280" s="21"/>
      <c r="J280" s="21"/>
      <c r="K280" s="37"/>
      <c r="L280" s="37"/>
      <c r="M280" s="37"/>
    </row>
    <row r="281" spans="1:13">
      <c r="A281" s="21"/>
      <c r="B281" s="21"/>
      <c r="C281" s="22"/>
      <c r="D281" s="21"/>
      <c r="E281" s="21"/>
      <c r="F281" s="21"/>
      <c r="G281" s="21"/>
      <c r="H281" s="21"/>
      <c r="I281" s="21"/>
      <c r="J281" s="21"/>
      <c r="K281" s="37"/>
      <c r="L281" s="37"/>
      <c r="M281" s="37"/>
    </row>
    <row r="282" spans="1:13">
      <c r="A282" s="21"/>
      <c r="B282" s="21"/>
      <c r="C282" s="22"/>
      <c r="D282" s="21"/>
      <c r="E282" s="21"/>
      <c r="F282" s="21"/>
      <c r="G282" s="21"/>
      <c r="H282" s="21"/>
      <c r="I282" s="21"/>
      <c r="J282" s="21"/>
      <c r="K282" s="37"/>
      <c r="L282" s="37"/>
      <c r="M282" s="37"/>
    </row>
    <row r="283" spans="1:13">
      <c r="A283" s="21"/>
      <c r="B283" s="21"/>
      <c r="C283" s="22"/>
      <c r="D283" s="21"/>
      <c r="E283" s="21"/>
      <c r="F283" s="21"/>
      <c r="G283" s="21"/>
      <c r="H283" s="21"/>
      <c r="I283" s="21"/>
      <c r="J283" s="21"/>
      <c r="K283" s="37"/>
      <c r="L283" s="37"/>
      <c r="M283" s="37"/>
    </row>
    <row r="284" spans="1:13">
      <c r="A284" s="21"/>
      <c r="B284" s="21"/>
      <c r="C284" s="22"/>
      <c r="D284" s="21"/>
      <c r="E284" s="21"/>
      <c r="F284" s="21"/>
      <c r="G284" s="21"/>
      <c r="H284" s="21"/>
      <c r="I284" s="21"/>
      <c r="J284" s="21"/>
      <c r="K284" s="37"/>
      <c r="L284" s="37"/>
      <c r="M284" s="37"/>
    </row>
    <row r="285" spans="1:13">
      <c r="A285" s="21"/>
      <c r="B285" s="21"/>
      <c r="C285" s="22"/>
      <c r="D285" s="21"/>
      <c r="E285" s="21"/>
      <c r="F285" s="21"/>
      <c r="G285" s="21"/>
      <c r="H285" s="21"/>
      <c r="I285" s="21"/>
      <c r="J285" s="21"/>
      <c r="K285" s="37"/>
      <c r="L285" s="37"/>
      <c r="M285" s="37"/>
    </row>
    <row r="286" spans="1:13">
      <c r="A286" s="21"/>
      <c r="B286" s="21"/>
      <c r="C286" s="22"/>
      <c r="D286" s="21"/>
      <c r="E286" s="21"/>
      <c r="F286" s="21"/>
      <c r="G286" s="21"/>
      <c r="H286" s="21"/>
      <c r="I286" s="21"/>
      <c r="J286" s="21"/>
      <c r="K286" s="37"/>
      <c r="L286" s="37"/>
      <c r="M286" s="37"/>
    </row>
    <row r="287" spans="1:13">
      <c r="A287" s="21"/>
      <c r="B287" s="21"/>
      <c r="C287" s="22"/>
      <c r="D287" s="21"/>
      <c r="E287" s="21"/>
      <c r="F287" s="21"/>
      <c r="G287" s="21"/>
      <c r="H287" s="21"/>
      <c r="I287" s="21"/>
      <c r="J287" s="21"/>
      <c r="K287" s="37"/>
      <c r="L287" s="37"/>
      <c r="M287" s="37"/>
    </row>
    <row r="288" spans="1:13">
      <c r="A288" s="21"/>
      <c r="B288" s="21"/>
      <c r="C288" s="22"/>
      <c r="D288" s="21"/>
      <c r="E288" s="21"/>
      <c r="F288" s="21"/>
      <c r="G288" s="21"/>
      <c r="H288" s="21"/>
      <c r="I288" s="21"/>
      <c r="J288" s="21"/>
      <c r="K288" s="37"/>
      <c r="L288" s="37"/>
      <c r="M288" s="37"/>
    </row>
    <row r="289" spans="1:13">
      <c r="A289" s="21"/>
      <c r="B289" s="21"/>
      <c r="C289" s="22"/>
      <c r="D289" s="21"/>
      <c r="E289" s="21"/>
      <c r="F289" s="21"/>
      <c r="G289" s="21"/>
      <c r="H289" s="21"/>
      <c r="I289" s="21"/>
      <c r="J289" s="21"/>
      <c r="K289" s="37"/>
      <c r="L289" s="37"/>
      <c r="M289" s="37"/>
    </row>
    <row r="290" spans="1:13">
      <c r="A290" s="21"/>
      <c r="B290" s="21"/>
      <c r="C290" s="22"/>
      <c r="D290" s="21"/>
      <c r="E290" s="21"/>
      <c r="F290" s="21"/>
      <c r="G290" s="21"/>
      <c r="H290" s="21"/>
      <c r="I290" s="21"/>
      <c r="J290" s="21"/>
      <c r="K290" s="37"/>
      <c r="L290" s="37"/>
      <c r="M290" s="37"/>
    </row>
    <row r="291" spans="1:13">
      <c r="A291" s="21"/>
      <c r="B291" s="21"/>
      <c r="C291" s="22"/>
      <c r="D291" s="21"/>
      <c r="E291" s="21"/>
      <c r="F291" s="21"/>
      <c r="G291" s="21"/>
      <c r="H291" s="21"/>
      <c r="I291" s="21"/>
      <c r="J291" s="21"/>
      <c r="K291" s="37"/>
      <c r="L291" s="37"/>
      <c r="M291" s="37"/>
    </row>
    <row r="292" spans="1:13">
      <c r="A292" s="21"/>
      <c r="B292" s="21"/>
      <c r="C292" s="22"/>
      <c r="D292" s="21"/>
      <c r="E292" s="21"/>
      <c r="F292" s="21"/>
      <c r="G292" s="21"/>
      <c r="H292" s="21"/>
      <c r="I292" s="21"/>
      <c r="J292" s="21"/>
      <c r="K292" s="37"/>
      <c r="L292" s="37"/>
      <c r="M292" s="37"/>
    </row>
    <row r="293" spans="1:13">
      <c r="A293" s="21"/>
      <c r="B293" s="21"/>
      <c r="C293" s="22"/>
      <c r="D293" s="21"/>
      <c r="E293" s="21"/>
      <c r="F293" s="21"/>
      <c r="G293" s="21"/>
      <c r="H293" s="21"/>
      <c r="I293" s="21"/>
      <c r="J293" s="21"/>
      <c r="K293" s="37"/>
      <c r="L293" s="37"/>
      <c r="M293" s="37"/>
    </row>
    <row r="294" spans="1:13">
      <c r="A294" s="21"/>
      <c r="B294" s="21"/>
      <c r="C294" s="22"/>
      <c r="D294" s="21"/>
      <c r="E294" s="21"/>
      <c r="F294" s="21"/>
      <c r="G294" s="21"/>
      <c r="H294" s="21"/>
      <c r="I294" s="21"/>
      <c r="J294" s="21"/>
      <c r="K294" s="37"/>
      <c r="L294" s="37"/>
      <c r="M294" s="37"/>
    </row>
    <row r="295" spans="1:13">
      <c r="A295" s="21"/>
      <c r="B295" s="21"/>
      <c r="C295" s="22"/>
      <c r="D295" s="21"/>
      <c r="E295" s="21"/>
      <c r="F295" s="21"/>
      <c r="G295" s="21"/>
      <c r="H295" s="21"/>
      <c r="I295" s="21"/>
      <c r="J295" s="21"/>
      <c r="K295" s="37"/>
      <c r="L295" s="37"/>
      <c r="M295" s="37"/>
    </row>
    <row r="296" spans="1:13">
      <c r="A296" s="21"/>
      <c r="B296" s="21"/>
      <c r="C296" s="22"/>
      <c r="D296" s="21"/>
      <c r="E296" s="21"/>
      <c r="F296" s="21"/>
      <c r="G296" s="21"/>
      <c r="H296" s="21"/>
      <c r="I296" s="21"/>
      <c r="J296" s="21"/>
      <c r="K296" s="37"/>
      <c r="L296" s="37"/>
      <c r="M296" s="37"/>
    </row>
    <row r="297" spans="1:13">
      <c r="A297" s="21"/>
      <c r="B297" s="21"/>
      <c r="C297" s="22"/>
      <c r="D297" s="21"/>
      <c r="E297" s="21"/>
      <c r="F297" s="21"/>
      <c r="G297" s="21"/>
      <c r="H297" s="21"/>
      <c r="I297" s="21"/>
      <c r="J297" s="21"/>
      <c r="K297" s="37"/>
      <c r="L297" s="37"/>
      <c r="M297" s="37"/>
    </row>
    <row r="298" spans="1:13">
      <c r="A298" s="21"/>
      <c r="B298" s="21"/>
      <c r="C298" s="22"/>
      <c r="D298" s="21"/>
      <c r="E298" s="21"/>
      <c r="F298" s="21"/>
      <c r="G298" s="21"/>
      <c r="H298" s="21"/>
      <c r="I298" s="21"/>
      <c r="J298" s="21"/>
      <c r="K298" s="37"/>
      <c r="L298" s="37"/>
      <c r="M298" s="37"/>
    </row>
    <row r="299" spans="1:13">
      <c r="A299" s="21"/>
      <c r="B299" s="21"/>
      <c r="C299" s="22"/>
      <c r="D299" s="21"/>
      <c r="E299" s="21"/>
      <c r="F299" s="21"/>
      <c r="G299" s="21"/>
      <c r="H299" s="21"/>
      <c r="I299" s="21"/>
      <c r="J299" s="21"/>
      <c r="K299" s="37"/>
      <c r="L299" s="37"/>
      <c r="M299" s="37"/>
    </row>
    <row r="300" spans="1:13">
      <c r="A300" s="21"/>
      <c r="B300" s="21"/>
      <c r="C300" s="22"/>
      <c r="D300" s="21"/>
      <c r="E300" s="21"/>
      <c r="F300" s="21"/>
      <c r="G300" s="21"/>
      <c r="H300" s="21"/>
      <c r="I300" s="21"/>
      <c r="J300" s="21"/>
      <c r="K300" s="37"/>
      <c r="L300" s="37"/>
      <c r="M300" s="37"/>
    </row>
    <row r="301" spans="1:13">
      <c r="A301" s="21"/>
      <c r="B301" s="21"/>
      <c r="C301" s="22"/>
      <c r="D301" s="21"/>
      <c r="E301" s="21"/>
      <c r="F301" s="21"/>
      <c r="G301" s="21"/>
      <c r="H301" s="21"/>
      <c r="I301" s="21"/>
      <c r="J301" s="21"/>
      <c r="K301" s="37"/>
      <c r="L301" s="37"/>
      <c r="M301" s="37"/>
    </row>
    <row r="302" spans="1:13">
      <c r="A302" s="21"/>
      <c r="B302" s="21"/>
      <c r="C302" s="22"/>
      <c r="D302" s="21"/>
      <c r="E302" s="21"/>
      <c r="F302" s="21"/>
      <c r="G302" s="21"/>
      <c r="H302" s="21"/>
      <c r="I302" s="21"/>
      <c r="J302" s="21"/>
      <c r="K302" s="37"/>
      <c r="L302" s="37"/>
      <c r="M302" s="37"/>
    </row>
    <row r="303" spans="1:13">
      <c r="A303" s="21"/>
      <c r="B303" s="21"/>
      <c r="C303" s="22"/>
      <c r="D303" s="21"/>
      <c r="E303" s="21"/>
      <c r="F303" s="21"/>
      <c r="G303" s="21"/>
      <c r="H303" s="21"/>
      <c r="I303" s="21"/>
      <c r="J303" s="21"/>
      <c r="K303" s="37"/>
      <c r="L303" s="37"/>
      <c r="M303" s="37"/>
    </row>
    <row r="304" spans="1:13">
      <c r="A304" s="21"/>
      <c r="B304" s="21"/>
      <c r="C304" s="22"/>
      <c r="D304" s="21"/>
      <c r="E304" s="21"/>
      <c r="F304" s="21"/>
      <c r="G304" s="21"/>
      <c r="H304" s="21"/>
      <c r="I304" s="21"/>
      <c r="J304" s="21"/>
      <c r="K304" s="37"/>
      <c r="L304" s="37"/>
      <c r="M304" s="37"/>
    </row>
    <row r="305" spans="1:13">
      <c r="A305" s="21"/>
      <c r="B305" s="21"/>
      <c r="C305" s="22"/>
      <c r="D305" s="21"/>
      <c r="E305" s="21"/>
      <c r="F305" s="21"/>
      <c r="G305" s="21"/>
      <c r="H305" s="21"/>
      <c r="I305" s="21"/>
      <c r="J305" s="21"/>
      <c r="K305" s="37"/>
      <c r="L305" s="37"/>
      <c r="M305" s="37"/>
    </row>
    <row r="306" spans="1:13">
      <c r="A306" s="21"/>
      <c r="B306" s="21"/>
      <c r="C306" s="22"/>
      <c r="D306" s="21"/>
      <c r="E306" s="21"/>
      <c r="F306" s="21"/>
      <c r="G306" s="21"/>
      <c r="H306" s="21"/>
      <c r="I306" s="21"/>
      <c r="J306" s="21"/>
      <c r="K306" s="37"/>
      <c r="L306" s="37"/>
      <c r="M306" s="37"/>
    </row>
    <row r="307" spans="1:13">
      <c r="A307" s="21"/>
      <c r="B307" s="21"/>
      <c r="C307" s="22"/>
      <c r="D307" s="21"/>
      <c r="E307" s="21"/>
      <c r="F307" s="21"/>
      <c r="G307" s="21"/>
      <c r="H307" s="21"/>
      <c r="I307" s="21"/>
      <c r="J307" s="21"/>
      <c r="K307" s="37"/>
      <c r="L307" s="37"/>
      <c r="M307" s="37"/>
    </row>
    <row r="308" spans="1:13">
      <c r="A308" s="21"/>
      <c r="B308" s="21"/>
      <c r="C308" s="22"/>
      <c r="D308" s="21"/>
      <c r="E308" s="21"/>
      <c r="F308" s="21"/>
      <c r="G308" s="21"/>
      <c r="H308" s="21"/>
      <c r="I308" s="21"/>
      <c r="J308" s="21"/>
      <c r="K308" s="37"/>
      <c r="L308" s="37"/>
      <c r="M308" s="37"/>
    </row>
    <row r="309" spans="1:13">
      <c r="A309" s="21"/>
      <c r="B309" s="21"/>
      <c r="C309" s="22"/>
      <c r="D309" s="21"/>
      <c r="E309" s="21"/>
      <c r="F309" s="21"/>
      <c r="G309" s="21"/>
      <c r="H309" s="21"/>
      <c r="I309" s="21"/>
      <c r="J309" s="21"/>
      <c r="K309" s="37"/>
      <c r="L309" s="37"/>
      <c r="M309" s="37"/>
    </row>
    <row r="310" spans="1:13">
      <c r="A310" s="21"/>
      <c r="B310" s="21"/>
      <c r="C310" s="22"/>
      <c r="D310" s="21"/>
      <c r="E310" s="21"/>
      <c r="F310" s="21"/>
      <c r="G310" s="21"/>
      <c r="H310" s="21"/>
      <c r="I310" s="21"/>
      <c r="J310" s="21"/>
      <c r="K310" s="37"/>
      <c r="L310" s="37"/>
      <c r="M310" s="37"/>
    </row>
    <row r="311" spans="1:13">
      <c r="A311" s="21"/>
      <c r="B311" s="21"/>
      <c r="C311" s="22"/>
      <c r="D311" s="21"/>
      <c r="E311" s="21"/>
      <c r="F311" s="21"/>
      <c r="G311" s="21"/>
      <c r="H311" s="21"/>
      <c r="I311" s="21"/>
      <c r="J311" s="21"/>
      <c r="K311" s="37"/>
      <c r="L311" s="37"/>
      <c r="M311" s="37"/>
    </row>
    <row r="312" spans="1:13">
      <c r="A312" s="21"/>
      <c r="B312" s="21"/>
      <c r="C312" s="22"/>
      <c r="D312" s="21"/>
      <c r="E312" s="21"/>
      <c r="F312" s="21"/>
      <c r="G312" s="21"/>
      <c r="H312" s="21"/>
      <c r="I312" s="21"/>
      <c r="J312" s="21"/>
      <c r="K312" s="37"/>
      <c r="L312" s="37"/>
      <c r="M312" s="37"/>
    </row>
    <row r="313" spans="1:13">
      <c r="A313" s="21"/>
      <c r="B313" s="21"/>
      <c r="C313" s="22"/>
      <c r="D313" s="21"/>
      <c r="E313" s="21"/>
      <c r="F313" s="21"/>
      <c r="G313" s="21"/>
      <c r="H313" s="21"/>
      <c r="I313" s="21"/>
      <c r="J313" s="21"/>
      <c r="K313" s="37"/>
      <c r="L313" s="37"/>
      <c r="M313" s="37"/>
    </row>
    <row r="314" spans="1:13">
      <c r="A314" s="21"/>
      <c r="B314" s="21"/>
      <c r="C314" s="22"/>
      <c r="D314" s="21"/>
      <c r="E314" s="21"/>
      <c r="F314" s="21"/>
      <c r="G314" s="21"/>
      <c r="H314" s="21"/>
      <c r="I314" s="21"/>
      <c r="J314" s="21"/>
      <c r="K314" s="37"/>
      <c r="L314" s="37"/>
      <c r="M314" s="37"/>
    </row>
    <row r="315" spans="1:13">
      <c r="A315" s="21"/>
      <c r="B315" s="21"/>
      <c r="C315" s="22"/>
      <c r="D315" s="21"/>
      <c r="E315" s="21"/>
      <c r="F315" s="21"/>
      <c r="G315" s="21"/>
      <c r="H315" s="21"/>
      <c r="I315" s="21"/>
      <c r="J315" s="21"/>
      <c r="K315" s="37"/>
      <c r="L315" s="37"/>
      <c r="M315" s="37"/>
    </row>
    <row r="316" spans="1:13">
      <c r="A316" s="21"/>
      <c r="B316" s="21"/>
      <c r="C316" s="22"/>
      <c r="D316" s="21"/>
      <c r="E316" s="21"/>
      <c r="F316" s="21"/>
      <c r="G316" s="21"/>
      <c r="H316" s="21"/>
      <c r="I316" s="21"/>
      <c r="J316" s="21"/>
      <c r="K316" s="37"/>
      <c r="L316" s="37"/>
      <c r="M316" s="37"/>
    </row>
    <row r="317" spans="1:13">
      <c r="A317" s="21"/>
      <c r="B317" s="21"/>
      <c r="C317" s="22"/>
      <c r="D317" s="21"/>
      <c r="E317" s="21"/>
      <c r="F317" s="21"/>
      <c r="G317" s="21"/>
      <c r="H317" s="21"/>
      <c r="I317" s="21"/>
      <c r="J317" s="21"/>
      <c r="K317" s="37"/>
      <c r="L317" s="37"/>
      <c r="M317" s="37"/>
    </row>
    <row r="318" spans="1:13">
      <c r="A318" s="21"/>
      <c r="B318" s="21"/>
      <c r="C318" s="22"/>
      <c r="D318" s="21"/>
      <c r="E318" s="21"/>
      <c r="F318" s="21"/>
      <c r="G318" s="21"/>
      <c r="H318" s="21"/>
      <c r="I318" s="21"/>
      <c r="J318" s="21"/>
      <c r="K318" s="37"/>
      <c r="L318" s="37"/>
      <c r="M318" s="37"/>
    </row>
    <row r="319" spans="1:13">
      <c r="A319" s="21"/>
      <c r="B319" s="21"/>
      <c r="C319" s="22"/>
      <c r="D319" s="21"/>
      <c r="E319" s="21"/>
      <c r="F319" s="21"/>
      <c r="G319" s="21"/>
      <c r="H319" s="21"/>
      <c r="I319" s="21"/>
      <c r="J319" s="21"/>
      <c r="K319" s="37"/>
      <c r="L319" s="37"/>
      <c r="M319" s="37"/>
    </row>
    <row r="320" spans="1:13">
      <c r="A320" s="21"/>
      <c r="B320" s="21"/>
      <c r="C320" s="22"/>
      <c r="D320" s="21"/>
      <c r="E320" s="21"/>
      <c r="F320" s="21"/>
      <c r="G320" s="21"/>
      <c r="H320" s="21"/>
      <c r="I320" s="21"/>
      <c r="J320" s="21"/>
      <c r="K320" s="37"/>
      <c r="L320" s="37"/>
      <c r="M320" s="37"/>
    </row>
    <row r="321" spans="1:13">
      <c r="A321" s="21"/>
      <c r="B321" s="21"/>
      <c r="C321" s="22"/>
      <c r="D321" s="21"/>
      <c r="E321" s="21"/>
      <c r="F321" s="21"/>
      <c r="G321" s="21"/>
      <c r="H321" s="21"/>
      <c r="I321" s="21"/>
      <c r="J321" s="21"/>
      <c r="K321" s="37"/>
      <c r="L321" s="37"/>
      <c r="M321" s="37"/>
    </row>
    <row r="322" spans="1:13">
      <c r="A322" s="21"/>
      <c r="B322" s="21"/>
      <c r="C322" s="22"/>
      <c r="D322" s="21"/>
      <c r="E322" s="21"/>
      <c r="F322" s="21"/>
      <c r="G322" s="21"/>
      <c r="H322" s="21"/>
      <c r="I322" s="21"/>
      <c r="J322" s="21"/>
      <c r="K322" s="37"/>
      <c r="L322" s="37"/>
      <c r="M322" s="37"/>
    </row>
    <row r="323" spans="1:13">
      <c r="A323" s="21"/>
      <c r="B323" s="21"/>
      <c r="C323" s="22"/>
      <c r="D323" s="21"/>
      <c r="E323" s="21"/>
      <c r="F323" s="21"/>
      <c r="G323" s="21"/>
      <c r="H323" s="21"/>
      <c r="I323" s="21"/>
      <c r="J323" s="21"/>
      <c r="K323" s="37"/>
      <c r="L323" s="37"/>
      <c r="M323" s="37"/>
    </row>
    <row r="324" spans="1:13">
      <c r="A324" s="21"/>
      <c r="B324" s="21"/>
      <c r="C324" s="22"/>
      <c r="D324" s="21"/>
      <c r="E324" s="21"/>
      <c r="F324" s="21"/>
      <c r="G324" s="21"/>
      <c r="H324" s="21"/>
      <c r="I324" s="21"/>
      <c r="J324" s="21"/>
      <c r="K324" s="37"/>
      <c r="L324" s="37"/>
      <c r="M324" s="37"/>
    </row>
    <row r="325" spans="1:13">
      <c r="A325" s="21"/>
      <c r="B325" s="21"/>
      <c r="C325" s="22"/>
      <c r="D325" s="21"/>
      <c r="E325" s="21"/>
      <c r="F325" s="21"/>
      <c r="G325" s="21"/>
      <c r="H325" s="21"/>
      <c r="I325" s="21"/>
      <c r="J325" s="21"/>
      <c r="K325" s="37"/>
      <c r="L325" s="37"/>
      <c r="M325" s="37"/>
    </row>
    <row r="326" spans="1:13">
      <c r="A326" s="21"/>
      <c r="B326" s="21"/>
      <c r="C326" s="22"/>
      <c r="D326" s="21"/>
      <c r="E326" s="21"/>
      <c r="F326" s="21"/>
      <c r="G326" s="21"/>
      <c r="H326" s="21"/>
      <c r="I326" s="21"/>
      <c r="J326" s="21"/>
      <c r="K326" s="37"/>
      <c r="L326" s="37"/>
      <c r="M326" s="37"/>
    </row>
    <row r="327" spans="1:13">
      <c r="A327" s="21"/>
      <c r="B327" s="21"/>
      <c r="C327" s="22"/>
      <c r="D327" s="21"/>
      <c r="E327" s="21"/>
      <c r="F327" s="21"/>
      <c r="G327" s="21"/>
      <c r="H327" s="21"/>
      <c r="I327" s="21"/>
      <c r="J327" s="21"/>
      <c r="K327" s="37"/>
      <c r="L327" s="37"/>
      <c r="M327" s="37"/>
    </row>
    <row r="328" spans="1:13">
      <c r="A328" s="21"/>
      <c r="B328" s="21"/>
      <c r="C328" s="22"/>
      <c r="D328" s="21"/>
      <c r="E328" s="21"/>
      <c r="F328" s="21"/>
      <c r="G328" s="21"/>
      <c r="H328" s="21"/>
      <c r="I328" s="21"/>
      <c r="J328" s="21"/>
      <c r="K328" s="37"/>
      <c r="L328" s="37"/>
      <c r="M328" s="37"/>
    </row>
    <row r="329" spans="1:13">
      <c r="A329" s="21"/>
      <c r="B329" s="21"/>
      <c r="C329" s="22"/>
      <c r="D329" s="21"/>
      <c r="E329" s="21"/>
      <c r="F329" s="21"/>
      <c r="G329" s="21"/>
      <c r="H329" s="21"/>
      <c r="I329" s="21"/>
      <c r="J329" s="21"/>
      <c r="K329" s="37"/>
      <c r="L329" s="37"/>
      <c r="M329" s="37"/>
    </row>
    <row r="330" spans="1:13">
      <c r="A330" s="21"/>
      <c r="B330" s="21"/>
      <c r="C330" s="22"/>
      <c r="D330" s="21"/>
      <c r="E330" s="21"/>
      <c r="F330" s="21"/>
      <c r="G330" s="21"/>
      <c r="H330" s="21"/>
      <c r="I330" s="21"/>
      <c r="J330" s="21"/>
      <c r="K330" s="37"/>
      <c r="L330" s="37"/>
      <c r="M330" s="37"/>
    </row>
    <row r="331" spans="1:13">
      <c r="A331" s="21"/>
      <c r="B331" s="21"/>
      <c r="C331" s="22"/>
      <c r="D331" s="21"/>
      <c r="E331" s="21"/>
      <c r="F331" s="21"/>
      <c r="G331" s="21"/>
      <c r="H331" s="21"/>
      <c r="I331" s="21"/>
      <c r="J331" s="21"/>
      <c r="K331" s="37"/>
      <c r="L331" s="37"/>
      <c r="M331" s="37"/>
    </row>
    <row r="332" spans="1:13">
      <c r="A332" s="21"/>
      <c r="B332" s="21"/>
      <c r="C332" s="22"/>
      <c r="D332" s="21"/>
      <c r="E332" s="21"/>
      <c r="F332" s="21"/>
      <c r="G332" s="21"/>
      <c r="H332" s="21"/>
      <c r="I332" s="21"/>
      <c r="J332" s="21"/>
      <c r="K332" s="37"/>
      <c r="L332" s="37"/>
      <c r="M332" s="37"/>
    </row>
    <row r="333" spans="1:13">
      <c r="A333" s="21"/>
      <c r="B333" s="21"/>
      <c r="C333" s="22"/>
      <c r="D333" s="21"/>
      <c r="E333" s="21"/>
      <c r="F333" s="21"/>
      <c r="G333" s="21"/>
      <c r="H333" s="21"/>
      <c r="I333" s="21"/>
      <c r="J333" s="21"/>
      <c r="K333" s="37"/>
      <c r="L333" s="37"/>
      <c r="M333" s="37"/>
    </row>
    <row r="334" spans="1:13">
      <c r="A334" s="21"/>
      <c r="B334" s="21"/>
      <c r="C334" s="22"/>
      <c r="D334" s="21"/>
      <c r="E334" s="21"/>
      <c r="F334" s="21"/>
      <c r="G334" s="21"/>
      <c r="H334" s="21"/>
      <c r="I334" s="21"/>
      <c r="J334" s="21"/>
      <c r="K334" s="37"/>
      <c r="L334" s="37"/>
      <c r="M334" s="37"/>
    </row>
    <row r="335" spans="1:13">
      <c r="A335" s="21"/>
      <c r="B335" s="21"/>
      <c r="C335" s="22"/>
      <c r="D335" s="21"/>
      <c r="E335" s="21"/>
      <c r="F335" s="21"/>
      <c r="G335" s="21"/>
      <c r="H335" s="21"/>
      <c r="I335" s="21"/>
      <c r="J335" s="21"/>
      <c r="K335" s="37"/>
      <c r="L335" s="37"/>
      <c r="M335" s="37"/>
    </row>
    <row r="336" spans="1:13">
      <c r="A336" s="21"/>
      <c r="B336" s="21"/>
      <c r="C336" s="22"/>
      <c r="D336" s="21"/>
      <c r="E336" s="21"/>
      <c r="F336" s="21"/>
      <c r="G336" s="21"/>
      <c r="H336" s="21"/>
      <c r="I336" s="21"/>
      <c r="J336" s="21"/>
      <c r="K336" s="37"/>
      <c r="L336" s="37"/>
      <c r="M336" s="37"/>
    </row>
    <row r="337" spans="1:13">
      <c r="A337" s="21"/>
      <c r="B337" s="21"/>
      <c r="C337" s="22"/>
      <c r="D337" s="21"/>
      <c r="E337" s="21"/>
      <c r="F337" s="21"/>
      <c r="G337" s="21"/>
      <c r="H337" s="21"/>
      <c r="I337" s="21"/>
      <c r="J337" s="21"/>
      <c r="K337" s="37"/>
      <c r="L337" s="37"/>
      <c r="M337" s="37"/>
    </row>
    <row r="338" spans="1:13">
      <c r="A338" s="21"/>
      <c r="B338" s="21"/>
      <c r="C338" s="22"/>
      <c r="D338" s="21"/>
      <c r="E338" s="21"/>
      <c r="F338" s="21"/>
      <c r="G338" s="21"/>
      <c r="H338" s="21"/>
      <c r="I338" s="21"/>
      <c r="J338" s="21"/>
      <c r="K338" s="37"/>
      <c r="L338" s="37"/>
      <c r="M338" s="37"/>
    </row>
    <row r="339" spans="1:13">
      <c r="A339" s="21"/>
      <c r="B339" s="21"/>
      <c r="C339" s="22"/>
      <c r="D339" s="21"/>
      <c r="E339" s="21"/>
      <c r="F339" s="21"/>
      <c r="G339" s="21"/>
      <c r="H339" s="21"/>
      <c r="I339" s="21"/>
      <c r="J339" s="21"/>
      <c r="K339" s="37"/>
      <c r="L339" s="37"/>
      <c r="M339" s="37"/>
    </row>
    <row r="340" spans="1:13">
      <c r="A340" s="21"/>
      <c r="B340" s="21"/>
      <c r="C340" s="22"/>
      <c r="D340" s="21"/>
      <c r="E340" s="21"/>
      <c r="F340" s="21"/>
      <c r="G340" s="21"/>
      <c r="H340" s="21"/>
      <c r="I340" s="21"/>
      <c r="J340" s="21"/>
      <c r="K340" s="37"/>
      <c r="L340" s="37"/>
      <c r="M340" s="37"/>
    </row>
    <row r="341" spans="1:13">
      <c r="A341" s="21"/>
      <c r="B341" s="21"/>
      <c r="C341" s="22"/>
      <c r="D341" s="21"/>
      <c r="E341" s="21"/>
      <c r="F341" s="21"/>
      <c r="G341" s="21"/>
      <c r="H341" s="21"/>
      <c r="I341" s="21"/>
      <c r="J341" s="21"/>
      <c r="K341" s="37"/>
      <c r="L341" s="37"/>
      <c r="M341" s="37"/>
    </row>
    <row r="342" spans="1:13">
      <c r="A342" s="21"/>
      <c r="B342" s="21"/>
      <c r="C342" s="22"/>
      <c r="D342" s="21"/>
      <c r="E342" s="21"/>
      <c r="F342" s="21"/>
      <c r="G342" s="21"/>
      <c r="H342" s="21"/>
      <c r="I342" s="21"/>
      <c r="J342" s="21"/>
      <c r="K342" s="37"/>
      <c r="L342" s="37"/>
      <c r="M342" s="37"/>
    </row>
    <row r="343" spans="1:13">
      <c r="A343" s="21"/>
      <c r="B343" s="21"/>
      <c r="C343" s="22"/>
      <c r="D343" s="21"/>
      <c r="E343" s="21"/>
      <c r="F343" s="21"/>
      <c r="G343" s="21"/>
      <c r="H343" s="21"/>
      <c r="I343" s="21"/>
      <c r="J343" s="21"/>
      <c r="K343" s="37"/>
      <c r="L343" s="37"/>
      <c r="M343" s="37"/>
    </row>
    <row r="344" spans="1:13">
      <c r="A344" s="21"/>
      <c r="B344" s="21"/>
      <c r="C344" s="22"/>
      <c r="D344" s="21"/>
      <c r="E344" s="21"/>
      <c r="F344" s="21"/>
      <c r="G344" s="21"/>
      <c r="H344" s="21"/>
      <c r="I344" s="21"/>
      <c r="J344" s="21"/>
      <c r="K344" s="37"/>
      <c r="L344" s="37"/>
      <c r="M344" s="37"/>
    </row>
    <row r="345" spans="1:13">
      <c r="A345" s="21"/>
      <c r="B345" s="21"/>
      <c r="C345" s="22"/>
      <c r="D345" s="21"/>
      <c r="E345" s="21"/>
      <c r="F345" s="21"/>
      <c r="G345" s="21"/>
      <c r="H345" s="21"/>
      <c r="I345" s="21"/>
      <c r="J345" s="21"/>
      <c r="K345" s="37"/>
      <c r="L345" s="37"/>
      <c r="M345" s="37"/>
    </row>
    <row r="346" spans="1:13">
      <c r="A346" s="21"/>
      <c r="B346" s="21"/>
      <c r="C346" s="22"/>
      <c r="D346" s="21"/>
      <c r="E346" s="21"/>
      <c r="F346" s="21"/>
      <c r="G346" s="21"/>
      <c r="H346" s="21"/>
      <c r="I346" s="21"/>
      <c r="J346" s="21"/>
      <c r="K346" s="37"/>
      <c r="L346" s="37"/>
      <c r="M346" s="37"/>
    </row>
    <row r="347" spans="1:13">
      <c r="A347" s="21"/>
      <c r="B347" s="21"/>
      <c r="C347" s="22"/>
      <c r="D347" s="21"/>
      <c r="E347" s="21"/>
      <c r="F347" s="21"/>
      <c r="G347" s="21"/>
      <c r="H347" s="21"/>
      <c r="I347" s="21"/>
      <c r="J347" s="21"/>
      <c r="K347" s="37"/>
      <c r="L347" s="37"/>
      <c r="M347" s="37"/>
    </row>
    <row r="348" spans="1:13">
      <c r="A348" s="21"/>
      <c r="B348" s="21"/>
      <c r="C348" s="22"/>
      <c r="D348" s="21"/>
      <c r="E348" s="21"/>
      <c r="F348" s="21"/>
      <c r="G348" s="21"/>
      <c r="H348" s="21"/>
      <c r="I348" s="21"/>
      <c r="J348" s="21"/>
      <c r="K348" s="37"/>
      <c r="L348" s="37"/>
      <c r="M348" s="37"/>
    </row>
    <row r="349" spans="1:13">
      <c r="A349" s="21"/>
      <c r="B349" s="21"/>
      <c r="C349" s="22"/>
      <c r="D349" s="21"/>
      <c r="E349" s="21"/>
      <c r="F349" s="21"/>
      <c r="G349" s="21"/>
      <c r="H349" s="21"/>
      <c r="I349" s="21"/>
      <c r="J349" s="21"/>
      <c r="K349" s="37"/>
      <c r="L349" s="37"/>
      <c r="M349" s="37"/>
    </row>
    <row r="350" spans="1:13">
      <c r="A350" s="21"/>
      <c r="B350" s="21"/>
      <c r="C350" s="22"/>
      <c r="D350" s="21"/>
      <c r="E350" s="21"/>
      <c r="F350" s="21"/>
      <c r="G350" s="21"/>
      <c r="H350" s="21"/>
      <c r="I350" s="21"/>
      <c r="J350" s="21"/>
      <c r="K350" s="37"/>
      <c r="L350" s="37"/>
      <c r="M350" s="37"/>
    </row>
    <row r="351" spans="1:13">
      <c r="A351" s="21"/>
      <c r="B351" s="21"/>
      <c r="C351" s="22"/>
      <c r="D351" s="21"/>
      <c r="E351" s="21"/>
      <c r="F351" s="21"/>
      <c r="G351" s="21"/>
      <c r="H351" s="21"/>
      <c r="I351" s="21"/>
      <c r="J351" s="21"/>
      <c r="K351" s="37"/>
      <c r="L351" s="37"/>
      <c r="M351" s="37"/>
    </row>
    <row r="352" spans="1:13">
      <c r="A352" s="21"/>
      <c r="B352" s="21"/>
      <c r="C352" s="22"/>
      <c r="D352" s="21"/>
      <c r="E352" s="21"/>
      <c r="F352" s="21"/>
      <c r="G352" s="21"/>
      <c r="H352" s="21"/>
      <c r="I352" s="21"/>
      <c r="J352" s="21"/>
      <c r="K352" s="37"/>
      <c r="L352" s="37"/>
      <c r="M352" s="37"/>
    </row>
    <row r="353" spans="1:13">
      <c r="A353" s="21"/>
      <c r="B353" s="21"/>
      <c r="C353" s="22"/>
      <c r="D353" s="21"/>
      <c r="E353" s="21"/>
      <c r="F353" s="21"/>
      <c r="G353" s="21"/>
      <c r="H353" s="21"/>
      <c r="I353" s="21"/>
      <c r="J353" s="21"/>
      <c r="K353" s="37"/>
      <c r="L353" s="37"/>
      <c r="M353" s="37"/>
    </row>
    <row r="354" spans="1:13">
      <c r="A354" s="21"/>
      <c r="B354" s="21"/>
      <c r="C354" s="22"/>
      <c r="D354" s="21"/>
      <c r="E354" s="21"/>
      <c r="F354" s="21"/>
      <c r="G354" s="21"/>
      <c r="H354" s="21"/>
      <c r="I354" s="21"/>
      <c r="J354" s="21"/>
      <c r="K354" s="37"/>
      <c r="L354" s="37"/>
      <c r="M354" s="37"/>
    </row>
    <row r="355" spans="1:13">
      <c r="A355" s="21"/>
      <c r="B355" s="21"/>
      <c r="C355" s="22"/>
      <c r="D355" s="21"/>
      <c r="E355" s="21"/>
      <c r="F355" s="21"/>
      <c r="G355" s="21"/>
      <c r="H355" s="21"/>
      <c r="I355" s="21"/>
      <c r="J355" s="21"/>
      <c r="K355" s="37"/>
      <c r="L355" s="37"/>
      <c r="M355" s="37"/>
    </row>
    <row r="356" spans="1:13">
      <c r="A356" s="21"/>
      <c r="B356" s="21"/>
      <c r="C356" s="22"/>
      <c r="D356" s="21"/>
      <c r="E356" s="21"/>
      <c r="F356" s="21"/>
      <c r="G356" s="21"/>
      <c r="H356" s="21"/>
      <c r="I356" s="21"/>
      <c r="J356" s="21"/>
      <c r="K356" s="37"/>
      <c r="L356" s="37"/>
      <c r="M356" s="37"/>
    </row>
    <row r="357" spans="1:13">
      <c r="A357" s="21"/>
      <c r="B357" s="21"/>
      <c r="C357" s="22"/>
      <c r="D357" s="21"/>
      <c r="E357" s="21"/>
      <c r="F357" s="21"/>
      <c r="G357" s="21"/>
      <c r="H357" s="21"/>
      <c r="I357" s="21"/>
      <c r="J357" s="21"/>
      <c r="K357" s="37"/>
      <c r="L357" s="37"/>
      <c r="M357" s="37"/>
    </row>
    <row r="358" spans="1:13">
      <c r="A358" s="21"/>
      <c r="B358" s="21"/>
      <c r="C358" s="22"/>
      <c r="D358" s="21"/>
      <c r="E358" s="21"/>
      <c r="F358" s="21"/>
      <c r="G358" s="21"/>
      <c r="H358" s="21"/>
      <c r="I358" s="21"/>
      <c r="J358" s="21"/>
      <c r="K358" s="37"/>
      <c r="L358" s="37"/>
      <c r="M358" s="37"/>
    </row>
    <row r="359" spans="1:13">
      <c r="A359" s="21"/>
      <c r="B359" s="21"/>
      <c r="C359" s="22"/>
      <c r="D359" s="21"/>
      <c r="E359" s="21"/>
      <c r="F359" s="21"/>
      <c r="G359" s="21"/>
      <c r="H359" s="21"/>
      <c r="I359" s="21"/>
      <c r="J359" s="21"/>
      <c r="K359" s="37"/>
      <c r="L359" s="37"/>
      <c r="M359" s="37"/>
    </row>
    <row r="360" spans="1:13">
      <c r="A360" s="21"/>
      <c r="B360" s="21"/>
      <c r="C360" s="22"/>
      <c r="D360" s="21"/>
      <c r="E360" s="21"/>
      <c r="F360" s="21"/>
      <c r="G360" s="21"/>
      <c r="H360" s="21"/>
      <c r="I360" s="21"/>
      <c r="J360" s="21"/>
      <c r="K360" s="37"/>
      <c r="L360" s="37"/>
      <c r="M360" s="37"/>
    </row>
    <row r="361" spans="1:13">
      <c r="A361" s="21"/>
      <c r="B361" s="21"/>
      <c r="C361" s="22"/>
      <c r="D361" s="21"/>
      <c r="E361" s="21"/>
      <c r="F361" s="21"/>
      <c r="G361" s="21"/>
      <c r="H361" s="21"/>
      <c r="I361" s="21"/>
      <c r="J361" s="21"/>
      <c r="K361" s="37"/>
      <c r="L361" s="37"/>
      <c r="M361" s="37"/>
    </row>
    <row r="362" spans="1:13">
      <c r="A362" s="21"/>
      <c r="B362" s="21"/>
      <c r="C362" s="22"/>
      <c r="D362" s="21"/>
      <c r="E362" s="21"/>
      <c r="F362" s="21"/>
      <c r="G362" s="21"/>
      <c r="H362" s="21"/>
      <c r="I362" s="21"/>
      <c r="J362" s="21"/>
      <c r="K362" s="37"/>
      <c r="L362" s="37"/>
      <c r="M362" s="37"/>
    </row>
    <row r="363" spans="1:13">
      <c r="A363" s="21"/>
      <c r="B363" s="21"/>
      <c r="C363" s="22"/>
      <c r="D363" s="21"/>
      <c r="E363" s="21"/>
      <c r="F363" s="21"/>
      <c r="G363" s="21"/>
      <c r="H363" s="21"/>
      <c r="I363" s="21"/>
      <c r="J363" s="21"/>
      <c r="K363" s="37"/>
      <c r="L363" s="37"/>
      <c r="M363" s="37"/>
    </row>
    <row r="364" spans="1:13">
      <c r="A364" s="21"/>
      <c r="B364" s="21"/>
      <c r="C364" s="22"/>
      <c r="D364" s="21"/>
      <c r="E364" s="21"/>
      <c r="F364" s="21"/>
      <c r="G364" s="21"/>
      <c r="H364" s="21"/>
      <c r="I364" s="21"/>
      <c r="J364" s="21"/>
      <c r="K364" s="37"/>
      <c r="L364" s="37"/>
      <c r="M364" s="37"/>
    </row>
    <row r="365" spans="1:13">
      <c r="A365" s="21"/>
      <c r="B365" s="21"/>
      <c r="C365" s="22"/>
      <c r="D365" s="21"/>
      <c r="E365" s="21"/>
      <c r="F365" s="21"/>
      <c r="G365" s="21"/>
      <c r="H365" s="21"/>
      <c r="I365" s="21"/>
      <c r="J365" s="21"/>
      <c r="K365" s="37"/>
      <c r="L365" s="37"/>
      <c r="M365" s="37"/>
    </row>
    <row r="366" spans="1:13">
      <c r="A366" s="21"/>
      <c r="B366" s="21"/>
      <c r="C366" s="22"/>
      <c r="D366" s="21"/>
      <c r="E366" s="21"/>
      <c r="F366" s="21"/>
      <c r="G366" s="21"/>
      <c r="H366" s="21"/>
      <c r="I366" s="21"/>
      <c r="J366" s="21"/>
      <c r="K366" s="37"/>
      <c r="L366" s="37"/>
      <c r="M366" s="37"/>
    </row>
    <row r="367" spans="1:13">
      <c r="A367" s="21"/>
      <c r="B367" s="21"/>
      <c r="C367" s="22"/>
      <c r="D367" s="21"/>
      <c r="E367" s="21"/>
      <c r="F367" s="21"/>
      <c r="G367" s="21"/>
      <c r="H367" s="21"/>
      <c r="I367" s="21"/>
      <c r="J367" s="21"/>
      <c r="K367" s="37"/>
      <c r="L367" s="37"/>
      <c r="M367" s="37"/>
    </row>
    <row r="368" spans="1:13">
      <c r="A368" s="21"/>
      <c r="B368" s="21"/>
      <c r="C368" s="22"/>
      <c r="D368" s="21"/>
      <c r="E368" s="21"/>
      <c r="F368" s="21"/>
      <c r="G368" s="21"/>
      <c r="H368" s="21"/>
      <c r="I368" s="21"/>
      <c r="J368" s="21"/>
      <c r="K368" s="37"/>
      <c r="L368" s="37"/>
      <c r="M368" s="37"/>
    </row>
    <row r="369" spans="1:13">
      <c r="A369" s="21"/>
      <c r="B369" s="21"/>
      <c r="C369" s="22"/>
      <c r="D369" s="21"/>
      <c r="E369" s="21"/>
      <c r="F369" s="21"/>
      <c r="G369" s="21"/>
      <c r="H369" s="21"/>
      <c r="I369" s="21"/>
      <c r="J369" s="21"/>
      <c r="K369" s="37"/>
      <c r="L369" s="37"/>
      <c r="M369" s="37"/>
    </row>
    <row r="370" spans="1:13">
      <c r="A370" s="21"/>
      <c r="B370" s="21"/>
      <c r="C370" s="22"/>
      <c r="D370" s="21"/>
      <c r="E370" s="21"/>
      <c r="F370" s="21"/>
      <c r="G370" s="21"/>
      <c r="H370" s="21"/>
      <c r="I370" s="21"/>
      <c r="J370" s="21"/>
      <c r="K370" s="37"/>
      <c r="L370" s="37"/>
      <c r="M370" s="37"/>
    </row>
    <row r="371" spans="1:13">
      <c r="A371" s="21"/>
      <c r="B371" s="21"/>
      <c r="C371" s="22"/>
      <c r="D371" s="21"/>
      <c r="E371" s="21"/>
      <c r="F371" s="21"/>
      <c r="G371" s="21"/>
      <c r="H371" s="21"/>
      <c r="I371" s="21"/>
      <c r="J371" s="21"/>
      <c r="K371" s="37"/>
      <c r="L371" s="37"/>
      <c r="M371" s="37"/>
    </row>
    <row r="372" spans="1:13">
      <c r="A372" s="21"/>
      <c r="B372" s="21"/>
      <c r="C372" s="22"/>
      <c r="D372" s="21"/>
      <c r="E372" s="21"/>
      <c r="F372" s="21"/>
      <c r="G372" s="21"/>
      <c r="H372" s="21"/>
      <c r="I372" s="21"/>
      <c r="J372" s="21"/>
      <c r="K372" s="37"/>
      <c r="L372" s="37"/>
      <c r="M372" s="37"/>
    </row>
    <row r="373" spans="1:13">
      <c r="A373" s="21"/>
      <c r="B373" s="21"/>
      <c r="C373" s="22"/>
      <c r="D373" s="21"/>
      <c r="E373" s="21"/>
      <c r="F373" s="21"/>
      <c r="G373" s="21"/>
      <c r="H373" s="21"/>
      <c r="I373" s="21"/>
      <c r="J373" s="21"/>
      <c r="K373" s="37"/>
      <c r="L373" s="37"/>
      <c r="M373" s="37"/>
    </row>
    <row r="374" spans="1:13">
      <c r="A374" s="21"/>
      <c r="B374" s="21"/>
      <c r="C374" s="22"/>
      <c r="D374" s="21"/>
      <c r="E374" s="21"/>
      <c r="F374" s="21"/>
      <c r="G374" s="21"/>
      <c r="H374" s="21"/>
      <c r="I374" s="21"/>
      <c r="J374" s="21"/>
      <c r="K374" s="37"/>
      <c r="L374" s="37"/>
      <c r="M374" s="37"/>
    </row>
    <row r="375" spans="1:13">
      <c r="A375" s="21"/>
      <c r="B375" s="21"/>
      <c r="C375" s="22"/>
      <c r="D375" s="21"/>
      <c r="E375" s="21"/>
      <c r="F375" s="21"/>
      <c r="G375" s="21"/>
      <c r="H375" s="21"/>
      <c r="I375" s="21"/>
      <c r="J375" s="21"/>
      <c r="K375" s="37"/>
      <c r="L375" s="37"/>
      <c r="M375" s="37"/>
    </row>
    <row r="376" spans="1:13">
      <c r="A376" s="21"/>
      <c r="B376" s="21"/>
      <c r="C376" s="22"/>
      <c r="D376" s="21"/>
      <c r="E376" s="21"/>
      <c r="F376" s="21"/>
      <c r="G376" s="21"/>
      <c r="H376" s="21"/>
      <c r="I376" s="21"/>
      <c r="J376" s="21"/>
      <c r="K376" s="37"/>
      <c r="L376" s="37"/>
      <c r="M376" s="37"/>
    </row>
    <row r="377" spans="1:13">
      <c r="A377" s="21"/>
      <c r="B377" s="21"/>
      <c r="C377" s="22"/>
      <c r="D377" s="21"/>
      <c r="E377" s="21"/>
      <c r="F377" s="21"/>
      <c r="G377" s="21"/>
      <c r="H377" s="21"/>
      <c r="I377" s="21"/>
      <c r="J377" s="21"/>
      <c r="K377" s="37"/>
      <c r="L377" s="37"/>
      <c r="M377" s="37"/>
    </row>
    <row r="378" spans="1:13">
      <c r="A378" s="21"/>
      <c r="B378" s="21"/>
      <c r="C378" s="22"/>
      <c r="D378" s="21"/>
      <c r="E378" s="21"/>
      <c r="F378" s="21"/>
      <c r="G378" s="21"/>
      <c r="H378" s="21"/>
      <c r="I378" s="21"/>
      <c r="J378" s="21"/>
      <c r="K378" s="37"/>
      <c r="L378" s="37"/>
      <c r="M378" s="37"/>
    </row>
    <row r="379" spans="1:13">
      <c r="A379" s="21"/>
      <c r="B379" s="21"/>
      <c r="C379" s="22"/>
      <c r="D379" s="21"/>
      <c r="E379" s="21"/>
      <c r="F379" s="21"/>
      <c r="G379" s="21"/>
      <c r="H379" s="21"/>
      <c r="I379" s="21"/>
      <c r="J379" s="21"/>
      <c r="K379" s="37"/>
      <c r="L379" s="37"/>
      <c r="M379" s="37"/>
    </row>
    <row r="380" spans="1:13">
      <c r="A380" s="21"/>
      <c r="B380" s="21"/>
      <c r="C380" s="22"/>
      <c r="D380" s="21"/>
      <c r="E380" s="21"/>
      <c r="F380" s="21"/>
      <c r="G380" s="21"/>
      <c r="H380" s="21"/>
      <c r="I380" s="21"/>
      <c r="J380" s="21"/>
      <c r="K380" s="37"/>
      <c r="L380" s="37"/>
      <c r="M380" s="37"/>
    </row>
    <row r="381" spans="1:13">
      <c r="A381" s="21"/>
      <c r="B381" s="21"/>
      <c r="C381" s="22"/>
      <c r="D381" s="21"/>
      <c r="E381" s="21"/>
      <c r="F381" s="21"/>
      <c r="G381" s="21"/>
      <c r="H381" s="21"/>
      <c r="I381" s="21"/>
      <c r="J381" s="21"/>
      <c r="K381" s="37"/>
      <c r="L381" s="37"/>
      <c r="M381" s="37"/>
    </row>
    <row r="382" spans="1:13">
      <c r="A382" s="21"/>
      <c r="B382" s="21"/>
      <c r="C382" s="22"/>
      <c r="D382" s="21"/>
      <c r="E382" s="21"/>
      <c r="F382" s="21"/>
      <c r="G382" s="21"/>
      <c r="H382" s="21"/>
      <c r="I382" s="21"/>
      <c r="J382" s="21"/>
      <c r="K382" s="37"/>
      <c r="L382" s="37"/>
      <c r="M382" s="37"/>
    </row>
    <row r="383" spans="1:13">
      <c r="A383" s="21"/>
      <c r="B383" s="21"/>
      <c r="C383" s="22"/>
      <c r="D383" s="21"/>
      <c r="E383" s="21"/>
      <c r="F383" s="21"/>
      <c r="G383" s="21"/>
      <c r="H383" s="21"/>
      <c r="I383" s="21"/>
      <c r="J383" s="21"/>
      <c r="K383" s="37"/>
      <c r="L383" s="37"/>
      <c r="M383" s="37"/>
    </row>
    <row r="384" spans="1:13">
      <c r="A384" s="21"/>
      <c r="B384" s="21"/>
      <c r="C384" s="22"/>
      <c r="D384" s="21"/>
      <c r="E384" s="21"/>
      <c r="F384" s="21"/>
      <c r="G384" s="21"/>
      <c r="H384" s="21"/>
      <c r="I384" s="21"/>
      <c r="J384" s="21"/>
      <c r="K384" s="37"/>
      <c r="L384" s="37"/>
      <c r="M384" s="37"/>
    </row>
    <row r="385" spans="1:13">
      <c r="A385" s="21"/>
      <c r="B385" s="21"/>
      <c r="C385" s="22"/>
      <c r="D385" s="21"/>
      <c r="E385" s="21"/>
      <c r="F385" s="21"/>
      <c r="G385" s="21"/>
      <c r="H385" s="21"/>
      <c r="I385" s="21"/>
      <c r="J385" s="21"/>
      <c r="K385" s="37"/>
      <c r="L385" s="37"/>
      <c r="M385" s="37"/>
    </row>
    <row r="386" spans="1:13">
      <c r="A386" s="21"/>
      <c r="B386" s="21"/>
      <c r="C386" s="22"/>
      <c r="D386" s="21"/>
      <c r="E386" s="21"/>
      <c r="F386" s="21"/>
      <c r="G386" s="21"/>
      <c r="H386" s="21"/>
      <c r="I386" s="21"/>
      <c r="J386" s="21"/>
      <c r="K386" s="37"/>
      <c r="L386" s="37"/>
      <c r="M386" s="37"/>
    </row>
    <row r="387" spans="1:13">
      <c r="A387" s="21"/>
      <c r="B387" s="21"/>
      <c r="C387" s="22"/>
      <c r="D387" s="21"/>
      <c r="E387" s="21"/>
      <c r="F387" s="21"/>
      <c r="G387" s="21"/>
      <c r="H387" s="21"/>
      <c r="I387" s="21"/>
      <c r="J387" s="21"/>
      <c r="K387" s="37"/>
      <c r="L387" s="37"/>
      <c r="M387" s="37"/>
    </row>
    <row r="388" spans="1:13">
      <c r="A388" s="21"/>
      <c r="B388" s="21"/>
      <c r="C388" s="22"/>
      <c r="D388" s="21"/>
      <c r="E388" s="21"/>
      <c r="F388" s="21"/>
      <c r="G388" s="21"/>
      <c r="H388" s="21"/>
      <c r="I388" s="21"/>
      <c r="J388" s="21"/>
      <c r="K388" s="37"/>
      <c r="L388" s="37"/>
      <c r="M388" s="37"/>
    </row>
    <row r="389" spans="1:13">
      <c r="A389" s="21"/>
      <c r="B389" s="21"/>
      <c r="C389" s="22"/>
      <c r="D389" s="21"/>
      <c r="E389" s="21"/>
      <c r="F389" s="21"/>
      <c r="G389" s="21"/>
      <c r="H389" s="21"/>
      <c r="I389" s="21"/>
      <c r="J389" s="21"/>
      <c r="K389" s="37"/>
      <c r="L389" s="37"/>
      <c r="M389" s="37"/>
    </row>
    <row r="390" spans="1:13">
      <c r="A390" s="21"/>
      <c r="B390" s="21"/>
      <c r="C390" s="22"/>
      <c r="D390" s="21"/>
      <c r="E390" s="21"/>
      <c r="F390" s="21"/>
      <c r="G390" s="21"/>
      <c r="H390" s="21"/>
      <c r="I390" s="21"/>
      <c r="J390" s="21"/>
      <c r="K390" s="37"/>
      <c r="L390" s="37"/>
      <c r="M390" s="37"/>
    </row>
    <row r="391" spans="1:13">
      <c r="A391" s="21"/>
      <c r="B391" s="21"/>
      <c r="C391" s="22"/>
      <c r="D391" s="21"/>
      <c r="E391" s="21"/>
      <c r="F391" s="21"/>
      <c r="G391" s="21"/>
      <c r="H391" s="21"/>
      <c r="I391" s="21"/>
      <c r="J391" s="21"/>
      <c r="K391" s="37"/>
      <c r="L391" s="37"/>
      <c r="M391" s="37"/>
    </row>
    <row r="392" spans="1:13">
      <c r="A392" s="21"/>
      <c r="B392" s="21"/>
      <c r="C392" s="22"/>
      <c r="D392" s="21"/>
      <c r="E392" s="21"/>
      <c r="F392" s="21"/>
      <c r="G392" s="21"/>
      <c r="H392" s="21"/>
      <c r="I392" s="21"/>
      <c r="J392" s="21"/>
      <c r="K392" s="37"/>
      <c r="L392" s="37"/>
      <c r="M392" s="37"/>
    </row>
    <row r="393" spans="1:13">
      <c r="A393" s="21"/>
      <c r="B393" s="21"/>
      <c r="C393" s="22"/>
      <c r="D393" s="21"/>
      <c r="E393" s="21"/>
      <c r="F393" s="21"/>
      <c r="G393" s="21"/>
      <c r="H393" s="21"/>
      <c r="I393" s="21"/>
      <c r="J393" s="21"/>
      <c r="K393" s="37"/>
      <c r="L393" s="37"/>
      <c r="M393" s="37"/>
    </row>
    <row r="394" spans="1:13">
      <c r="A394" s="21"/>
      <c r="B394" s="21"/>
      <c r="C394" s="22"/>
      <c r="D394" s="21"/>
      <c r="E394" s="21"/>
      <c r="F394" s="21"/>
      <c r="G394" s="21"/>
      <c r="H394" s="21"/>
      <c r="I394" s="21"/>
      <c r="J394" s="21"/>
      <c r="K394" s="37"/>
      <c r="L394" s="37"/>
      <c r="M394" s="37"/>
    </row>
    <row r="395" spans="1:13">
      <c r="A395" s="21"/>
      <c r="B395" s="21"/>
      <c r="C395" s="22"/>
      <c r="D395" s="21"/>
      <c r="E395" s="21"/>
      <c r="F395" s="21"/>
      <c r="G395" s="21"/>
      <c r="H395" s="21"/>
      <c r="I395" s="21"/>
      <c r="J395" s="21"/>
      <c r="K395" s="37"/>
      <c r="L395" s="37"/>
      <c r="M395" s="37"/>
    </row>
    <row r="396" spans="1:13">
      <c r="A396" s="21"/>
      <c r="B396" s="21"/>
      <c r="C396" s="22"/>
      <c r="D396" s="21"/>
      <c r="E396" s="21"/>
      <c r="F396" s="21"/>
      <c r="G396" s="21"/>
      <c r="H396" s="21"/>
      <c r="I396" s="21"/>
      <c r="J396" s="21"/>
      <c r="K396" s="37"/>
      <c r="L396" s="37"/>
      <c r="M396" s="37"/>
    </row>
    <row r="397" spans="1:13">
      <c r="A397" s="21"/>
      <c r="B397" s="21"/>
      <c r="C397" s="22"/>
      <c r="D397" s="21"/>
      <c r="E397" s="21"/>
      <c r="F397" s="21"/>
      <c r="G397" s="21"/>
      <c r="H397" s="21"/>
      <c r="I397" s="21"/>
      <c r="J397" s="21"/>
      <c r="K397" s="37"/>
      <c r="L397" s="37"/>
      <c r="M397" s="37"/>
    </row>
    <row r="398" spans="1:13">
      <c r="A398" s="21"/>
      <c r="B398" s="21"/>
      <c r="C398" s="22"/>
      <c r="D398" s="21"/>
      <c r="E398" s="21"/>
      <c r="F398" s="21"/>
      <c r="G398" s="21"/>
      <c r="H398" s="21"/>
      <c r="I398" s="21"/>
      <c r="J398" s="21"/>
      <c r="K398" s="37"/>
      <c r="L398" s="37"/>
      <c r="M398" s="37"/>
    </row>
    <row r="399" spans="1:13">
      <c r="A399" s="21"/>
      <c r="B399" s="21"/>
      <c r="C399" s="22"/>
      <c r="D399" s="21"/>
      <c r="E399" s="21"/>
      <c r="F399" s="21"/>
      <c r="G399" s="21"/>
      <c r="H399" s="21"/>
      <c r="I399" s="21"/>
      <c r="J399" s="21"/>
      <c r="K399" s="37"/>
      <c r="L399" s="37"/>
      <c r="M399" s="37"/>
    </row>
    <row r="400" spans="1:13">
      <c r="A400" s="21"/>
      <c r="B400" s="21"/>
      <c r="C400" s="22"/>
      <c r="D400" s="21"/>
      <c r="E400" s="21"/>
      <c r="F400" s="21"/>
      <c r="G400" s="21"/>
      <c r="H400" s="21"/>
      <c r="I400" s="21"/>
      <c r="J400" s="21"/>
      <c r="K400" s="37"/>
      <c r="L400" s="37"/>
      <c r="M400" s="37"/>
    </row>
    <row r="401" spans="1:13">
      <c r="A401" s="21"/>
      <c r="B401" s="21"/>
      <c r="C401" s="22"/>
      <c r="D401" s="21"/>
      <c r="E401" s="21"/>
      <c r="F401" s="21"/>
      <c r="G401" s="21"/>
      <c r="H401" s="21"/>
      <c r="I401" s="21"/>
      <c r="J401" s="21"/>
      <c r="K401" s="37"/>
      <c r="L401" s="37"/>
      <c r="M401" s="37"/>
    </row>
    <row r="402" spans="1:13">
      <c r="A402" s="21"/>
      <c r="B402" s="21"/>
      <c r="C402" s="22"/>
      <c r="D402" s="21"/>
      <c r="E402" s="21"/>
      <c r="F402" s="21"/>
      <c r="G402" s="21"/>
      <c r="H402" s="21"/>
      <c r="I402" s="21"/>
      <c r="J402" s="21"/>
      <c r="K402" s="37"/>
      <c r="L402" s="37"/>
      <c r="M402" s="37"/>
    </row>
    <row r="403" spans="1:13">
      <c r="A403" s="21"/>
      <c r="B403" s="21"/>
      <c r="C403" s="22"/>
      <c r="D403" s="21"/>
      <c r="E403" s="21"/>
      <c r="F403" s="21"/>
      <c r="G403" s="21"/>
      <c r="H403" s="21"/>
      <c r="I403" s="21"/>
      <c r="J403" s="21"/>
      <c r="K403" s="37"/>
      <c r="L403" s="37"/>
      <c r="M403" s="37"/>
    </row>
    <row r="404" spans="1:13">
      <c r="A404" s="21"/>
      <c r="B404" s="21"/>
      <c r="C404" s="22"/>
      <c r="D404" s="21"/>
      <c r="E404" s="21"/>
      <c r="F404" s="21"/>
      <c r="G404" s="21"/>
      <c r="H404" s="21"/>
      <c r="I404" s="21"/>
      <c r="J404" s="21"/>
      <c r="K404" s="37"/>
      <c r="L404" s="37"/>
      <c r="M404" s="37"/>
    </row>
    <row r="405" spans="1:13">
      <c r="A405" s="21"/>
      <c r="B405" s="21"/>
      <c r="C405" s="22"/>
      <c r="D405" s="21"/>
      <c r="E405" s="21"/>
      <c r="F405" s="21"/>
      <c r="G405" s="21"/>
      <c r="H405" s="21"/>
      <c r="I405" s="21"/>
      <c r="J405" s="21"/>
      <c r="K405" s="37"/>
      <c r="L405" s="37"/>
      <c r="M405" s="37"/>
    </row>
    <row r="406" spans="1:13">
      <c r="A406" s="21"/>
      <c r="B406" s="21"/>
      <c r="C406" s="22"/>
      <c r="D406" s="21"/>
      <c r="E406" s="21"/>
      <c r="F406" s="21"/>
      <c r="G406" s="21"/>
      <c r="H406" s="21"/>
      <c r="I406" s="21"/>
      <c r="J406" s="21"/>
      <c r="K406" s="37"/>
      <c r="L406" s="37"/>
      <c r="M406" s="37"/>
    </row>
    <row r="407" spans="1:13">
      <c r="A407" s="21"/>
      <c r="B407" s="21"/>
      <c r="C407" s="22"/>
      <c r="D407" s="21"/>
      <c r="E407" s="21"/>
      <c r="F407" s="21"/>
      <c r="G407" s="21"/>
      <c r="H407" s="21"/>
      <c r="I407" s="21"/>
      <c r="J407" s="21"/>
      <c r="K407" s="37"/>
      <c r="L407" s="37"/>
      <c r="M407" s="37"/>
    </row>
    <row r="408" spans="1:13">
      <c r="A408" s="21"/>
      <c r="B408" s="21"/>
      <c r="C408" s="22"/>
      <c r="D408" s="21"/>
      <c r="E408" s="21"/>
      <c r="F408" s="21"/>
      <c r="G408" s="21"/>
      <c r="H408" s="21"/>
      <c r="I408" s="21"/>
      <c r="J408" s="21"/>
      <c r="K408" s="37"/>
      <c r="L408" s="37"/>
      <c r="M408" s="37"/>
    </row>
    <row r="409" spans="1:13">
      <c r="A409" s="21"/>
      <c r="B409" s="21"/>
      <c r="C409" s="22"/>
      <c r="D409" s="21"/>
      <c r="E409" s="21"/>
      <c r="F409" s="21"/>
      <c r="G409" s="21"/>
      <c r="H409" s="21"/>
      <c r="I409" s="21"/>
      <c r="J409" s="21"/>
      <c r="K409" s="37"/>
      <c r="L409" s="37"/>
      <c r="M409" s="37"/>
    </row>
    <row r="410" spans="1:13">
      <c r="A410" s="21"/>
      <c r="B410" s="21"/>
      <c r="C410" s="22"/>
      <c r="D410" s="21"/>
      <c r="E410" s="21"/>
      <c r="F410" s="21"/>
      <c r="G410" s="21"/>
      <c r="H410" s="21"/>
      <c r="I410" s="21"/>
      <c r="J410" s="21"/>
      <c r="K410" s="37"/>
      <c r="L410" s="37"/>
      <c r="M410" s="37"/>
    </row>
    <row r="411" spans="1:13">
      <c r="A411" s="21"/>
      <c r="B411" s="21"/>
      <c r="C411" s="22"/>
      <c r="D411" s="21"/>
      <c r="E411" s="21"/>
      <c r="F411" s="21"/>
      <c r="G411" s="21"/>
      <c r="H411" s="21"/>
      <c r="I411" s="21"/>
      <c r="J411" s="21"/>
      <c r="K411" s="37"/>
      <c r="L411" s="37"/>
      <c r="M411" s="37"/>
    </row>
    <row r="412" spans="1:13">
      <c r="A412" s="21"/>
      <c r="B412" s="21"/>
      <c r="C412" s="22"/>
      <c r="D412" s="21"/>
      <c r="E412" s="21"/>
      <c r="F412" s="21"/>
      <c r="G412" s="21"/>
      <c r="H412" s="21"/>
      <c r="I412" s="21"/>
      <c r="J412" s="21"/>
      <c r="K412" s="37"/>
      <c r="L412" s="37"/>
      <c r="M412" s="37"/>
    </row>
    <row r="413" spans="1:13">
      <c r="A413" s="21"/>
      <c r="B413" s="21"/>
      <c r="C413" s="22"/>
      <c r="D413" s="21"/>
      <c r="E413" s="21"/>
      <c r="F413" s="21"/>
      <c r="G413" s="21"/>
      <c r="H413" s="21"/>
      <c r="I413" s="21"/>
      <c r="J413" s="21"/>
      <c r="K413" s="37"/>
      <c r="L413" s="37"/>
      <c r="M413" s="37"/>
    </row>
    <row r="414" spans="1:13">
      <c r="A414" s="21"/>
      <c r="B414" s="21"/>
      <c r="C414" s="22"/>
      <c r="D414" s="21"/>
      <c r="E414" s="21"/>
      <c r="F414" s="21"/>
      <c r="G414" s="21"/>
      <c r="H414" s="21"/>
      <c r="I414" s="21"/>
      <c r="J414" s="21"/>
      <c r="K414" s="37"/>
      <c r="L414" s="37"/>
      <c r="M414" s="37"/>
    </row>
    <row r="415" spans="1:13">
      <c r="A415" s="21"/>
      <c r="B415" s="21"/>
      <c r="C415" s="22"/>
      <c r="D415" s="21"/>
      <c r="E415" s="21"/>
      <c r="F415" s="21"/>
      <c r="G415" s="21"/>
      <c r="H415" s="21"/>
      <c r="I415" s="21"/>
      <c r="J415" s="21"/>
      <c r="K415" s="37"/>
      <c r="L415" s="37"/>
      <c r="M415" s="37"/>
    </row>
    <row r="416" spans="1:13">
      <c r="A416" s="21"/>
      <c r="B416" s="21"/>
      <c r="C416" s="22"/>
      <c r="D416" s="21"/>
      <c r="E416" s="21"/>
      <c r="F416" s="21"/>
      <c r="G416" s="21"/>
      <c r="H416" s="21"/>
      <c r="I416" s="21"/>
      <c r="J416" s="21"/>
      <c r="K416" s="37"/>
      <c r="L416" s="37"/>
      <c r="M416" s="37"/>
    </row>
    <row r="417" spans="1:13">
      <c r="A417" s="21"/>
      <c r="B417" s="21"/>
      <c r="C417" s="22"/>
      <c r="D417" s="21"/>
      <c r="E417" s="21"/>
      <c r="F417" s="21"/>
      <c r="G417" s="21"/>
      <c r="H417" s="21"/>
      <c r="I417" s="21"/>
      <c r="J417" s="21"/>
      <c r="K417" s="37"/>
      <c r="L417" s="37"/>
      <c r="M417" s="37"/>
    </row>
    <row r="418" spans="1:13">
      <c r="A418" s="21"/>
      <c r="B418" s="21"/>
      <c r="C418" s="22"/>
      <c r="D418" s="21"/>
      <c r="E418" s="21"/>
      <c r="F418" s="21"/>
      <c r="G418" s="21"/>
      <c r="H418" s="21"/>
      <c r="I418" s="21"/>
      <c r="J418" s="21"/>
      <c r="K418" s="37"/>
      <c r="L418" s="37"/>
      <c r="M418" s="37"/>
    </row>
    <row r="419" spans="1:13">
      <c r="A419" s="21"/>
      <c r="B419" s="21"/>
      <c r="C419" s="22"/>
      <c r="D419" s="21"/>
      <c r="E419" s="21"/>
      <c r="F419" s="21"/>
      <c r="G419" s="21"/>
      <c r="H419" s="21"/>
      <c r="I419" s="21"/>
      <c r="J419" s="21"/>
      <c r="K419" s="37"/>
      <c r="L419" s="37"/>
      <c r="M419" s="37"/>
    </row>
    <row r="420" spans="1:13">
      <c r="A420" s="21"/>
      <c r="B420" s="21"/>
      <c r="C420" s="22"/>
      <c r="D420" s="21"/>
      <c r="E420" s="21"/>
      <c r="F420" s="21"/>
      <c r="G420" s="21"/>
      <c r="H420" s="21"/>
      <c r="I420" s="21"/>
      <c r="J420" s="21"/>
      <c r="K420" s="37"/>
      <c r="L420" s="37"/>
      <c r="M420" s="37"/>
    </row>
    <row r="421" spans="1:13">
      <c r="A421" s="21"/>
      <c r="B421" s="21"/>
      <c r="C421" s="22"/>
      <c r="D421" s="21"/>
      <c r="E421" s="21"/>
      <c r="F421" s="21"/>
      <c r="G421" s="21"/>
      <c r="H421" s="21"/>
      <c r="I421" s="21"/>
      <c r="J421" s="21"/>
      <c r="K421" s="37"/>
      <c r="L421" s="37"/>
      <c r="M421" s="37"/>
    </row>
    <row r="422" spans="1:13">
      <c r="A422" s="21"/>
      <c r="B422" s="21"/>
      <c r="C422" s="22"/>
      <c r="D422" s="21"/>
      <c r="E422" s="21"/>
      <c r="F422" s="21"/>
      <c r="G422" s="21"/>
      <c r="H422" s="21"/>
      <c r="I422" s="21"/>
      <c r="J422" s="21"/>
      <c r="K422" s="37"/>
      <c r="L422" s="37"/>
      <c r="M422" s="37"/>
    </row>
    <row r="423" spans="1:13">
      <c r="A423" s="21"/>
      <c r="B423" s="21"/>
      <c r="C423" s="22"/>
      <c r="D423" s="21"/>
      <c r="E423" s="21"/>
      <c r="F423" s="21"/>
      <c r="G423" s="21"/>
      <c r="H423" s="21"/>
      <c r="I423" s="21"/>
      <c r="J423" s="21"/>
      <c r="K423" s="37"/>
      <c r="L423" s="37"/>
      <c r="M423" s="37"/>
    </row>
    <row r="424" spans="1:13">
      <c r="A424" s="21"/>
      <c r="B424" s="21"/>
      <c r="C424" s="22"/>
      <c r="D424" s="21"/>
      <c r="E424" s="21"/>
      <c r="F424" s="21"/>
      <c r="G424" s="21"/>
      <c r="H424" s="21"/>
      <c r="I424" s="21"/>
      <c r="J424" s="21"/>
      <c r="K424" s="37"/>
      <c r="L424" s="37"/>
      <c r="M424" s="37"/>
    </row>
    <row r="425" spans="1:13">
      <c r="A425" s="21"/>
      <c r="B425" s="21"/>
      <c r="C425" s="22"/>
      <c r="D425" s="21"/>
      <c r="E425" s="21"/>
      <c r="F425" s="21"/>
      <c r="G425" s="21"/>
      <c r="H425" s="21"/>
      <c r="I425" s="21"/>
      <c r="J425" s="21"/>
      <c r="K425" s="37"/>
      <c r="L425" s="37"/>
      <c r="M425" s="37"/>
    </row>
    <row r="426" spans="1:13">
      <c r="A426" s="21"/>
      <c r="B426" s="21"/>
      <c r="C426" s="22"/>
      <c r="D426" s="21"/>
      <c r="E426" s="21"/>
      <c r="F426" s="21"/>
      <c r="G426" s="21"/>
      <c r="H426" s="21"/>
      <c r="I426" s="21"/>
      <c r="J426" s="21"/>
      <c r="K426" s="37"/>
      <c r="L426" s="37"/>
      <c r="M426" s="37"/>
    </row>
    <row r="427" spans="1:13">
      <c r="A427" s="21"/>
      <c r="B427" s="21"/>
      <c r="C427" s="22"/>
      <c r="D427" s="21"/>
      <c r="E427" s="21"/>
      <c r="F427" s="21"/>
      <c r="G427" s="21"/>
      <c r="H427" s="21"/>
      <c r="I427" s="21"/>
      <c r="J427" s="21"/>
      <c r="K427" s="37"/>
      <c r="L427" s="37"/>
      <c r="M427" s="37"/>
    </row>
    <row r="428" spans="1:13">
      <c r="A428" s="21"/>
      <c r="B428" s="21"/>
      <c r="C428" s="22"/>
      <c r="D428" s="21"/>
      <c r="E428" s="21"/>
      <c r="F428" s="21"/>
      <c r="G428" s="21"/>
      <c r="H428" s="21"/>
      <c r="I428" s="21"/>
      <c r="J428" s="21"/>
      <c r="K428" s="37"/>
      <c r="L428" s="37"/>
      <c r="M428" s="37"/>
    </row>
    <row r="429" spans="1:13">
      <c r="A429" s="21"/>
      <c r="B429" s="21"/>
      <c r="C429" s="22"/>
      <c r="D429" s="21"/>
      <c r="E429" s="21"/>
      <c r="F429" s="21"/>
      <c r="G429" s="21"/>
      <c r="H429" s="21"/>
      <c r="I429" s="21"/>
      <c r="J429" s="21"/>
      <c r="K429" s="37"/>
      <c r="L429" s="37"/>
      <c r="M429" s="37"/>
    </row>
    <row r="430" spans="1:13">
      <c r="A430" s="21"/>
      <c r="B430" s="21"/>
      <c r="C430" s="22"/>
      <c r="D430" s="21"/>
      <c r="E430" s="21"/>
      <c r="F430" s="21"/>
      <c r="G430" s="21"/>
      <c r="H430" s="21"/>
      <c r="I430" s="21"/>
      <c r="J430" s="21"/>
      <c r="K430" s="37"/>
      <c r="L430" s="37"/>
      <c r="M430" s="37"/>
    </row>
    <row r="431" spans="1:13">
      <c r="A431" s="21"/>
      <c r="B431" s="21"/>
      <c r="C431" s="22"/>
      <c r="D431" s="21"/>
      <c r="E431" s="21"/>
      <c r="F431" s="21"/>
      <c r="G431" s="21"/>
      <c r="H431" s="21"/>
      <c r="I431" s="21"/>
      <c r="J431" s="21"/>
      <c r="K431" s="37"/>
      <c r="L431" s="37"/>
      <c r="M431" s="37"/>
    </row>
    <row r="432" spans="1:13">
      <c r="A432" s="21"/>
      <c r="B432" s="21"/>
      <c r="C432" s="22"/>
      <c r="D432" s="21"/>
      <c r="E432" s="21"/>
      <c r="F432" s="21"/>
      <c r="G432" s="21"/>
      <c r="H432" s="21"/>
      <c r="I432" s="21"/>
      <c r="J432" s="21"/>
      <c r="K432" s="37"/>
      <c r="L432" s="37"/>
      <c r="M432" s="37"/>
    </row>
    <row r="433" spans="1:13">
      <c r="A433" s="21"/>
      <c r="B433" s="21"/>
      <c r="C433" s="22"/>
      <c r="D433" s="21"/>
      <c r="E433" s="21"/>
      <c r="F433" s="21"/>
      <c r="G433" s="21"/>
      <c r="H433" s="21"/>
      <c r="I433" s="21"/>
      <c r="J433" s="21"/>
      <c r="K433" s="37"/>
      <c r="L433" s="37"/>
      <c r="M433" s="37"/>
    </row>
    <row r="434" spans="1:13">
      <c r="A434" s="21"/>
      <c r="B434" s="21"/>
      <c r="C434" s="22"/>
      <c r="D434" s="21"/>
      <c r="E434" s="21"/>
      <c r="F434" s="21"/>
      <c r="G434" s="21"/>
      <c r="H434" s="21"/>
      <c r="I434" s="21"/>
      <c r="J434" s="21"/>
      <c r="K434" s="37"/>
      <c r="L434" s="37"/>
      <c r="M434" s="37"/>
    </row>
    <row r="435" spans="1:13">
      <c r="A435" s="21"/>
      <c r="B435" s="21"/>
      <c r="C435" s="22"/>
      <c r="D435" s="21"/>
      <c r="E435" s="21"/>
      <c r="F435" s="21"/>
      <c r="G435" s="21"/>
      <c r="H435" s="21"/>
      <c r="I435" s="21"/>
      <c r="J435" s="21"/>
      <c r="K435" s="37"/>
      <c r="L435" s="37"/>
      <c r="M435" s="37"/>
    </row>
    <row r="436" spans="1:13">
      <c r="A436" s="21"/>
      <c r="B436" s="21"/>
      <c r="C436" s="22"/>
      <c r="D436" s="21"/>
      <c r="E436" s="21"/>
      <c r="F436" s="21"/>
      <c r="G436" s="21"/>
      <c r="H436" s="21"/>
      <c r="I436" s="21"/>
      <c r="J436" s="21"/>
      <c r="K436" s="37"/>
      <c r="L436" s="37"/>
      <c r="M436" s="37"/>
    </row>
    <row r="437" spans="1:13">
      <c r="A437" s="21"/>
      <c r="B437" s="21"/>
      <c r="C437" s="22"/>
      <c r="D437" s="21"/>
      <c r="E437" s="21"/>
      <c r="F437" s="21"/>
      <c r="G437" s="21"/>
      <c r="H437" s="21"/>
      <c r="I437" s="21"/>
      <c r="J437" s="21"/>
      <c r="K437" s="37"/>
      <c r="L437" s="37"/>
      <c r="M437" s="37"/>
    </row>
    <row r="438" spans="1:13">
      <c r="A438" s="21"/>
      <c r="B438" s="21"/>
      <c r="C438" s="22"/>
      <c r="D438" s="21"/>
      <c r="E438" s="21"/>
      <c r="F438" s="21"/>
      <c r="G438" s="21"/>
      <c r="H438" s="21"/>
      <c r="I438" s="21"/>
      <c r="J438" s="21"/>
      <c r="K438" s="37"/>
      <c r="L438" s="37"/>
      <c r="M438" s="37"/>
    </row>
    <row r="439" spans="1:13">
      <c r="A439" s="21"/>
      <c r="B439" s="21"/>
      <c r="C439" s="22"/>
      <c r="D439" s="21"/>
      <c r="E439" s="21"/>
      <c r="F439" s="21"/>
      <c r="G439" s="21"/>
      <c r="H439" s="21"/>
      <c r="I439" s="21"/>
      <c r="J439" s="21"/>
      <c r="K439" s="37"/>
      <c r="L439" s="37"/>
      <c r="M439" s="37"/>
    </row>
    <row r="440" spans="1:13">
      <c r="A440" s="21"/>
      <c r="B440" s="21"/>
      <c r="C440" s="22"/>
      <c r="D440" s="21"/>
      <c r="E440" s="21"/>
      <c r="F440" s="21"/>
      <c r="G440" s="21"/>
      <c r="H440" s="21"/>
      <c r="I440" s="21"/>
      <c r="J440" s="21"/>
      <c r="K440" s="37"/>
      <c r="L440" s="37"/>
      <c r="M440" s="37"/>
    </row>
    <row r="441" spans="1:13">
      <c r="A441" s="21"/>
      <c r="B441" s="21"/>
      <c r="C441" s="22"/>
      <c r="D441" s="21"/>
      <c r="E441" s="21"/>
      <c r="F441" s="21"/>
      <c r="G441" s="21"/>
      <c r="H441" s="21"/>
      <c r="I441" s="21"/>
      <c r="J441" s="21"/>
      <c r="K441" s="37"/>
      <c r="L441" s="37"/>
      <c r="M441" s="37"/>
    </row>
    <row r="442" spans="1:13">
      <c r="A442" s="21"/>
      <c r="B442" s="21"/>
      <c r="C442" s="22"/>
      <c r="D442" s="21"/>
      <c r="E442" s="21"/>
      <c r="F442" s="21"/>
      <c r="G442" s="21"/>
      <c r="H442" s="21"/>
      <c r="I442" s="21"/>
      <c r="J442" s="21"/>
      <c r="K442" s="37"/>
      <c r="L442" s="37"/>
      <c r="M442" s="37"/>
    </row>
    <row r="443" spans="1:13">
      <c r="A443" s="21"/>
      <c r="B443" s="21"/>
      <c r="C443" s="22"/>
      <c r="D443" s="21"/>
      <c r="E443" s="21"/>
      <c r="F443" s="21"/>
      <c r="G443" s="21"/>
      <c r="H443" s="21"/>
      <c r="I443" s="21"/>
      <c r="J443" s="21"/>
      <c r="K443" s="37"/>
      <c r="L443" s="37"/>
      <c r="M443" s="37"/>
    </row>
    <row r="444" spans="1:13">
      <c r="A444" s="21"/>
      <c r="B444" s="21"/>
      <c r="C444" s="22"/>
      <c r="D444" s="21"/>
      <c r="E444" s="21"/>
      <c r="F444" s="21"/>
      <c r="G444" s="21"/>
      <c r="H444" s="21"/>
      <c r="I444" s="21"/>
      <c r="J444" s="21"/>
      <c r="K444" s="37"/>
      <c r="L444" s="37"/>
      <c r="M444" s="37"/>
    </row>
    <row r="445" spans="1:13">
      <c r="A445" s="21"/>
      <c r="B445" s="21"/>
      <c r="C445" s="22"/>
      <c r="D445" s="21"/>
      <c r="E445" s="21"/>
      <c r="F445" s="21"/>
      <c r="G445" s="21"/>
      <c r="H445" s="21"/>
      <c r="I445" s="21"/>
      <c r="J445" s="21"/>
      <c r="K445" s="37"/>
      <c r="L445" s="37"/>
      <c r="M445" s="37"/>
    </row>
    <row r="446" spans="1:13">
      <c r="A446" s="21"/>
      <c r="B446" s="21"/>
      <c r="C446" s="22"/>
      <c r="D446" s="21"/>
      <c r="E446" s="21"/>
      <c r="F446" s="21"/>
      <c r="G446" s="21"/>
      <c r="H446" s="21"/>
      <c r="I446" s="21"/>
      <c r="J446" s="21"/>
      <c r="K446" s="37"/>
      <c r="L446" s="37"/>
      <c r="M446" s="37"/>
    </row>
    <row r="447" spans="1:13">
      <c r="A447" s="21"/>
      <c r="B447" s="21"/>
      <c r="C447" s="22"/>
      <c r="D447" s="21"/>
      <c r="E447" s="21"/>
      <c r="F447" s="21"/>
      <c r="G447" s="21"/>
      <c r="H447" s="21"/>
      <c r="I447" s="21"/>
      <c r="J447" s="21"/>
      <c r="K447" s="37"/>
      <c r="L447" s="37"/>
      <c r="M447" s="37"/>
    </row>
    <row r="448" spans="1:13">
      <c r="A448" s="21"/>
      <c r="B448" s="21"/>
      <c r="C448" s="22"/>
      <c r="D448" s="21"/>
      <c r="E448" s="21"/>
      <c r="F448" s="21"/>
      <c r="G448" s="21"/>
      <c r="H448" s="21"/>
      <c r="I448" s="21"/>
      <c r="J448" s="21"/>
      <c r="K448" s="37"/>
      <c r="L448" s="37"/>
      <c r="M448" s="37"/>
    </row>
    <row r="449" spans="1:13">
      <c r="A449" s="21"/>
      <c r="B449" s="21"/>
      <c r="C449" s="22"/>
      <c r="D449" s="21"/>
      <c r="E449" s="21"/>
      <c r="F449" s="21"/>
      <c r="G449" s="21"/>
      <c r="H449" s="21"/>
      <c r="I449" s="21"/>
      <c r="J449" s="21"/>
      <c r="K449" s="37"/>
      <c r="L449" s="37"/>
      <c r="M449" s="37"/>
    </row>
    <row r="450" spans="1:13">
      <c r="A450" s="21"/>
      <c r="B450" s="21"/>
      <c r="C450" s="22"/>
      <c r="D450" s="21"/>
      <c r="E450" s="21"/>
      <c r="F450" s="21"/>
      <c r="G450" s="21"/>
      <c r="H450" s="21"/>
      <c r="I450" s="21"/>
      <c r="J450" s="21"/>
      <c r="K450" s="37"/>
      <c r="L450" s="37"/>
      <c r="M450" s="37"/>
    </row>
    <row r="451" spans="1:13">
      <c r="A451" s="21"/>
      <c r="B451" s="21"/>
      <c r="C451" s="22"/>
      <c r="D451" s="21"/>
      <c r="E451" s="21"/>
      <c r="F451" s="21"/>
      <c r="G451" s="21"/>
      <c r="H451" s="21"/>
      <c r="I451" s="21"/>
      <c r="J451" s="21"/>
      <c r="K451" s="37"/>
      <c r="L451" s="37"/>
      <c r="M451" s="37"/>
    </row>
    <row r="452" spans="1:13">
      <c r="A452" s="21"/>
      <c r="B452" s="21"/>
      <c r="C452" s="22"/>
      <c r="D452" s="21"/>
      <c r="E452" s="21"/>
      <c r="F452" s="21"/>
      <c r="G452" s="21"/>
      <c r="H452" s="21"/>
      <c r="I452" s="21"/>
      <c r="J452" s="21"/>
      <c r="K452" s="37"/>
      <c r="L452" s="37"/>
      <c r="M452" s="37"/>
    </row>
    <row r="453" spans="1:13">
      <c r="A453" s="21"/>
      <c r="B453" s="21"/>
      <c r="C453" s="22"/>
      <c r="D453" s="21"/>
      <c r="E453" s="21"/>
      <c r="F453" s="21"/>
      <c r="G453" s="21"/>
      <c r="H453" s="21"/>
      <c r="I453" s="21"/>
      <c r="J453" s="21"/>
      <c r="K453" s="37"/>
      <c r="L453" s="37"/>
      <c r="M453" s="37"/>
    </row>
    <row r="454" spans="1:13">
      <c r="A454" s="21"/>
      <c r="B454" s="21"/>
      <c r="C454" s="22"/>
      <c r="D454" s="21"/>
      <c r="E454" s="21"/>
      <c r="F454" s="21"/>
      <c r="G454" s="21"/>
      <c r="H454" s="21"/>
      <c r="I454" s="21"/>
      <c r="J454" s="21"/>
      <c r="K454" s="37"/>
      <c r="L454" s="37"/>
      <c r="M454" s="37"/>
    </row>
    <row r="455" spans="1:13">
      <c r="A455" s="21"/>
      <c r="B455" s="21"/>
      <c r="C455" s="22"/>
      <c r="D455" s="21"/>
      <c r="E455" s="21"/>
      <c r="F455" s="21"/>
      <c r="G455" s="21"/>
      <c r="H455" s="21"/>
      <c r="I455" s="21"/>
      <c r="J455" s="21"/>
      <c r="K455" s="37"/>
      <c r="L455" s="37"/>
      <c r="M455" s="37"/>
    </row>
    <row r="456" spans="1:13">
      <c r="A456" s="21"/>
      <c r="B456" s="21"/>
      <c r="C456" s="22"/>
      <c r="D456" s="21"/>
      <c r="E456" s="21"/>
      <c r="F456" s="21"/>
      <c r="G456" s="21"/>
      <c r="H456" s="21"/>
      <c r="I456" s="21"/>
      <c r="J456" s="21"/>
      <c r="K456" s="37"/>
      <c r="L456" s="37"/>
      <c r="M456" s="37"/>
    </row>
    <row r="457" spans="1:13">
      <c r="A457" s="21"/>
      <c r="B457" s="21"/>
      <c r="C457" s="22"/>
      <c r="D457" s="21"/>
      <c r="E457" s="21"/>
      <c r="F457" s="21"/>
      <c r="G457" s="21"/>
      <c r="H457" s="21"/>
      <c r="I457" s="21"/>
      <c r="J457" s="21"/>
      <c r="K457" s="37"/>
      <c r="L457" s="37"/>
      <c r="M457" s="37"/>
    </row>
    <row r="458" spans="1:13">
      <c r="A458" s="21"/>
      <c r="B458" s="21"/>
      <c r="C458" s="22"/>
      <c r="D458" s="21"/>
      <c r="E458" s="21"/>
      <c r="F458" s="21"/>
      <c r="G458" s="21"/>
      <c r="H458" s="21"/>
      <c r="I458" s="21"/>
      <c r="J458" s="21"/>
      <c r="K458" s="37"/>
      <c r="L458" s="37"/>
      <c r="M458" s="37"/>
    </row>
    <row r="459" spans="1:13">
      <c r="A459" s="21"/>
      <c r="B459" s="21"/>
      <c r="C459" s="22"/>
      <c r="D459" s="21"/>
      <c r="E459" s="21"/>
      <c r="F459" s="21"/>
      <c r="G459" s="21"/>
      <c r="H459" s="21"/>
      <c r="I459" s="21"/>
      <c r="J459" s="21"/>
      <c r="K459" s="37"/>
      <c r="L459" s="37"/>
      <c r="M459" s="37"/>
    </row>
    <row r="460" spans="1:13">
      <c r="A460" s="21"/>
      <c r="B460" s="21"/>
      <c r="C460" s="22"/>
      <c r="D460" s="21"/>
      <c r="E460" s="21"/>
      <c r="F460" s="21"/>
      <c r="G460" s="21"/>
      <c r="H460" s="21"/>
      <c r="I460" s="21"/>
      <c r="J460" s="21"/>
      <c r="K460" s="37"/>
      <c r="L460" s="37"/>
      <c r="M460" s="37"/>
    </row>
    <row r="461" spans="1:13">
      <c r="A461" s="21"/>
      <c r="B461" s="21"/>
      <c r="C461" s="22"/>
      <c r="D461" s="21"/>
      <c r="E461" s="21"/>
      <c r="F461" s="21"/>
      <c r="G461" s="21"/>
      <c r="H461" s="21"/>
      <c r="I461" s="21"/>
      <c r="J461" s="21"/>
      <c r="K461" s="37"/>
      <c r="L461" s="37"/>
      <c r="M461" s="37"/>
    </row>
    <row r="462" spans="1:13">
      <c r="A462" s="21"/>
      <c r="B462" s="21"/>
      <c r="C462" s="22"/>
      <c r="D462" s="21"/>
      <c r="E462" s="21"/>
      <c r="F462" s="21"/>
      <c r="G462" s="21"/>
      <c r="H462" s="21"/>
      <c r="I462" s="21"/>
      <c r="J462" s="21"/>
      <c r="K462" s="37"/>
      <c r="L462" s="37"/>
      <c r="M462" s="37"/>
    </row>
    <row r="463" spans="1:13">
      <c r="A463" s="21"/>
      <c r="B463" s="21"/>
      <c r="C463" s="22"/>
      <c r="D463" s="21"/>
      <c r="E463" s="21"/>
      <c r="F463" s="21"/>
      <c r="G463" s="21"/>
      <c r="H463" s="21"/>
      <c r="I463" s="21"/>
      <c r="J463" s="21"/>
      <c r="K463" s="37"/>
      <c r="L463" s="37"/>
      <c r="M463" s="37"/>
    </row>
    <row r="464" spans="1:13">
      <c r="A464" s="21"/>
      <c r="B464" s="21"/>
      <c r="C464" s="22"/>
      <c r="D464" s="21"/>
      <c r="E464" s="21"/>
      <c r="F464" s="21"/>
      <c r="G464" s="21"/>
      <c r="H464" s="21"/>
      <c r="I464" s="21"/>
      <c r="J464" s="21"/>
      <c r="K464" s="37"/>
      <c r="L464" s="37"/>
      <c r="M464" s="37"/>
    </row>
    <row r="465" spans="1:13">
      <c r="A465" s="21"/>
      <c r="B465" s="21"/>
      <c r="C465" s="22"/>
      <c r="D465" s="21"/>
      <c r="E465" s="21"/>
      <c r="F465" s="21"/>
      <c r="G465" s="21"/>
      <c r="H465" s="21"/>
      <c r="I465" s="21"/>
      <c r="J465" s="21"/>
      <c r="K465" s="37"/>
      <c r="L465" s="37"/>
      <c r="M465" s="37"/>
    </row>
    <row r="466" spans="1:13">
      <c r="A466" s="21"/>
      <c r="B466" s="21"/>
      <c r="C466" s="22"/>
      <c r="D466" s="21"/>
      <c r="E466" s="21"/>
      <c r="F466" s="21"/>
      <c r="G466" s="21"/>
      <c r="H466" s="21"/>
      <c r="I466" s="21"/>
      <c r="J466" s="21"/>
      <c r="K466" s="37"/>
      <c r="L466" s="37"/>
      <c r="M466" s="37"/>
    </row>
    <row r="467" spans="1:13">
      <c r="A467" s="21"/>
      <c r="B467" s="21"/>
      <c r="C467" s="22"/>
      <c r="D467" s="21"/>
      <c r="E467" s="21"/>
      <c r="F467" s="21"/>
      <c r="G467" s="21"/>
      <c r="H467" s="21"/>
      <c r="I467" s="21"/>
      <c r="J467" s="21"/>
      <c r="K467" s="37"/>
      <c r="L467" s="37"/>
      <c r="M467" s="37"/>
    </row>
    <row r="468" spans="1:13">
      <c r="A468" s="21"/>
      <c r="B468" s="21"/>
      <c r="C468" s="22"/>
      <c r="D468" s="21"/>
      <c r="E468" s="21"/>
      <c r="F468" s="21"/>
      <c r="G468" s="21"/>
      <c r="H468" s="21"/>
      <c r="I468" s="21"/>
      <c r="J468" s="21"/>
      <c r="K468" s="37"/>
      <c r="L468" s="37"/>
      <c r="M468" s="37"/>
    </row>
    <row r="469" spans="1:13">
      <c r="A469" s="21"/>
      <c r="B469" s="21"/>
      <c r="C469" s="22"/>
      <c r="D469" s="21"/>
      <c r="E469" s="21"/>
      <c r="F469" s="21"/>
      <c r="G469" s="21"/>
      <c r="H469" s="21"/>
      <c r="I469" s="21"/>
      <c r="J469" s="21"/>
      <c r="K469" s="37"/>
      <c r="L469" s="37"/>
      <c r="M469" s="37"/>
    </row>
    <row r="470" spans="1:13">
      <c r="A470" s="21"/>
      <c r="B470" s="21"/>
      <c r="C470" s="22"/>
      <c r="D470" s="21"/>
      <c r="E470" s="21"/>
      <c r="F470" s="21"/>
      <c r="G470" s="21"/>
      <c r="H470" s="21"/>
      <c r="I470" s="21"/>
      <c r="J470" s="21"/>
      <c r="K470" s="37"/>
      <c r="L470" s="37"/>
      <c r="M470" s="37"/>
    </row>
    <row r="471" spans="1:13">
      <c r="A471" s="21"/>
      <c r="B471" s="21"/>
      <c r="C471" s="22"/>
      <c r="D471" s="21"/>
      <c r="E471" s="21"/>
      <c r="F471" s="21"/>
      <c r="G471" s="21"/>
      <c r="H471" s="21"/>
      <c r="I471" s="21"/>
      <c r="J471" s="21"/>
      <c r="K471" s="37"/>
      <c r="L471" s="37"/>
      <c r="M471" s="37"/>
    </row>
    <row r="472" spans="1:13">
      <c r="A472" s="21"/>
      <c r="B472" s="21"/>
      <c r="C472" s="22"/>
      <c r="D472" s="21"/>
      <c r="E472" s="21"/>
      <c r="F472" s="21"/>
      <c r="G472" s="21"/>
      <c r="H472" s="21"/>
      <c r="I472" s="21"/>
      <c r="J472" s="21"/>
      <c r="K472" s="37"/>
      <c r="L472" s="37"/>
      <c r="M472" s="37"/>
    </row>
    <row r="473" spans="1:13">
      <c r="A473" s="21"/>
      <c r="B473" s="21"/>
      <c r="C473" s="22"/>
      <c r="D473" s="21"/>
      <c r="E473" s="21"/>
      <c r="F473" s="21"/>
      <c r="G473" s="21"/>
      <c r="H473" s="21"/>
      <c r="I473" s="21"/>
      <c r="J473" s="21"/>
      <c r="K473" s="37"/>
      <c r="L473" s="37"/>
      <c r="M473" s="37"/>
    </row>
    <row r="474" spans="1:13">
      <c r="A474" s="21"/>
      <c r="B474" s="21"/>
      <c r="C474" s="22"/>
      <c r="D474" s="21"/>
      <c r="E474" s="21"/>
      <c r="F474" s="21"/>
      <c r="G474" s="21"/>
      <c r="H474" s="21"/>
      <c r="I474" s="21"/>
      <c r="J474" s="21"/>
      <c r="K474" s="37"/>
      <c r="L474" s="37"/>
      <c r="M474" s="37"/>
    </row>
    <row r="475" spans="1:13">
      <c r="A475" s="21"/>
      <c r="B475" s="21"/>
      <c r="C475" s="22"/>
      <c r="D475" s="21"/>
      <c r="E475" s="21"/>
      <c r="F475" s="21"/>
      <c r="G475" s="21"/>
      <c r="H475" s="21"/>
      <c r="I475" s="21"/>
      <c r="J475" s="21"/>
      <c r="K475" s="37"/>
      <c r="L475" s="37"/>
      <c r="M475" s="37"/>
    </row>
    <row r="476" spans="1:13">
      <c r="A476" s="21"/>
      <c r="B476" s="21"/>
      <c r="C476" s="22"/>
      <c r="D476" s="21"/>
      <c r="E476" s="21"/>
      <c r="F476" s="21"/>
      <c r="G476" s="21"/>
      <c r="H476" s="21"/>
      <c r="I476" s="21"/>
      <c r="J476" s="21"/>
      <c r="K476" s="37"/>
      <c r="L476" s="37"/>
      <c r="M476" s="37"/>
    </row>
    <row r="477" spans="1:13">
      <c r="A477" s="21"/>
      <c r="B477" s="21"/>
      <c r="C477" s="22"/>
      <c r="D477" s="21"/>
      <c r="E477" s="21"/>
      <c r="F477" s="21"/>
      <c r="G477" s="21"/>
      <c r="H477" s="21"/>
      <c r="I477" s="21"/>
      <c r="J477" s="21"/>
      <c r="K477" s="37"/>
      <c r="L477" s="37"/>
      <c r="M477" s="37"/>
    </row>
    <row r="478" spans="1:13">
      <c r="A478" s="21"/>
      <c r="B478" s="21"/>
      <c r="C478" s="22"/>
      <c r="D478" s="21"/>
      <c r="E478" s="21"/>
      <c r="F478" s="21"/>
      <c r="G478" s="21"/>
      <c r="H478" s="21"/>
      <c r="I478" s="21"/>
      <c r="J478" s="21"/>
      <c r="K478" s="37"/>
      <c r="L478" s="37"/>
      <c r="M478" s="37"/>
    </row>
    <row r="479" spans="1:13">
      <c r="A479" s="21"/>
      <c r="B479" s="21"/>
      <c r="C479" s="22"/>
      <c r="D479" s="21"/>
      <c r="E479" s="21"/>
      <c r="F479" s="21"/>
      <c r="G479" s="21"/>
      <c r="H479" s="21"/>
      <c r="I479" s="21"/>
      <c r="J479" s="21"/>
      <c r="K479" s="37"/>
      <c r="L479" s="37"/>
      <c r="M479" s="37"/>
    </row>
    <row r="480" spans="1:13">
      <c r="A480" s="21"/>
      <c r="B480" s="21"/>
      <c r="C480" s="22"/>
      <c r="D480" s="21"/>
      <c r="E480" s="21"/>
      <c r="F480" s="21"/>
      <c r="G480" s="21"/>
      <c r="H480" s="21"/>
      <c r="I480" s="21"/>
      <c r="J480" s="21"/>
      <c r="K480" s="37"/>
      <c r="L480" s="37"/>
      <c r="M480" s="37"/>
    </row>
    <row r="481" spans="1:13">
      <c r="A481" s="21"/>
      <c r="B481" s="21"/>
      <c r="C481" s="22"/>
      <c r="D481" s="21"/>
      <c r="E481" s="21"/>
      <c r="F481" s="21"/>
      <c r="G481" s="21"/>
      <c r="H481" s="21"/>
      <c r="I481" s="21"/>
      <c r="J481" s="21"/>
      <c r="K481" s="37"/>
      <c r="L481" s="37"/>
      <c r="M481" s="37"/>
    </row>
    <row r="482" spans="1:13">
      <c r="A482" s="21"/>
      <c r="B482" s="21"/>
      <c r="C482" s="22"/>
      <c r="D482" s="21"/>
      <c r="E482" s="21"/>
      <c r="F482" s="21"/>
      <c r="G482" s="21"/>
      <c r="H482" s="21"/>
      <c r="I482" s="21"/>
      <c r="J482" s="21"/>
      <c r="K482" s="37"/>
      <c r="L482" s="37"/>
      <c r="M482" s="37"/>
    </row>
    <row r="483" spans="1:13">
      <c r="A483" s="21"/>
      <c r="B483" s="21"/>
      <c r="C483" s="22"/>
      <c r="D483" s="21"/>
      <c r="E483" s="21"/>
      <c r="F483" s="21"/>
      <c r="G483" s="21"/>
      <c r="H483" s="21"/>
      <c r="I483" s="21"/>
      <c r="J483" s="21"/>
      <c r="K483" s="37"/>
      <c r="L483" s="37"/>
      <c r="M483" s="37"/>
    </row>
    <row r="484" spans="1:13">
      <c r="A484" s="21"/>
      <c r="B484" s="21"/>
      <c r="C484" s="22"/>
      <c r="D484" s="21"/>
      <c r="E484" s="21"/>
      <c r="F484" s="21"/>
      <c r="G484" s="21"/>
      <c r="H484" s="21"/>
      <c r="I484" s="21"/>
      <c r="J484" s="21"/>
      <c r="K484" s="37"/>
      <c r="L484" s="37"/>
      <c r="M484" s="37"/>
    </row>
    <row r="485" spans="1:13">
      <c r="A485" s="21"/>
      <c r="B485" s="21"/>
      <c r="C485" s="22"/>
      <c r="D485" s="21"/>
      <c r="E485" s="21"/>
      <c r="F485" s="21"/>
      <c r="G485" s="21"/>
      <c r="H485" s="21"/>
      <c r="I485" s="21"/>
      <c r="J485" s="21"/>
      <c r="K485" s="37"/>
      <c r="L485" s="37"/>
      <c r="M485" s="37"/>
    </row>
    <row r="486" spans="1:13">
      <c r="A486" s="21"/>
      <c r="B486" s="21"/>
      <c r="C486" s="22"/>
      <c r="D486" s="21"/>
      <c r="E486" s="21"/>
      <c r="F486" s="21"/>
      <c r="G486" s="21"/>
      <c r="H486" s="21"/>
      <c r="I486" s="21"/>
      <c r="J486" s="21"/>
      <c r="K486" s="37"/>
      <c r="L486" s="37"/>
      <c r="M486" s="37"/>
    </row>
    <row r="487" spans="1:13">
      <c r="A487" s="21"/>
      <c r="B487" s="21"/>
      <c r="C487" s="22"/>
      <c r="D487" s="21"/>
      <c r="E487" s="21"/>
      <c r="F487" s="21"/>
      <c r="G487" s="21"/>
      <c r="H487" s="21"/>
      <c r="I487" s="21"/>
      <c r="J487" s="21"/>
      <c r="K487" s="37"/>
      <c r="L487" s="37"/>
      <c r="M487" s="37"/>
    </row>
    <row r="488" spans="1:13">
      <c r="A488" s="21"/>
      <c r="B488" s="21"/>
      <c r="C488" s="22"/>
      <c r="D488" s="21"/>
      <c r="E488" s="21"/>
      <c r="F488" s="21"/>
      <c r="G488" s="21"/>
      <c r="H488" s="21"/>
      <c r="I488" s="21"/>
      <c r="J488" s="21"/>
      <c r="K488" s="37"/>
      <c r="L488" s="37"/>
      <c r="M488" s="37"/>
    </row>
    <row r="489" spans="1:13">
      <c r="A489" s="21"/>
      <c r="B489" s="21"/>
      <c r="C489" s="22"/>
      <c r="D489" s="21"/>
      <c r="E489" s="21"/>
      <c r="F489" s="21"/>
      <c r="G489" s="21"/>
      <c r="H489" s="21"/>
      <c r="I489" s="21"/>
      <c r="J489" s="21"/>
      <c r="K489" s="37"/>
      <c r="L489" s="37"/>
      <c r="M489" s="37"/>
    </row>
    <row r="490" spans="1:13">
      <c r="A490" s="21"/>
      <c r="B490" s="21"/>
      <c r="C490" s="22"/>
      <c r="D490" s="21"/>
      <c r="E490" s="21"/>
      <c r="F490" s="21"/>
      <c r="G490" s="21"/>
      <c r="H490" s="21"/>
      <c r="I490" s="21"/>
      <c r="J490" s="21"/>
      <c r="K490" s="37"/>
      <c r="L490" s="37"/>
      <c r="M490" s="37"/>
    </row>
    <row r="491" spans="1:13">
      <c r="A491" s="21"/>
      <c r="B491" s="21"/>
      <c r="C491" s="22"/>
      <c r="D491" s="21"/>
      <c r="E491" s="21"/>
      <c r="F491" s="21"/>
      <c r="G491" s="21"/>
      <c r="H491" s="21"/>
      <c r="I491" s="21"/>
      <c r="J491" s="21"/>
      <c r="K491" s="37"/>
      <c r="L491" s="37"/>
      <c r="M491" s="37"/>
    </row>
    <row r="492" spans="1:13">
      <c r="A492" s="21"/>
      <c r="B492" s="21"/>
      <c r="C492" s="22"/>
      <c r="D492" s="21"/>
      <c r="E492" s="21"/>
      <c r="F492" s="21"/>
      <c r="G492" s="21"/>
      <c r="H492" s="21"/>
      <c r="I492" s="21"/>
      <c r="J492" s="21"/>
      <c r="K492" s="37"/>
      <c r="L492" s="37"/>
      <c r="M492" s="37"/>
    </row>
    <row r="493" spans="1:13">
      <c r="A493" s="21"/>
      <c r="B493" s="21"/>
      <c r="C493" s="22"/>
      <c r="D493" s="21"/>
      <c r="E493" s="21"/>
      <c r="F493" s="21"/>
      <c r="G493" s="21"/>
      <c r="H493" s="21"/>
      <c r="I493" s="21"/>
      <c r="J493" s="21"/>
      <c r="K493" s="37"/>
      <c r="L493" s="37"/>
      <c r="M493" s="37"/>
    </row>
    <row r="494" spans="1:13">
      <c r="A494" s="21"/>
      <c r="B494" s="21"/>
      <c r="C494" s="22"/>
      <c r="D494" s="21"/>
      <c r="E494" s="21"/>
      <c r="F494" s="21"/>
      <c r="G494" s="21"/>
      <c r="H494" s="21"/>
      <c r="I494" s="21"/>
      <c r="J494" s="21"/>
      <c r="K494" s="37"/>
      <c r="L494" s="37"/>
      <c r="M494" s="37"/>
    </row>
    <row r="495" spans="1:13">
      <c r="A495" s="21"/>
      <c r="B495" s="21"/>
      <c r="C495" s="22"/>
      <c r="D495" s="21"/>
      <c r="E495" s="21"/>
      <c r="F495" s="21"/>
      <c r="G495" s="21"/>
      <c r="H495" s="21"/>
      <c r="I495" s="21"/>
      <c r="J495" s="21"/>
      <c r="K495" s="37"/>
      <c r="L495" s="37"/>
      <c r="M495" s="37"/>
    </row>
    <row r="496" spans="1:13">
      <c r="A496" s="21"/>
      <c r="B496" s="21"/>
      <c r="C496" s="22"/>
      <c r="D496" s="21"/>
      <c r="E496" s="21"/>
      <c r="F496" s="21"/>
      <c r="G496" s="21"/>
      <c r="H496" s="21"/>
      <c r="I496" s="21"/>
      <c r="J496" s="21"/>
      <c r="K496" s="37"/>
      <c r="L496" s="37"/>
      <c r="M496" s="37"/>
    </row>
    <row r="497" spans="1:13">
      <c r="A497" s="21"/>
      <c r="B497" s="21"/>
      <c r="C497" s="22"/>
      <c r="D497" s="21"/>
      <c r="E497" s="21"/>
      <c r="F497" s="21"/>
      <c r="G497" s="21"/>
      <c r="H497" s="21"/>
      <c r="I497" s="21"/>
      <c r="J497" s="21"/>
      <c r="K497" s="37"/>
      <c r="L497" s="37"/>
      <c r="M497" s="37"/>
    </row>
    <row r="498" spans="1:13">
      <c r="A498" s="21"/>
      <c r="B498" s="21"/>
      <c r="C498" s="22"/>
      <c r="D498" s="21"/>
      <c r="E498" s="21"/>
      <c r="F498" s="21"/>
      <c r="G498" s="21"/>
      <c r="H498" s="21"/>
      <c r="I498" s="21"/>
      <c r="J498" s="21"/>
      <c r="K498" s="37"/>
      <c r="L498" s="37"/>
      <c r="M498" s="37"/>
    </row>
    <row r="499" spans="1:13">
      <c r="A499" s="21"/>
      <c r="B499" s="21"/>
      <c r="C499" s="22"/>
      <c r="D499" s="21"/>
      <c r="E499" s="21"/>
      <c r="F499" s="21"/>
      <c r="G499" s="21"/>
      <c r="H499" s="21"/>
      <c r="I499" s="21"/>
      <c r="J499" s="21"/>
      <c r="K499" s="37"/>
      <c r="L499" s="37"/>
      <c r="M499" s="37"/>
    </row>
    <row r="500" spans="1:13">
      <c r="A500" s="21"/>
      <c r="B500" s="21"/>
      <c r="C500" s="22"/>
      <c r="D500" s="21"/>
      <c r="E500" s="21"/>
      <c r="F500" s="21"/>
      <c r="G500" s="21"/>
      <c r="H500" s="21"/>
      <c r="I500" s="21"/>
      <c r="J500" s="21"/>
      <c r="K500" s="37"/>
      <c r="L500" s="37"/>
      <c r="M500" s="37"/>
    </row>
    <row r="501" spans="1:13">
      <c r="A501" s="21"/>
      <c r="B501" s="21"/>
      <c r="C501" s="22"/>
      <c r="D501" s="21"/>
      <c r="E501" s="21"/>
      <c r="F501" s="21"/>
      <c r="G501" s="21"/>
      <c r="H501" s="21"/>
      <c r="I501" s="21"/>
      <c r="J501" s="21"/>
      <c r="K501" s="37"/>
      <c r="L501" s="37"/>
      <c r="M501" s="37"/>
    </row>
    <row r="502" spans="1:13">
      <c r="A502" s="21"/>
      <c r="B502" s="21"/>
      <c r="C502" s="22"/>
      <c r="D502" s="21"/>
      <c r="E502" s="21"/>
      <c r="F502" s="21"/>
      <c r="G502" s="21"/>
      <c r="H502" s="21"/>
      <c r="I502" s="21"/>
      <c r="J502" s="21"/>
      <c r="K502" s="37"/>
      <c r="L502" s="37"/>
      <c r="M502" s="37"/>
    </row>
    <row r="503" spans="1:13">
      <c r="A503" s="21"/>
      <c r="B503" s="21"/>
      <c r="C503" s="22"/>
      <c r="D503" s="21"/>
      <c r="E503" s="21"/>
      <c r="F503" s="21"/>
      <c r="G503" s="21"/>
      <c r="H503" s="21"/>
      <c r="I503" s="21"/>
      <c r="J503" s="21"/>
      <c r="K503" s="37"/>
      <c r="L503" s="37"/>
      <c r="M503" s="37"/>
    </row>
    <row r="504" spans="1:13">
      <c r="A504" s="21"/>
      <c r="B504" s="21"/>
      <c r="C504" s="22"/>
      <c r="D504" s="21"/>
      <c r="E504" s="21"/>
      <c r="F504" s="21"/>
      <c r="G504" s="21"/>
      <c r="H504" s="21"/>
      <c r="I504" s="21"/>
      <c r="J504" s="21"/>
      <c r="K504" s="37"/>
      <c r="L504" s="37"/>
      <c r="M504" s="37"/>
    </row>
    <row r="505" spans="1:13">
      <c r="A505" s="21"/>
      <c r="B505" s="21"/>
      <c r="C505" s="22"/>
      <c r="D505" s="21"/>
      <c r="E505" s="21"/>
      <c r="F505" s="21"/>
      <c r="G505" s="21"/>
      <c r="H505" s="21"/>
      <c r="I505" s="21"/>
      <c r="J505" s="21"/>
      <c r="K505" s="37"/>
      <c r="L505" s="37"/>
      <c r="M505" s="37"/>
    </row>
    <row r="506" spans="1:13">
      <c r="A506" s="21"/>
      <c r="B506" s="21"/>
      <c r="C506" s="22"/>
      <c r="D506" s="21"/>
      <c r="E506" s="21"/>
      <c r="F506" s="21"/>
      <c r="G506" s="21"/>
      <c r="H506" s="21"/>
      <c r="I506" s="21"/>
      <c r="J506" s="21"/>
      <c r="K506" s="37"/>
      <c r="L506" s="37"/>
      <c r="M506" s="37"/>
    </row>
    <row r="507" spans="1:13">
      <c r="A507" s="21"/>
      <c r="B507" s="21"/>
      <c r="C507" s="22"/>
      <c r="D507" s="21"/>
      <c r="E507" s="21"/>
      <c r="F507" s="21"/>
      <c r="G507" s="21"/>
      <c r="H507" s="21"/>
      <c r="I507" s="21"/>
      <c r="J507" s="21"/>
      <c r="K507" s="37"/>
      <c r="L507" s="37"/>
      <c r="M507" s="37"/>
    </row>
    <row r="508" spans="1:13">
      <c r="A508" s="21"/>
      <c r="B508" s="21"/>
      <c r="C508" s="22"/>
      <c r="D508" s="21"/>
      <c r="E508" s="21"/>
      <c r="F508" s="21"/>
      <c r="G508" s="21"/>
      <c r="H508" s="21"/>
      <c r="I508" s="21"/>
      <c r="J508" s="21"/>
      <c r="K508" s="37"/>
      <c r="L508" s="37"/>
      <c r="M508" s="37"/>
    </row>
    <row r="509" spans="1:13">
      <c r="A509" s="21"/>
      <c r="B509" s="21"/>
      <c r="C509" s="22"/>
      <c r="D509" s="21"/>
      <c r="E509" s="21"/>
      <c r="F509" s="21"/>
      <c r="G509" s="21"/>
      <c r="H509" s="21"/>
      <c r="I509" s="21"/>
      <c r="J509" s="21"/>
      <c r="K509" s="37"/>
      <c r="L509" s="37"/>
      <c r="M509" s="37"/>
    </row>
    <row r="510" spans="1:13">
      <c r="A510" s="21"/>
      <c r="B510" s="21"/>
      <c r="C510" s="22"/>
      <c r="D510" s="21"/>
      <c r="E510" s="21"/>
      <c r="F510" s="21"/>
      <c r="G510" s="21"/>
      <c r="H510" s="21"/>
      <c r="I510" s="21"/>
      <c r="J510" s="21"/>
      <c r="K510" s="37"/>
      <c r="L510" s="37"/>
      <c r="M510" s="37"/>
    </row>
    <row r="511" spans="1:13">
      <c r="A511" s="21"/>
      <c r="B511" s="21"/>
      <c r="C511" s="22"/>
      <c r="D511" s="21"/>
      <c r="E511" s="21"/>
      <c r="F511" s="21"/>
      <c r="G511" s="21"/>
      <c r="H511" s="21"/>
      <c r="I511" s="21"/>
      <c r="J511" s="21"/>
      <c r="K511" s="37"/>
      <c r="L511" s="37"/>
      <c r="M511" s="37"/>
    </row>
    <row r="512" spans="1:13">
      <c r="A512" s="21"/>
      <c r="B512" s="21"/>
      <c r="C512" s="22"/>
      <c r="D512" s="21"/>
      <c r="E512" s="21"/>
      <c r="F512" s="21"/>
      <c r="G512" s="21"/>
      <c r="H512" s="21"/>
      <c r="I512" s="21"/>
      <c r="J512" s="21"/>
      <c r="K512" s="37"/>
      <c r="L512" s="37"/>
      <c r="M512" s="37"/>
    </row>
    <row r="513" spans="1:13">
      <c r="A513" s="21"/>
      <c r="B513" s="21"/>
      <c r="C513" s="22"/>
      <c r="D513" s="21"/>
      <c r="E513" s="21"/>
      <c r="F513" s="21"/>
      <c r="G513" s="21"/>
      <c r="H513" s="21"/>
      <c r="I513" s="21"/>
      <c r="J513" s="21"/>
      <c r="K513" s="37"/>
      <c r="L513" s="37"/>
      <c r="M513" s="37"/>
    </row>
    <row r="514" spans="1:13">
      <c r="A514" s="21"/>
      <c r="B514" s="21"/>
      <c r="C514" s="22"/>
      <c r="D514" s="21"/>
      <c r="E514" s="21"/>
      <c r="F514" s="21"/>
      <c r="G514" s="21"/>
      <c r="H514" s="21"/>
      <c r="I514" s="21"/>
      <c r="J514" s="21"/>
      <c r="K514" s="37"/>
      <c r="L514" s="37"/>
      <c r="M514" s="37"/>
    </row>
    <row r="515" spans="1:13">
      <c r="A515" s="21"/>
      <c r="B515" s="21"/>
      <c r="C515" s="22"/>
      <c r="D515" s="21"/>
      <c r="E515" s="21"/>
      <c r="F515" s="21"/>
      <c r="G515" s="21"/>
      <c r="H515" s="21"/>
      <c r="I515" s="21"/>
      <c r="J515" s="21"/>
      <c r="K515" s="37"/>
      <c r="L515" s="37"/>
      <c r="M515" s="37"/>
    </row>
    <row r="516" spans="1:13">
      <c r="A516" s="21"/>
      <c r="B516" s="21"/>
      <c r="C516" s="22"/>
      <c r="D516" s="21"/>
      <c r="E516" s="21"/>
      <c r="F516" s="21"/>
      <c r="G516" s="21"/>
      <c r="H516" s="21"/>
      <c r="I516" s="21"/>
      <c r="J516" s="21"/>
      <c r="K516" s="37"/>
      <c r="L516" s="37"/>
      <c r="M516" s="37"/>
    </row>
    <row r="517" spans="1:13">
      <c r="A517" s="21"/>
      <c r="B517" s="21"/>
      <c r="C517" s="22"/>
      <c r="D517" s="21"/>
      <c r="E517" s="21"/>
      <c r="F517" s="21"/>
      <c r="G517" s="21"/>
      <c r="H517" s="21"/>
      <c r="I517" s="21"/>
      <c r="J517" s="21"/>
      <c r="K517" s="37"/>
      <c r="L517" s="37"/>
      <c r="M517" s="37"/>
    </row>
    <row r="518" spans="1:13">
      <c r="A518" s="21"/>
      <c r="B518" s="21"/>
      <c r="C518" s="22"/>
      <c r="D518" s="21"/>
      <c r="E518" s="21"/>
      <c r="F518" s="21"/>
      <c r="G518" s="21"/>
      <c r="H518" s="21"/>
      <c r="I518" s="21"/>
      <c r="J518" s="21"/>
      <c r="K518" s="37"/>
      <c r="L518" s="37"/>
      <c r="M518" s="37"/>
    </row>
    <row r="519" spans="1:13">
      <c r="A519" s="21"/>
      <c r="B519" s="21"/>
      <c r="C519" s="22"/>
      <c r="D519" s="21"/>
      <c r="E519" s="21"/>
      <c r="F519" s="21"/>
      <c r="G519" s="21"/>
      <c r="H519" s="21"/>
      <c r="I519" s="21"/>
      <c r="J519" s="21"/>
      <c r="K519" s="37"/>
      <c r="L519" s="37"/>
      <c r="M519" s="37"/>
    </row>
    <row r="520" spans="1:13">
      <c r="A520" s="21"/>
      <c r="B520" s="21"/>
      <c r="C520" s="22"/>
      <c r="D520" s="21"/>
      <c r="E520" s="21"/>
      <c r="F520" s="21"/>
      <c r="G520" s="21"/>
      <c r="H520" s="21"/>
      <c r="I520" s="21"/>
      <c r="J520" s="21"/>
      <c r="K520" s="37"/>
      <c r="L520" s="37"/>
      <c r="M520" s="37"/>
    </row>
    <row r="521" spans="1:13">
      <c r="A521" s="21"/>
      <c r="B521" s="21"/>
      <c r="C521" s="22"/>
      <c r="D521" s="21"/>
      <c r="E521" s="21"/>
      <c r="F521" s="21"/>
      <c r="G521" s="21"/>
      <c r="H521" s="21"/>
      <c r="I521" s="21"/>
      <c r="J521" s="21"/>
      <c r="K521" s="37"/>
      <c r="L521" s="37"/>
      <c r="M521" s="37"/>
    </row>
    <row r="522" spans="1:13">
      <c r="A522" s="21"/>
      <c r="B522" s="21"/>
      <c r="C522" s="22"/>
      <c r="D522" s="21"/>
      <c r="E522" s="21"/>
      <c r="F522" s="21"/>
      <c r="G522" s="21"/>
      <c r="H522" s="21"/>
      <c r="I522" s="21"/>
      <c r="J522" s="21"/>
      <c r="K522" s="37"/>
      <c r="L522" s="37"/>
      <c r="M522" s="37"/>
    </row>
    <row r="523" spans="1:13">
      <c r="A523" s="21"/>
      <c r="B523" s="21"/>
      <c r="C523" s="22"/>
      <c r="D523" s="21"/>
      <c r="E523" s="21"/>
      <c r="F523" s="21"/>
      <c r="G523" s="21"/>
      <c r="H523" s="21"/>
      <c r="I523" s="21"/>
      <c r="J523" s="21"/>
      <c r="K523" s="37"/>
      <c r="L523" s="37"/>
      <c r="M523" s="37"/>
    </row>
    <row r="524" spans="1:13">
      <c r="A524" s="21"/>
      <c r="B524" s="21"/>
      <c r="C524" s="22"/>
      <c r="D524" s="21"/>
      <c r="E524" s="21"/>
      <c r="F524" s="21"/>
      <c r="G524" s="21"/>
      <c r="H524" s="21"/>
      <c r="I524" s="21"/>
      <c r="J524" s="21"/>
      <c r="K524" s="37"/>
      <c r="L524" s="37"/>
      <c r="M524" s="37"/>
    </row>
    <row r="525" spans="1:13">
      <c r="A525" s="21"/>
      <c r="B525" s="21"/>
      <c r="C525" s="22"/>
      <c r="D525" s="21"/>
      <c r="E525" s="21"/>
      <c r="F525" s="21"/>
      <c r="G525" s="21"/>
      <c r="H525" s="21"/>
      <c r="I525" s="21"/>
      <c r="J525" s="21"/>
      <c r="K525" s="37"/>
      <c r="L525" s="37"/>
      <c r="M525" s="37"/>
    </row>
    <row r="526" spans="1:13">
      <c r="A526" s="21"/>
      <c r="B526" s="21"/>
      <c r="C526" s="22"/>
      <c r="D526" s="21"/>
      <c r="E526" s="21"/>
      <c r="F526" s="21"/>
      <c r="G526" s="21"/>
      <c r="H526" s="21"/>
      <c r="I526" s="21"/>
      <c r="J526" s="21"/>
      <c r="K526" s="37"/>
      <c r="L526" s="37"/>
      <c r="M526" s="37"/>
    </row>
    <row r="527" spans="1:13">
      <c r="A527" s="21"/>
      <c r="B527" s="21"/>
      <c r="C527" s="22"/>
      <c r="D527" s="21"/>
      <c r="E527" s="21"/>
      <c r="F527" s="21"/>
      <c r="G527" s="21"/>
      <c r="H527" s="21"/>
      <c r="I527" s="21"/>
      <c r="J527" s="21"/>
      <c r="K527" s="37"/>
      <c r="L527" s="37"/>
      <c r="M527" s="37"/>
    </row>
    <row r="528" spans="1:13">
      <c r="A528" s="21"/>
      <c r="B528" s="21"/>
      <c r="C528" s="22"/>
      <c r="D528" s="21"/>
      <c r="E528" s="21"/>
      <c r="F528" s="21"/>
      <c r="G528" s="21"/>
      <c r="H528" s="21"/>
      <c r="I528" s="21"/>
      <c r="J528" s="21"/>
      <c r="K528" s="37"/>
      <c r="L528" s="37"/>
      <c r="M528" s="37"/>
    </row>
    <row r="529" spans="1:13">
      <c r="A529" s="21"/>
      <c r="B529" s="21"/>
      <c r="C529" s="22"/>
      <c r="D529" s="21"/>
      <c r="E529" s="21"/>
      <c r="F529" s="21"/>
      <c r="G529" s="21"/>
      <c r="H529" s="21"/>
      <c r="I529" s="21"/>
      <c r="J529" s="21"/>
      <c r="K529" s="37"/>
      <c r="L529" s="37"/>
      <c r="M529" s="37"/>
    </row>
    <row r="530" spans="1:13">
      <c r="A530" s="21"/>
      <c r="B530" s="21"/>
      <c r="C530" s="22"/>
      <c r="D530" s="21"/>
      <c r="E530" s="21"/>
      <c r="F530" s="21"/>
      <c r="G530" s="21"/>
      <c r="H530" s="21"/>
      <c r="I530" s="21"/>
      <c r="J530" s="21"/>
      <c r="K530" s="37"/>
      <c r="L530" s="37"/>
      <c r="M530" s="37"/>
    </row>
    <row r="531" spans="1:13">
      <c r="A531" s="21"/>
      <c r="B531" s="21"/>
      <c r="C531" s="22"/>
      <c r="D531" s="21"/>
      <c r="E531" s="21"/>
      <c r="F531" s="21"/>
      <c r="G531" s="21"/>
      <c r="H531" s="21"/>
      <c r="I531" s="21"/>
      <c r="J531" s="21"/>
      <c r="K531" s="37"/>
      <c r="L531" s="37"/>
      <c r="M531" s="37"/>
    </row>
    <row r="532" spans="1:13">
      <c r="A532" s="21"/>
      <c r="B532" s="21"/>
      <c r="C532" s="22"/>
      <c r="D532" s="21"/>
      <c r="E532" s="21"/>
      <c r="F532" s="21"/>
      <c r="G532" s="21"/>
      <c r="H532" s="21"/>
      <c r="I532" s="21"/>
      <c r="J532" s="21"/>
      <c r="K532" s="37"/>
      <c r="L532" s="37"/>
      <c r="M532" s="37"/>
    </row>
    <row r="533" spans="1:13">
      <c r="A533" s="21"/>
      <c r="B533" s="21"/>
      <c r="C533" s="22"/>
      <c r="D533" s="21"/>
      <c r="E533" s="21"/>
      <c r="F533" s="21"/>
      <c r="G533" s="21"/>
      <c r="H533" s="21"/>
      <c r="I533" s="21"/>
      <c r="J533" s="21"/>
      <c r="K533" s="37"/>
      <c r="L533" s="37"/>
      <c r="M533" s="37"/>
    </row>
    <row r="534" spans="1:13">
      <c r="A534" s="21"/>
      <c r="B534" s="21"/>
      <c r="C534" s="22"/>
      <c r="D534" s="21"/>
      <c r="E534" s="21"/>
      <c r="F534" s="21"/>
      <c r="G534" s="21"/>
      <c r="H534" s="21"/>
      <c r="I534" s="21"/>
      <c r="J534" s="21"/>
      <c r="K534" s="37"/>
      <c r="L534" s="37"/>
      <c r="M534" s="37"/>
    </row>
    <row r="535" spans="1:13">
      <c r="A535" s="21"/>
      <c r="B535" s="21"/>
      <c r="C535" s="22"/>
      <c r="D535" s="21"/>
      <c r="E535" s="21"/>
      <c r="F535" s="21"/>
      <c r="G535" s="21"/>
      <c r="H535" s="21"/>
      <c r="I535" s="21"/>
      <c r="J535" s="21"/>
      <c r="K535" s="37"/>
      <c r="L535" s="37"/>
      <c r="M535" s="37"/>
    </row>
    <row r="536" spans="1:13">
      <c r="A536" s="21"/>
      <c r="B536" s="21"/>
      <c r="C536" s="22"/>
      <c r="D536" s="21"/>
      <c r="E536" s="21"/>
      <c r="F536" s="21"/>
      <c r="G536" s="21"/>
      <c r="H536" s="21"/>
      <c r="I536" s="21"/>
      <c r="J536" s="21"/>
      <c r="K536" s="37"/>
      <c r="L536" s="37"/>
      <c r="M536" s="37"/>
    </row>
    <row r="537" spans="1:13">
      <c r="A537" s="21"/>
      <c r="B537" s="21"/>
      <c r="C537" s="22"/>
      <c r="D537" s="21"/>
      <c r="E537" s="21"/>
      <c r="F537" s="21"/>
      <c r="G537" s="21"/>
      <c r="H537" s="21"/>
      <c r="I537" s="21"/>
      <c r="J537" s="21"/>
      <c r="K537" s="37"/>
      <c r="L537" s="37"/>
      <c r="M537" s="37"/>
    </row>
    <row r="538" spans="1:13">
      <c r="A538" s="21"/>
      <c r="B538" s="21"/>
      <c r="C538" s="22"/>
      <c r="D538" s="21"/>
      <c r="E538" s="21"/>
      <c r="F538" s="21"/>
      <c r="G538" s="21"/>
      <c r="H538" s="21"/>
      <c r="I538" s="21"/>
      <c r="J538" s="21"/>
      <c r="K538" s="37"/>
      <c r="L538" s="37"/>
      <c r="M538" s="37"/>
    </row>
    <row r="539" spans="1:13">
      <c r="A539" s="21"/>
      <c r="B539" s="21"/>
      <c r="C539" s="22"/>
      <c r="D539" s="21"/>
      <c r="E539" s="21"/>
      <c r="F539" s="21"/>
      <c r="G539" s="21"/>
      <c r="H539" s="21"/>
      <c r="I539" s="21"/>
      <c r="J539" s="21"/>
      <c r="K539" s="37"/>
      <c r="L539" s="37"/>
      <c r="M539" s="37"/>
    </row>
    <row r="540" spans="1:13">
      <c r="A540" s="21"/>
      <c r="B540" s="21"/>
      <c r="C540" s="22"/>
      <c r="D540" s="21"/>
      <c r="E540" s="21"/>
      <c r="F540" s="21"/>
      <c r="G540" s="21"/>
      <c r="H540" s="21"/>
      <c r="I540" s="21"/>
      <c r="J540" s="21"/>
      <c r="K540" s="37"/>
      <c r="L540" s="37"/>
      <c r="M540" s="37"/>
    </row>
    <row r="541" spans="1:13">
      <c r="A541" s="21"/>
      <c r="B541" s="21"/>
      <c r="C541" s="22"/>
      <c r="D541" s="21"/>
      <c r="E541" s="21"/>
      <c r="F541" s="21"/>
      <c r="G541" s="21"/>
      <c r="H541" s="21"/>
      <c r="I541" s="21"/>
      <c r="J541" s="21"/>
      <c r="K541" s="37"/>
      <c r="L541" s="37"/>
      <c r="M541" s="37"/>
    </row>
    <row r="542" spans="1:13">
      <c r="A542" s="21"/>
      <c r="B542" s="21"/>
      <c r="C542" s="22"/>
      <c r="D542" s="21"/>
      <c r="E542" s="21"/>
      <c r="F542" s="21"/>
      <c r="G542" s="21"/>
      <c r="H542" s="21"/>
      <c r="I542" s="21"/>
      <c r="J542" s="21"/>
      <c r="K542" s="37"/>
      <c r="L542" s="37"/>
      <c r="M542" s="37"/>
    </row>
    <row r="543" spans="1:13">
      <c r="A543" s="21"/>
      <c r="B543" s="21"/>
      <c r="C543" s="22"/>
      <c r="D543" s="21"/>
      <c r="E543" s="21"/>
      <c r="F543" s="21"/>
      <c r="G543" s="21"/>
      <c r="H543" s="21"/>
      <c r="I543" s="21"/>
      <c r="J543" s="21"/>
      <c r="K543" s="37"/>
      <c r="L543" s="37"/>
      <c r="M543" s="37"/>
    </row>
    <row r="544" spans="1:13">
      <c r="A544" s="21"/>
      <c r="B544" s="21"/>
      <c r="C544" s="22"/>
      <c r="D544" s="21"/>
      <c r="E544" s="21"/>
      <c r="F544" s="21"/>
      <c r="G544" s="21"/>
      <c r="H544" s="21"/>
      <c r="I544" s="21"/>
      <c r="J544" s="21"/>
      <c r="K544" s="37"/>
      <c r="L544" s="37"/>
      <c r="M544" s="37"/>
    </row>
    <row r="545" spans="1:13">
      <c r="A545" s="21"/>
      <c r="B545" s="21"/>
      <c r="C545" s="22"/>
      <c r="D545" s="21"/>
      <c r="E545" s="21"/>
      <c r="F545" s="21"/>
      <c r="G545" s="21"/>
      <c r="H545" s="21"/>
      <c r="I545" s="21"/>
      <c r="J545" s="21"/>
      <c r="K545" s="37"/>
      <c r="L545" s="37"/>
      <c r="M545" s="37"/>
    </row>
    <row r="546" spans="1:13">
      <c r="A546" s="21"/>
      <c r="B546" s="21"/>
      <c r="C546" s="22"/>
      <c r="D546" s="21"/>
      <c r="E546" s="21"/>
      <c r="F546" s="21"/>
      <c r="G546" s="21"/>
      <c r="H546" s="21"/>
      <c r="I546" s="21"/>
      <c r="J546" s="21"/>
      <c r="K546" s="37"/>
      <c r="L546" s="37"/>
      <c r="M546" s="37"/>
    </row>
    <row r="547" spans="1:13">
      <c r="A547" s="21"/>
      <c r="B547" s="21"/>
      <c r="C547" s="22"/>
      <c r="D547" s="21"/>
      <c r="E547" s="21"/>
      <c r="F547" s="21"/>
      <c r="G547" s="21"/>
      <c r="H547" s="21"/>
      <c r="I547" s="21"/>
      <c r="J547" s="21"/>
      <c r="K547" s="37"/>
      <c r="L547" s="37"/>
      <c r="M547" s="37"/>
    </row>
    <row r="548" spans="1:13">
      <c r="A548" s="21"/>
      <c r="B548" s="21"/>
      <c r="C548" s="22"/>
      <c r="D548" s="21"/>
      <c r="E548" s="21"/>
      <c r="F548" s="21"/>
      <c r="G548" s="21"/>
      <c r="H548" s="21"/>
      <c r="I548" s="21"/>
      <c r="J548" s="21"/>
      <c r="K548" s="37"/>
      <c r="L548" s="37"/>
      <c r="M548" s="37"/>
    </row>
    <row r="549" spans="1:13">
      <c r="A549" s="21"/>
      <c r="B549" s="21"/>
      <c r="C549" s="22"/>
      <c r="D549" s="21"/>
      <c r="E549" s="21"/>
      <c r="F549" s="21"/>
      <c r="G549" s="21"/>
      <c r="H549" s="21"/>
      <c r="I549" s="21"/>
      <c r="J549" s="21"/>
      <c r="K549" s="37"/>
      <c r="L549" s="37"/>
      <c r="M549" s="37"/>
    </row>
    <row r="550" spans="1:13">
      <c r="A550" s="21"/>
      <c r="B550" s="21"/>
      <c r="C550" s="22"/>
      <c r="D550" s="21"/>
      <c r="E550" s="21"/>
      <c r="F550" s="21"/>
      <c r="G550" s="21"/>
      <c r="H550" s="21"/>
      <c r="I550" s="21"/>
      <c r="J550" s="21"/>
      <c r="K550" s="37"/>
      <c r="L550" s="37"/>
      <c r="M550" s="37"/>
    </row>
    <row r="551" spans="1:13">
      <c r="A551" s="21"/>
      <c r="B551" s="21"/>
      <c r="C551" s="22"/>
      <c r="D551" s="21"/>
      <c r="E551" s="21"/>
      <c r="F551" s="21"/>
      <c r="G551" s="21"/>
      <c r="H551" s="21"/>
      <c r="I551" s="21"/>
      <c r="J551" s="21"/>
      <c r="K551" s="37"/>
      <c r="L551" s="37"/>
      <c r="M551" s="37"/>
    </row>
    <row r="552" spans="1:13">
      <c r="A552" s="21"/>
      <c r="B552" s="21"/>
      <c r="C552" s="22"/>
      <c r="D552" s="21"/>
      <c r="E552" s="21"/>
      <c r="F552" s="21"/>
      <c r="G552" s="21"/>
      <c r="H552" s="21"/>
      <c r="I552" s="21"/>
      <c r="J552" s="21"/>
      <c r="K552" s="37"/>
      <c r="L552" s="37"/>
      <c r="M552" s="37"/>
    </row>
    <row r="553" spans="1:13">
      <c r="A553" s="21"/>
      <c r="B553" s="21"/>
      <c r="C553" s="22"/>
      <c r="D553" s="21"/>
      <c r="E553" s="21"/>
      <c r="F553" s="21"/>
      <c r="G553" s="21"/>
      <c r="H553" s="21"/>
      <c r="I553" s="21"/>
      <c r="J553" s="21"/>
      <c r="K553" s="37"/>
      <c r="L553" s="37"/>
      <c r="M553" s="37"/>
    </row>
    <row r="554" spans="1:13">
      <c r="A554" s="21"/>
      <c r="B554" s="21"/>
      <c r="C554" s="22"/>
      <c r="D554" s="21"/>
      <c r="E554" s="21"/>
      <c r="F554" s="21"/>
      <c r="G554" s="21"/>
      <c r="H554" s="21"/>
      <c r="I554" s="21"/>
      <c r="J554" s="21"/>
      <c r="K554" s="37"/>
      <c r="L554" s="37"/>
      <c r="M554" s="37"/>
    </row>
    <row r="555" spans="1:13">
      <c r="A555" s="21"/>
      <c r="B555" s="21"/>
      <c r="C555" s="22"/>
      <c r="D555" s="21"/>
      <c r="E555" s="21"/>
      <c r="F555" s="21"/>
      <c r="G555" s="21"/>
      <c r="H555" s="21"/>
      <c r="I555" s="21"/>
      <c r="J555" s="21"/>
      <c r="K555" s="37"/>
      <c r="L555" s="37"/>
      <c r="M555" s="37"/>
    </row>
    <row r="556" spans="1:13">
      <c r="A556" s="21"/>
      <c r="B556" s="21"/>
      <c r="C556" s="22"/>
      <c r="D556" s="21"/>
      <c r="E556" s="21"/>
      <c r="F556" s="21"/>
      <c r="G556" s="21"/>
      <c r="H556" s="21"/>
      <c r="I556" s="21"/>
      <c r="J556" s="21"/>
      <c r="K556" s="37"/>
      <c r="L556" s="37"/>
      <c r="M556" s="37"/>
    </row>
    <row r="557" spans="1:13">
      <c r="A557" s="21"/>
      <c r="B557" s="21"/>
      <c r="C557" s="22"/>
      <c r="D557" s="21"/>
      <c r="E557" s="21"/>
      <c r="F557" s="21"/>
      <c r="G557" s="21"/>
      <c r="H557" s="21"/>
      <c r="I557" s="21"/>
      <c r="J557" s="21"/>
      <c r="K557" s="37"/>
      <c r="L557" s="37"/>
      <c r="M557" s="37"/>
    </row>
    <row r="558" spans="1:13">
      <c r="A558" s="21"/>
      <c r="B558" s="21"/>
      <c r="C558" s="22"/>
      <c r="D558" s="21"/>
      <c r="E558" s="21"/>
      <c r="F558" s="21"/>
      <c r="G558" s="21"/>
      <c r="H558" s="21"/>
      <c r="I558" s="21"/>
      <c r="J558" s="21"/>
      <c r="K558" s="37"/>
      <c r="L558" s="37"/>
      <c r="M558" s="37"/>
    </row>
    <row r="559" spans="1:13">
      <c r="A559" s="21"/>
      <c r="B559" s="21"/>
      <c r="C559" s="22"/>
      <c r="D559" s="21"/>
      <c r="E559" s="21"/>
      <c r="F559" s="21"/>
      <c r="G559" s="21"/>
      <c r="H559" s="21"/>
      <c r="I559" s="21"/>
      <c r="J559" s="21"/>
      <c r="K559" s="37"/>
      <c r="L559" s="37"/>
      <c r="M559" s="37"/>
    </row>
    <row r="560" spans="1:13">
      <c r="A560" s="21"/>
      <c r="B560" s="21"/>
      <c r="C560" s="22"/>
      <c r="D560" s="21"/>
      <c r="E560" s="21"/>
      <c r="F560" s="21"/>
      <c r="G560" s="21"/>
      <c r="H560" s="21"/>
      <c r="I560" s="21"/>
      <c r="J560" s="21"/>
      <c r="K560" s="37"/>
      <c r="L560" s="37"/>
      <c r="M560" s="37"/>
    </row>
    <row r="561" spans="1:13">
      <c r="A561" s="21"/>
      <c r="B561" s="21"/>
      <c r="C561" s="22"/>
      <c r="D561" s="21"/>
      <c r="E561" s="21"/>
      <c r="F561" s="21"/>
      <c r="G561" s="21"/>
      <c r="H561" s="21"/>
      <c r="I561" s="21"/>
      <c r="J561" s="21"/>
      <c r="K561" s="37"/>
      <c r="L561" s="37"/>
      <c r="M561" s="37"/>
    </row>
    <row r="562" spans="1:13">
      <c r="A562" s="21"/>
      <c r="B562" s="21"/>
      <c r="C562" s="22"/>
      <c r="D562" s="21"/>
      <c r="E562" s="21"/>
      <c r="F562" s="21"/>
      <c r="G562" s="21"/>
      <c r="H562" s="21"/>
      <c r="I562" s="21"/>
      <c r="J562" s="21"/>
      <c r="K562" s="37"/>
      <c r="L562" s="37"/>
      <c r="M562" s="37"/>
    </row>
    <row r="563" spans="1:13">
      <c r="A563" s="21"/>
      <c r="B563" s="21"/>
      <c r="C563" s="22"/>
      <c r="D563" s="21"/>
      <c r="E563" s="21"/>
      <c r="F563" s="21"/>
      <c r="G563" s="21"/>
      <c r="H563" s="21"/>
      <c r="I563" s="21"/>
      <c r="J563" s="21"/>
      <c r="K563" s="37"/>
      <c r="L563" s="37"/>
      <c r="M563" s="37"/>
    </row>
    <row r="564" spans="1:13">
      <c r="A564" s="21"/>
      <c r="B564" s="21"/>
      <c r="C564" s="22"/>
      <c r="D564" s="21"/>
      <c r="E564" s="21"/>
      <c r="F564" s="21"/>
      <c r="G564" s="21"/>
      <c r="H564" s="21"/>
      <c r="I564" s="21"/>
      <c r="J564" s="21"/>
      <c r="K564" s="37"/>
      <c r="L564" s="37"/>
      <c r="M564" s="37"/>
    </row>
    <row r="565" spans="1:13">
      <c r="A565" s="21"/>
      <c r="B565" s="21"/>
      <c r="C565" s="22"/>
      <c r="D565" s="21"/>
      <c r="E565" s="21"/>
      <c r="F565" s="21"/>
      <c r="G565" s="21"/>
      <c r="H565" s="21"/>
      <c r="I565" s="21"/>
      <c r="J565" s="21"/>
      <c r="K565" s="37"/>
      <c r="L565" s="37"/>
      <c r="M565" s="37"/>
    </row>
    <row r="566" spans="1:13">
      <c r="A566" s="21"/>
      <c r="B566" s="21"/>
      <c r="C566" s="22"/>
      <c r="D566" s="21"/>
      <c r="E566" s="21"/>
      <c r="F566" s="21"/>
      <c r="G566" s="21"/>
      <c r="H566" s="21"/>
      <c r="I566" s="21"/>
      <c r="J566" s="21"/>
      <c r="K566" s="37"/>
      <c r="L566" s="37"/>
      <c r="M566" s="37"/>
    </row>
    <row r="567" spans="1:13">
      <c r="A567" s="21"/>
      <c r="B567" s="21"/>
      <c r="C567" s="22"/>
      <c r="D567" s="21"/>
      <c r="E567" s="21"/>
      <c r="F567" s="21"/>
      <c r="G567" s="21"/>
      <c r="H567" s="21"/>
      <c r="I567" s="21"/>
      <c r="J567" s="21"/>
      <c r="K567" s="37"/>
      <c r="L567" s="37"/>
      <c r="M567" s="37"/>
    </row>
    <row r="568" spans="1:13">
      <c r="A568" s="21"/>
      <c r="B568" s="21"/>
      <c r="C568" s="22"/>
      <c r="D568" s="21"/>
      <c r="E568" s="21"/>
      <c r="F568" s="21"/>
      <c r="G568" s="21"/>
      <c r="H568" s="21"/>
      <c r="I568" s="21"/>
      <c r="J568" s="21"/>
      <c r="K568" s="37"/>
      <c r="L568" s="37"/>
      <c r="M568" s="37"/>
    </row>
    <row r="569" spans="1:13">
      <c r="A569" s="21"/>
      <c r="B569" s="21"/>
      <c r="C569" s="22"/>
      <c r="D569" s="21"/>
      <c r="E569" s="21"/>
      <c r="F569" s="21"/>
      <c r="G569" s="21"/>
      <c r="H569" s="21"/>
      <c r="I569" s="21"/>
      <c r="J569" s="21"/>
      <c r="K569" s="37"/>
      <c r="L569" s="37"/>
      <c r="M569" s="37"/>
    </row>
    <row r="570" spans="1:13">
      <c r="A570" s="21"/>
      <c r="B570" s="21"/>
      <c r="C570" s="22"/>
      <c r="D570" s="21"/>
      <c r="E570" s="21"/>
      <c r="F570" s="21"/>
      <c r="G570" s="21"/>
      <c r="H570" s="21"/>
      <c r="I570" s="21"/>
      <c r="J570" s="21"/>
      <c r="K570" s="37"/>
      <c r="L570" s="37"/>
      <c r="M570" s="37"/>
    </row>
    <row r="571" spans="1:13">
      <c r="A571" s="21"/>
      <c r="B571" s="21"/>
      <c r="C571" s="22"/>
      <c r="D571" s="21"/>
      <c r="E571" s="21"/>
      <c r="F571" s="21"/>
      <c r="G571" s="21"/>
      <c r="H571" s="21"/>
      <c r="I571" s="21"/>
      <c r="J571" s="21"/>
      <c r="K571" s="37"/>
      <c r="L571" s="37"/>
      <c r="M571" s="37"/>
    </row>
    <row r="572" spans="1:13">
      <c r="A572" s="21"/>
      <c r="B572" s="21"/>
      <c r="C572" s="22"/>
      <c r="D572" s="21"/>
      <c r="E572" s="21"/>
      <c r="F572" s="21"/>
      <c r="G572" s="21"/>
      <c r="H572" s="21"/>
      <c r="I572" s="21"/>
      <c r="J572" s="21"/>
      <c r="K572" s="37"/>
      <c r="L572" s="37"/>
      <c r="M572" s="37"/>
    </row>
    <row r="573" spans="1:13">
      <c r="A573" s="21"/>
      <c r="B573" s="21"/>
      <c r="C573" s="22"/>
      <c r="D573" s="21"/>
      <c r="E573" s="21"/>
      <c r="F573" s="21"/>
      <c r="G573" s="21"/>
      <c r="H573" s="21"/>
      <c r="I573" s="21"/>
      <c r="J573" s="21"/>
      <c r="K573" s="37"/>
      <c r="L573" s="37"/>
      <c r="M573" s="37"/>
    </row>
    <row r="574" spans="1:13">
      <c r="A574" s="21"/>
      <c r="B574" s="21"/>
      <c r="C574" s="22"/>
      <c r="D574" s="21"/>
      <c r="E574" s="21"/>
      <c r="F574" s="21"/>
      <c r="G574" s="21"/>
      <c r="H574" s="21"/>
      <c r="I574" s="21"/>
      <c r="J574" s="21"/>
      <c r="K574" s="37"/>
      <c r="L574" s="37"/>
      <c r="M574" s="37"/>
    </row>
    <row r="575" spans="1:13">
      <c r="A575" s="21"/>
      <c r="B575" s="21"/>
      <c r="C575" s="22"/>
      <c r="D575" s="21"/>
      <c r="E575" s="21"/>
      <c r="F575" s="21"/>
      <c r="G575" s="21"/>
      <c r="H575" s="21"/>
      <c r="I575" s="21"/>
      <c r="J575" s="21"/>
      <c r="K575" s="37"/>
      <c r="L575" s="37"/>
      <c r="M575" s="37"/>
    </row>
    <row r="576" spans="1:13">
      <c r="A576" s="21"/>
      <c r="B576" s="21"/>
      <c r="C576" s="22"/>
      <c r="D576" s="21"/>
      <c r="E576" s="21"/>
      <c r="F576" s="21"/>
      <c r="G576" s="21"/>
      <c r="H576" s="21"/>
      <c r="I576" s="21"/>
      <c r="J576" s="21"/>
      <c r="K576" s="37"/>
      <c r="L576" s="37"/>
      <c r="M576" s="37"/>
    </row>
    <row r="577" spans="1:13">
      <c r="A577" s="21"/>
      <c r="B577" s="21"/>
      <c r="C577" s="22"/>
      <c r="D577" s="21"/>
      <c r="E577" s="21"/>
      <c r="F577" s="21"/>
      <c r="G577" s="21"/>
      <c r="H577" s="21"/>
      <c r="I577" s="21"/>
      <c r="J577" s="21"/>
      <c r="K577" s="37"/>
      <c r="L577" s="37"/>
      <c r="M577" s="37"/>
    </row>
    <row r="578" spans="1:13">
      <c r="A578" s="21"/>
      <c r="B578" s="21"/>
      <c r="C578" s="22"/>
      <c r="D578" s="21"/>
      <c r="E578" s="21"/>
      <c r="F578" s="21"/>
      <c r="G578" s="21"/>
      <c r="H578" s="21"/>
      <c r="I578" s="21"/>
      <c r="J578" s="21"/>
      <c r="K578" s="37"/>
      <c r="L578" s="37"/>
      <c r="M578" s="37"/>
    </row>
    <row r="579" spans="1:13">
      <c r="A579" s="21"/>
      <c r="B579" s="21"/>
      <c r="C579" s="22"/>
      <c r="D579" s="21"/>
      <c r="E579" s="21"/>
      <c r="F579" s="21"/>
      <c r="G579" s="21"/>
      <c r="H579" s="21"/>
      <c r="I579" s="21"/>
      <c r="J579" s="21"/>
      <c r="K579" s="37"/>
      <c r="L579" s="37"/>
      <c r="M579" s="37"/>
    </row>
    <row r="580" spans="1:13">
      <c r="A580" s="21"/>
      <c r="B580" s="21"/>
      <c r="C580" s="22"/>
      <c r="D580" s="21"/>
      <c r="E580" s="21"/>
      <c r="F580" s="21"/>
      <c r="G580" s="21"/>
      <c r="H580" s="21"/>
      <c r="I580" s="21"/>
      <c r="J580" s="21"/>
      <c r="K580" s="37"/>
      <c r="L580" s="37"/>
      <c r="M580" s="37"/>
    </row>
    <row r="581" spans="1:13">
      <c r="A581" s="21"/>
      <c r="B581" s="21"/>
      <c r="C581" s="22"/>
      <c r="D581" s="21"/>
      <c r="E581" s="21"/>
      <c r="F581" s="21"/>
      <c r="G581" s="21"/>
      <c r="H581" s="21"/>
      <c r="I581" s="21"/>
      <c r="J581" s="21"/>
      <c r="K581" s="37"/>
      <c r="L581" s="37"/>
      <c r="M581" s="37"/>
    </row>
    <row r="582" spans="1:13">
      <c r="A582" s="21"/>
      <c r="B582" s="21"/>
      <c r="C582" s="22"/>
      <c r="D582" s="21"/>
      <c r="E582" s="21"/>
      <c r="F582" s="21"/>
      <c r="G582" s="21"/>
      <c r="H582" s="21"/>
      <c r="I582" s="21"/>
      <c r="J582" s="21"/>
      <c r="K582" s="37"/>
      <c r="L582" s="37"/>
      <c r="M582" s="37"/>
    </row>
    <row r="583" spans="1:13">
      <c r="A583" s="21"/>
      <c r="B583" s="21"/>
      <c r="C583" s="22"/>
      <c r="D583" s="21"/>
      <c r="E583" s="21"/>
      <c r="F583" s="21"/>
      <c r="G583" s="21"/>
      <c r="H583" s="21"/>
      <c r="I583" s="21"/>
      <c r="J583" s="21"/>
      <c r="K583" s="37"/>
      <c r="L583" s="37"/>
      <c r="M583" s="37"/>
    </row>
    <row r="584" spans="1:13">
      <c r="A584" s="21"/>
      <c r="B584" s="21"/>
      <c r="C584" s="22"/>
      <c r="D584" s="21"/>
      <c r="E584" s="21"/>
      <c r="F584" s="21"/>
      <c r="G584" s="21"/>
      <c r="H584" s="21"/>
      <c r="I584" s="21"/>
      <c r="J584" s="21"/>
      <c r="K584" s="37"/>
      <c r="L584" s="37"/>
      <c r="M584" s="37"/>
    </row>
    <row r="585" spans="1:13">
      <c r="A585" s="21"/>
      <c r="B585" s="21"/>
      <c r="C585" s="22"/>
      <c r="D585" s="21"/>
      <c r="E585" s="21"/>
      <c r="F585" s="21"/>
      <c r="G585" s="21"/>
      <c r="H585" s="21"/>
      <c r="I585" s="21"/>
      <c r="J585" s="21"/>
      <c r="K585" s="37"/>
      <c r="L585" s="37"/>
      <c r="M585" s="37"/>
    </row>
    <row r="586" spans="1:13">
      <c r="A586" s="21"/>
      <c r="B586" s="21"/>
      <c r="C586" s="22"/>
      <c r="D586" s="21"/>
      <c r="E586" s="21"/>
      <c r="F586" s="21"/>
      <c r="G586" s="21"/>
      <c r="H586" s="21"/>
      <c r="I586" s="21"/>
      <c r="J586" s="21"/>
      <c r="K586" s="37"/>
      <c r="L586" s="37"/>
      <c r="M586" s="37"/>
    </row>
    <row r="587" spans="1:13">
      <c r="A587" s="21"/>
      <c r="B587" s="21"/>
      <c r="C587" s="22"/>
      <c r="D587" s="21"/>
      <c r="E587" s="21"/>
      <c r="F587" s="21"/>
      <c r="G587" s="21"/>
      <c r="H587" s="21"/>
      <c r="I587" s="21"/>
      <c r="J587" s="21"/>
      <c r="K587" s="37"/>
      <c r="L587" s="37"/>
      <c r="M587" s="37"/>
    </row>
    <row r="588" spans="1:13">
      <c r="A588" s="21"/>
      <c r="B588" s="21"/>
      <c r="C588" s="22"/>
      <c r="D588" s="21"/>
      <c r="E588" s="21"/>
      <c r="F588" s="21"/>
      <c r="G588" s="21"/>
      <c r="H588" s="21"/>
      <c r="I588" s="21"/>
      <c r="J588" s="21"/>
      <c r="K588" s="37"/>
      <c r="L588" s="37"/>
      <c r="M588" s="37"/>
    </row>
    <row r="589" spans="1:13">
      <c r="A589" s="21"/>
      <c r="B589" s="21"/>
      <c r="C589" s="22"/>
      <c r="D589" s="21"/>
      <c r="E589" s="21"/>
      <c r="F589" s="21"/>
      <c r="G589" s="21"/>
      <c r="H589" s="21"/>
      <c r="I589" s="21"/>
      <c r="J589" s="21"/>
      <c r="K589" s="37"/>
      <c r="L589" s="37"/>
      <c r="M589" s="37"/>
    </row>
    <row r="590" spans="1:13">
      <c r="A590" s="21"/>
      <c r="B590" s="21"/>
      <c r="C590" s="22"/>
      <c r="D590" s="21"/>
      <c r="E590" s="21"/>
      <c r="F590" s="21"/>
      <c r="G590" s="21"/>
      <c r="H590" s="21"/>
      <c r="I590" s="21"/>
      <c r="J590" s="21"/>
      <c r="K590" s="37"/>
      <c r="L590" s="37"/>
      <c r="M590" s="37"/>
    </row>
    <row r="591" spans="1:13">
      <c r="A591" s="21"/>
      <c r="B591" s="21"/>
      <c r="C591" s="22"/>
      <c r="D591" s="21"/>
      <c r="E591" s="21"/>
      <c r="F591" s="21"/>
      <c r="G591" s="21"/>
      <c r="H591" s="21"/>
      <c r="I591" s="21"/>
      <c r="J591" s="21"/>
      <c r="K591" s="37"/>
      <c r="L591" s="37"/>
      <c r="M591" s="37"/>
    </row>
    <row r="592" spans="1:13">
      <c r="A592" s="21"/>
      <c r="B592" s="21"/>
      <c r="C592" s="22"/>
      <c r="D592" s="21"/>
      <c r="E592" s="21"/>
      <c r="F592" s="21"/>
      <c r="G592" s="21"/>
      <c r="H592" s="21"/>
      <c r="I592" s="21"/>
      <c r="J592" s="21"/>
      <c r="K592" s="37"/>
      <c r="L592" s="37"/>
      <c r="M592" s="37"/>
    </row>
    <row r="593" spans="1:13">
      <c r="A593" s="21"/>
      <c r="B593" s="21"/>
      <c r="C593" s="22"/>
      <c r="D593" s="21"/>
      <c r="E593" s="21"/>
      <c r="F593" s="21"/>
      <c r="G593" s="21"/>
      <c r="H593" s="21"/>
      <c r="I593" s="21"/>
      <c r="J593" s="21"/>
      <c r="K593" s="37"/>
      <c r="L593" s="37"/>
      <c r="M593" s="37"/>
    </row>
    <row r="594" spans="1:13">
      <c r="A594" s="21"/>
      <c r="B594" s="21"/>
      <c r="C594" s="22"/>
      <c r="D594" s="21"/>
      <c r="E594" s="21"/>
      <c r="F594" s="21"/>
      <c r="G594" s="21"/>
      <c r="H594" s="21"/>
      <c r="I594" s="21"/>
      <c r="J594" s="21"/>
      <c r="K594" s="37"/>
      <c r="L594" s="37"/>
      <c r="M594" s="37"/>
    </row>
    <row r="595" spans="1:13">
      <c r="A595" s="21"/>
      <c r="B595" s="21"/>
      <c r="C595" s="22"/>
      <c r="D595" s="21"/>
      <c r="E595" s="21"/>
      <c r="F595" s="21"/>
      <c r="G595" s="21"/>
      <c r="H595" s="21"/>
      <c r="I595" s="21"/>
      <c r="J595" s="21"/>
      <c r="K595" s="37"/>
      <c r="L595" s="37"/>
      <c r="M595" s="37"/>
    </row>
    <row r="596" spans="1:13">
      <c r="A596" s="21"/>
      <c r="B596" s="21"/>
      <c r="C596" s="22"/>
      <c r="D596" s="21"/>
      <c r="E596" s="21"/>
      <c r="F596" s="21"/>
      <c r="G596" s="21"/>
      <c r="H596" s="21"/>
      <c r="I596" s="21"/>
      <c r="J596" s="21"/>
      <c r="K596" s="37"/>
      <c r="L596" s="37"/>
      <c r="M596" s="37"/>
    </row>
    <row r="597" spans="1:13">
      <c r="A597" s="21"/>
      <c r="B597" s="21"/>
      <c r="C597" s="22"/>
      <c r="D597" s="21"/>
      <c r="E597" s="21"/>
      <c r="F597" s="21"/>
      <c r="G597" s="21"/>
      <c r="H597" s="21"/>
      <c r="I597" s="21"/>
      <c r="J597" s="21"/>
      <c r="K597" s="37"/>
      <c r="L597" s="37"/>
      <c r="M597" s="37"/>
    </row>
    <row r="598" spans="1:13">
      <c r="A598" s="21"/>
      <c r="B598" s="21"/>
      <c r="C598" s="22"/>
      <c r="D598" s="21"/>
      <c r="E598" s="21"/>
      <c r="F598" s="21"/>
      <c r="G598" s="21"/>
      <c r="H598" s="21"/>
      <c r="I598" s="21"/>
      <c r="J598" s="21"/>
      <c r="K598" s="37"/>
      <c r="L598" s="37"/>
      <c r="M598" s="37"/>
    </row>
    <row r="599" spans="1:13">
      <c r="A599" s="21"/>
      <c r="B599" s="21"/>
      <c r="C599" s="22"/>
      <c r="D599" s="21"/>
      <c r="E599" s="21"/>
      <c r="F599" s="21"/>
      <c r="G599" s="21"/>
      <c r="H599" s="21"/>
      <c r="I599" s="21"/>
      <c r="J599" s="21"/>
      <c r="K599" s="37"/>
      <c r="L599" s="37"/>
      <c r="M599" s="37"/>
    </row>
    <row r="600" spans="1:13">
      <c r="A600" s="21"/>
      <c r="B600" s="21"/>
      <c r="C600" s="22"/>
      <c r="D600" s="21"/>
      <c r="E600" s="21"/>
      <c r="F600" s="21"/>
      <c r="G600" s="21"/>
      <c r="H600" s="21"/>
      <c r="I600" s="21"/>
      <c r="J600" s="21"/>
      <c r="K600" s="37"/>
      <c r="L600" s="37"/>
      <c r="M600" s="37"/>
    </row>
    <row r="601" spans="1:13">
      <c r="A601" s="21"/>
      <c r="B601" s="21"/>
      <c r="C601" s="22"/>
      <c r="D601" s="21"/>
      <c r="E601" s="21"/>
      <c r="F601" s="21"/>
      <c r="G601" s="21"/>
      <c r="H601" s="21"/>
      <c r="I601" s="21"/>
      <c r="J601" s="21"/>
      <c r="K601" s="37"/>
      <c r="L601" s="37"/>
      <c r="M601" s="37"/>
    </row>
    <row r="602" spans="1:13">
      <c r="A602" s="21"/>
      <c r="B602" s="21"/>
      <c r="C602" s="22"/>
      <c r="D602" s="21"/>
      <c r="E602" s="21"/>
      <c r="F602" s="21"/>
      <c r="G602" s="21"/>
      <c r="H602" s="21"/>
      <c r="I602" s="21"/>
      <c r="J602" s="21"/>
      <c r="K602" s="37"/>
      <c r="L602" s="37"/>
      <c r="M602" s="37"/>
    </row>
    <row r="603" spans="1:13">
      <c r="A603" s="21"/>
      <c r="B603" s="21"/>
      <c r="C603" s="22"/>
      <c r="D603" s="21"/>
      <c r="E603" s="21"/>
      <c r="F603" s="21"/>
      <c r="G603" s="21"/>
      <c r="H603" s="21"/>
      <c r="I603" s="21"/>
      <c r="J603" s="21"/>
      <c r="K603" s="37"/>
      <c r="L603" s="37"/>
      <c r="M603" s="37"/>
    </row>
    <row r="604" spans="1:13">
      <c r="A604" s="21"/>
      <c r="B604" s="21"/>
      <c r="C604" s="22"/>
      <c r="D604" s="21"/>
      <c r="E604" s="21"/>
      <c r="F604" s="21"/>
      <c r="G604" s="21"/>
      <c r="H604" s="21"/>
      <c r="I604" s="21"/>
      <c r="J604" s="21"/>
      <c r="K604" s="37"/>
      <c r="L604" s="37"/>
      <c r="M604" s="37"/>
    </row>
    <row r="605" spans="1:13">
      <c r="A605" s="21"/>
      <c r="B605" s="21"/>
      <c r="C605" s="22"/>
      <c r="D605" s="21"/>
      <c r="E605" s="21"/>
      <c r="F605" s="21"/>
      <c r="G605" s="21"/>
      <c r="H605" s="21"/>
      <c r="I605" s="21"/>
      <c r="J605" s="21"/>
      <c r="K605" s="37"/>
      <c r="L605" s="37"/>
      <c r="M605" s="37"/>
    </row>
    <row r="606" spans="1:13">
      <c r="A606" s="21"/>
      <c r="B606" s="21"/>
      <c r="C606" s="22"/>
      <c r="D606" s="21"/>
      <c r="E606" s="21"/>
      <c r="F606" s="21"/>
      <c r="G606" s="21"/>
      <c r="H606" s="21"/>
      <c r="I606" s="21"/>
      <c r="J606" s="21"/>
      <c r="K606" s="37"/>
      <c r="L606" s="37"/>
      <c r="M606" s="37"/>
    </row>
    <row r="607" spans="1:13">
      <c r="A607" s="21"/>
      <c r="B607" s="21"/>
      <c r="C607" s="22"/>
      <c r="D607" s="21"/>
      <c r="E607" s="21"/>
      <c r="F607" s="21"/>
      <c r="G607" s="21"/>
      <c r="H607" s="21"/>
      <c r="I607" s="21"/>
      <c r="J607" s="21"/>
      <c r="K607" s="37"/>
      <c r="L607" s="37"/>
      <c r="M607" s="37"/>
    </row>
    <row r="608" spans="1:13">
      <c r="A608" s="21"/>
      <c r="B608" s="21"/>
      <c r="C608" s="22"/>
      <c r="D608" s="21"/>
      <c r="E608" s="21"/>
      <c r="F608" s="21"/>
      <c r="G608" s="21"/>
      <c r="H608" s="21"/>
      <c r="I608" s="21"/>
      <c r="J608" s="21"/>
      <c r="K608" s="37"/>
      <c r="L608" s="37"/>
      <c r="M608" s="37"/>
    </row>
    <row r="609" spans="1:13">
      <c r="A609" s="21"/>
      <c r="B609" s="21"/>
      <c r="C609" s="22"/>
      <c r="D609" s="21"/>
      <c r="E609" s="21"/>
      <c r="F609" s="21"/>
      <c r="G609" s="21"/>
      <c r="H609" s="21"/>
      <c r="I609" s="21"/>
      <c r="J609" s="21"/>
      <c r="K609" s="37"/>
      <c r="L609" s="37"/>
      <c r="M609" s="37"/>
    </row>
    <row r="610" spans="1:13">
      <c r="A610" s="21"/>
      <c r="B610" s="21"/>
      <c r="C610" s="22"/>
      <c r="D610" s="21"/>
      <c r="E610" s="21"/>
      <c r="F610" s="21"/>
      <c r="G610" s="21"/>
      <c r="H610" s="21"/>
      <c r="I610" s="21"/>
      <c r="J610" s="21"/>
      <c r="K610" s="37"/>
      <c r="L610" s="37"/>
      <c r="M610" s="37"/>
    </row>
    <row r="611" spans="1:13">
      <c r="A611" s="21"/>
      <c r="B611" s="21"/>
      <c r="C611" s="22"/>
      <c r="D611" s="21"/>
      <c r="E611" s="21"/>
      <c r="F611" s="21"/>
      <c r="G611" s="21"/>
      <c r="H611" s="21"/>
      <c r="I611" s="21"/>
      <c r="J611" s="21"/>
      <c r="K611" s="37"/>
      <c r="L611" s="37"/>
      <c r="M611" s="37"/>
    </row>
    <row r="612" spans="1:13">
      <c r="A612" s="21"/>
      <c r="B612" s="21"/>
      <c r="C612" s="22"/>
      <c r="D612" s="21"/>
      <c r="E612" s="21"/>
      <c r="F612" s="21"/>
      <c r="G612" s="21"/>
      <c r="H612" s="21"/>
      <c r="I612" s="21"/>
      <c r="J612" s="21"/>
      <c r="K612" s="37"/>
      <c r="L612" s="37"/>
      <c r="M612" s="37"/>
    </row>
    <row r="613" spans="1:13">
      <c r="A613" s="21"/>
      <c r="B613" s="21"/>
      <c r="C613" s="22"/>
      <c r="D613" s="21"/>
      <c r="E613" s="21"/>
      <c r="F613" s="21"/>
      <c r="G613" s="21"/>
      <c r="H613" s="21"/>
      <c r="I613" s="21"/>
      <c r="J613" s="21"/>
      <c r="K613" s="37"/>
      <c r="L613" s="37"/>
      <c r="M613" s="37"/>
    </row>
    <row r="614" spans="1:13">
      <c r="A614" s="21"/>
      <c r="B614" s="21"/>
      <c r="C614" s="22"/>
      <c r="D614" s="21"/>
      <c r="E614" s="21"/>
      <c r="F614" s="21"/>
      <c r="G614" s="21"/>
      <c r="H614" s="21"/>
      <c r="I614" s="21"/>
      <c r="J614" s="21"/>
      <c r="K614" s="37"/>
      <c r="L614" s="37"/>
      <c r="M614" s="37"/>
    </row>
    <row r="615" spans="1:13">
      <c r="A615" s="21"/>
      <c r="B615" s="21"/>
      <c r="C615" s="22"/>
      <c r="D615" s="21"/>
      <c r="E615" s="21"/>
      <c r="F615" s="21"/>
      <c r="G615" s="21"/>
      <c r="H615" s="21"/>
      <c r="I615" s="21"/>
      <c r="J615" s="21"/>
      <c r="K615" s="37"/>
      <c r="L615" s="37"/>
      <c r="M615" s="37"/>
    </row>
    <row r="616" spans="1:13">
      <c r="A616" s="21"/>
      <c r="B616" s="21"/>
      <c r="C616" s="22"/>
      <c r="D616" s="21"/>
      <c r="E616" s="21"/>
      <c r="F616" s="21"/>
      <c r="G616" s="21"/>
      <c r="H616" s="21"/>
      <c r="I616" s="21"/>
      <c r="J616" s="21"/>
      <c r="K616" s="37"/>
      <c r="L616" s="37"/>
      <c r="M616" s="37"/>
    </row>
    <row r="617" spans="1:13">
      <c r="A617" s="21"/>
      <c r="B617" s="21"/>
      <c r="C617" s="22"/>
      <c r="D617" s="21"/>
      <c r="E617" s="21"/>
      <c r="F617" s="21"/>
      <c r="G617" s="21"/>
      <c r="H617" s="21"/>
      <c r="I617" s="21"/>
      <c r="J617" s="21"/>
      <c r="K617" s="37"/>
      <c r="L617" s="37"/>
      <c r="M617" s="37"/>
    </row>
    <row r="618" spans="1:13">
      <c r="A618" s="21"/>
      <c r="B618" s="21"/>
      <c r="C618" s="22"/>
      <c r="D618" s="21"/>
      <c r="E618" s="21"/>
      <c r="F618" s="21"/>
      <c r="G618" s="21"/>
      <c r="H618" s="21"/>
      <c r="I618" s="21"/>
      <c r="J618" s="21"/>
      <c r="K618" s="37"/>
      <c r="L618" s="37"/>
      <c r="M618" s="37"/>
    </row>
    <row r="619" spans="1:13">
      <c r="A619" s="21"/>
      <c r="B619" s="21"/>
      <c r="C619" s="22"/>
      <c r="D619" s="21"/>
      <c r="E619" s="21"/>
      <c r="F619" s="21"/>
      <c r="G619" s="21"/>
      <c r="H619" s="21"/>
      <c r="I619" s="21"/>
      <c r="J619" s="21"/>
      <c r="K619" s="37"/>
      <c r="L619" s="37"/>
      <c r="M619" s="37"/>
    </row>
    <row r="620" spans="1:13">
      <c r="A620" s="21"/>
      <c r="B620" s="21"/>
      <c r="C620" s="22"/>
      <c r="D620" s="21"/>
      <c r="E620" s="21"/>
      <c r="F620" s="21"/>
      <c r="G620" s="21"/>
      <c r="H620" s="21"/>
      <c r="I620" s="21"/>
      <c r="J620" s="21"/>
      <c r="K620" s="37"/>
      <c r="L620" s="37"/>
      <c r="M620" s="37"/>
    </row>
    <row r="621" spans="1:13">
      <c r="A621" s="21"/>
      <c r="B621" s="21"/>
      <c r="C621" s="22"/>
      <c r="D621" s="21"/>
      <c r="E621" s="21"/>
      <c r="F621" s="21"/>
      <c r="G621" s="21"/>
      <c r="H621" s="21"/>
      <c r="I621" s="21"/>
      <c r="J621" s="21"/>
      <c r="K621" s="37"/>
      <c r="L621" s="37"/>
      <c r="M621" s="37"/>
    </row>
    <row r="622" spans="1:13">
      <c r="A622" s="21"/>
      <c r="B622" s="21"/>
      <c r="C622" s="22"/>
      <c r="D622" s="21"/>
      <c r="E622" s="21"/>
      <c r="F622" s="21"/>
      <c r="G622" s="21"/>
      <c r="H622" s="21"/>
      <c r="I622" s="21"/>
      <c r="J622" s="21"/>
      <c r="K622" s="37"/>
      <c r="L622" s="37"/>
      <c r="M622" s="37"/>
    </row>
    <row r="623" spans="1:13">
      <c r="A623" s="21"/>
      <c r="B623" s="21"/>
      <c r="C623" s="22"/>
      <c r="D623" s="21"/>
      <c r="E623" s="21"/>
      <c r="F623" s="21"/>
      <c r="G623" s="21"/>
      <c r="H623" s="21"/>
      <c r="I623" s="21"/>
      <c r="J623" s="21"/>
      <c r="K623" s="37"/>
      <c r="L623" s="37"/>
      <c r="M623" s="37"/>
    </row>
    <row r="624" spans="1:13">
      <c r="A624" s="21"/>
      <c r="B624" s="21"/>
      <c r="C624" s="22"/>
      <c r="D624" s="21"/>
      <c r="E624" s="21"/>
      <c r="F624" s="21"/>
      <c r="G624" s="21"/>
      <c r="H624" s="21"/>
      <c r="I624" s="21"/>
      <c r="J624" s="21"/>
      <c r="K624" s="37"/>
      <c r="L624" s="37"/>
      <c r="M624" s="37"/>
    </row>
    <row r="625" spans="1:13">
      <c r="A625" s="21"/>
      <c r="B625" s="21"/>
      <c r="C625" s="22"/>
      <c r="D625" s="21"/>
      <c r="E625" s="21"/>
      <c r="F625" s="21"/>
      <c r="G625" s="21"/>
      <c r="H625" s="21"/>
      <c r="I625" s="21"/>
      <c r="J625" s="21"/>
      <c r="K625" s="37"/>
      <c r="L625" s="37"/>
      <c r="M625" s="37"/>
    </row>
    <row r="626" spans="1:13">
      <c r="A626" s="21"/>
      <c r="B626" s="21"/>
      <c r="C626" s="22"/>
      <c r="D626" s="21"/>
      <c r="E626" s="21"/>
      <c r="F626" s="21"/>
      <c r="G626" s="21"/>
      <c r="H626" s="21"/>
      <c r="I626" s="21"/>
      <c r="J626" s="21"/>
      <c r="K626" s="37"/>
      <c r="L626" s="37"/>
      <c r="M626" s="37"/>
    </row>
    <row r="627" spans="1:13">
      <c r="A627" s="21"/>
      <c r="B627" s="21"/>
      <c r="C627" s="22"/>
      <c r="D627" s="21"/>
      <c r="E627" s="21"/>
      <c r="F627" s="21"/>
      <c r="G627" s="21"/>
      <c r="H627" s="21"/>
      <c r="I627" s="21"/>
      <c r="J627" s="21"/>
      <c r="K627" s="37"/>
      <c r="L627" s="37"/>
      <c r="M627" s="37"/>
    </row>
    <row r="628" spans="1:13">
      <c r="A628" s="21"/>
      <c r="B628" s="21"/>
      <c r="C628" s="22"/>
      <c r="D628" s="21"/>
      <c r="E628" s="21"/>
      <c r="F628" s="21"/>
      <c r="G628" s="21"/>
      <c r="H628" s="21"/>
      <c r="I628" s="21"/>
      <c r="J628" s="21"/>
      <c r="K628" s="37"/>
      <c r="L628" s="37"/>
      <c r="M628" s="37"/>
    </row>
    <row r="629" spans="1:13">
      <c r="A629" s="21"/>
      <c r="B629" s="21"/>
      <c r="C629" s="22"/>
      <c r="D629" s="21"/>
      <c r="E629" s="21"/>
      <c r="F629" s="21"/>
      <c r="G629" s="21"/>
      <c r="H629" s="21"/>
      <c r="I629" s="21"/>
      <c r="J629" s="21"/>
      <c r="K629" s="37"/>
      <c r="L629" s="37"/>
      <c r="M629" s="37"/>
    </row>
    <row r="630" spans="1:13">
      <c r="A630" s="21"/>
      <c r="B630" s="21"/>
      <c r="C630" s="22"/>
      <c r="D630" s="21"/>
      <c r="E630" s="21"/>
      <c r="F630" s="21"/>
      <c r="G630" s="21"/>
      <c r="H630" s="21"/>
      <c r="I630" s="21"/>
      <c r="J630" s="21"/>
      <c r="K630" s="37"/>
      <c r="L630" s="37"/>
      <c r="M630" s="37"/>
    </row>
    <row r="631" spans="1:13">
      <c r="A631" s="21"/>
      <c r="B631" s="21"/>
      <c r="C631" s="22"/>
      <c r="D631" s="21"/>
      <c r="E631" s="21"/>
      <c r="F631" s="21"/>
      <c r="G631" s="21"/>
      <c r="H631" s="21"/>
      <c r="I631" s="21"/>
      <c r="J631" s="21"/>
      <c r="K631" s="37"/>
      <c r="L631" s="37"/>
      <c r="M631" s="37"/>
    </row>
    <row r="632" spans="1:13">
      <c r="A632" s="21"/>
      <c r="B632" s="21"/>
      <c r="C632" s="22"/>
      <c r="D632" s="21"/>
      <c r="E632" s="21"/>
      <c r="F632" s="21"/>
      <c r="G632" s="21"/>
      <c r="H632" s="21"/>
      <c r="I632" s="21"/>
      <c r="J632" s="21"/>
      <c r="K632" s="37"/>
      <c r="L632" s="37"/>
      <c r="M632" s="37"/>
    </row>
    <row r="633" spans="1:13">
      <c r="A633" s="21"/>
      <c r="B633" s="21"/>
      <c r="C633" s="22"/>
      <c r="D633" s="21"/>
      <c r="E633" s="21"/>
      <c r="F633" s="21"/>
      <c r="G633" s="21"/>
      <c r="H633" s="21"/>
      <c r="I633" s="21"/>
      <c r="J633" s="21"/>
      <c r="K633" s="37"/>
      <c r="L633" s="37"/>
      <c r="M633" s="37"/>
    </row>
    <row r="634" spans="1:13">
      <c r="A634" s="21"/>
      <c r="B634" s="21"/>
      <c r="C634" s="22"/>
      <c r="D634" s="21"/>
      <c r="E634" s="21"/>
      <c r="F634" s="21"/>
      <c r="G634" s="21"/>
      <c r="H634" s="21"/>
      <c r="I634" s="21"/>
      <c r="J634" s="21"/>
      <c r="K634" s="37"/>
      <c r="L634" s="37"/>
      <c r="M634" s="37"/>
    </row>
    <row r="635" spans="1:13">
      <c r="A635" s="21"/>
      <c r="B635" s="21"/>
      <c r="C635" s="22"/>
      <c r="D635" s="21"/>
      <c r="E635" s="21"/>
      <c r="F635" s="21"/>
      <c r="G635" s="21"/>
      <c r="H635" s="21"/>
      <c r="I635" s="21"/>
      <c r="J635" s="21"/>
      <c r="K635" s="37"/>
      <c r="L635" s="37"/>
      <c r="M635" s="37"/>
    </row>
    <row r="636" spans="1:13">
      <c r="A636" s="21"/>
      <c r="B636" s="21"/>
      <c r="C636" s="22"/>
      <c r="D636" s="21"/>
      <c r="E636" s="21"/>
      <c r="F636" s="21"/>
      <c r="G636" s="21"/>
      <c r="H636" s="21"/>
      <c r="I636" s="21"/>
      <c r="J636" s="21"/>
      <c r="K636" s="37"/>
      <c r="L636" s="37"/>
      <c r="M636" s="37"/>
    </row>
    <row r="637" spans="1:13">
      <c r="A637" s="21"/>
      <c r="B637" s="21"/>
      <c r="C637" s="22"/>
      <c r="D637" s="21"/>
      <c r="E637" s="21"/>
      <c r="F637" s="21"/>
      <c r="G637" s="21"/>
      <c r="H637" s="21"/>
      <c r="I637" s="21"/>
      <c r="J637" s="21"/>
      <c r="K637" s="37"/>
      <c r="L637" s="37"/>
      <c r="M637" s="37"/>
    </row>
    <row r="638" spans="1:13">
      <c r="A638" s="21"/>
      <c r="B638" s="21"/>
      <c r="C638" s="22"/>
      <c r="D638" s="21"/>
      <c r="E638" s="21"/>
      <c r="F638" s="21"/>
      <c r="G638" s="21"/>
      <c r="H638" s="21"/>
      <c r="I638" s="21"/>
      <c r="J638" s="21"/>
      <c r="K638" s="37"/>
      <c r="L638" s="37"/>
      <c r="M638" s="37"/>
    </row>
    <row r="639" spans="1:13">
      <c r="A639" s="21"/>
      <c r="B639" s="21"/>
      <c r="C639" s="22"/>
      <c r="D639" s="21"/>
      <c r="E639" s="21"/>
      <c r="F639" s="21"/>
      <c r="G639" s="21"/>
      <c r="H639" s="21"/>
      <c r="I639" s="21"/>
      <c r="J639" s="21"/>
      <c r="K639" s="37"/>
      <c r="L639" s="37"/>
      <c r="M639" s="37"/>
    </row>
    <row r="640" spans="1:13">
      <c r="A640" s="21"/>
      <c r="B640" s="21"/>
      <c r="C640" s="22"/>
      <c r="D640" s="21"/>
      <c r="E640" s="21"/>
      <c r="F640" s="21"/>
      <c r="G640" s="21"/>
      <c r="H640" s="21"/>
      <c r="I640" s="21"/>
      <c r="J640" s="21"/>
      <c r="K640" s="37"/>
      <c r="L640" s="37"/>
      <c r="M640" s="37"/>
    </row>
    <row r="641" spans="1:13">
      <c r="A641" s="21"/>
      <c r="B641" s="21"/>
      <c r="C641" s="22"/>
      <c r="D641" s="21"/>
      <c r="E641" s="21"/>
      <c r="F641" s="21"/>
      <c r="G641" s="21"/>
      <c r="H641" s="21"/>
      <c r="I641" s="21"/>
      <c r="J641" s="21"/>
      <c r="K641" s="37"/>
      <c r="L641" s="37"/>
      <c r="M641" s="37"/>
    </row>
    <row r="642" spans="1:13">
      <c r="A642" s="21"/>
      <c r="B642" s="21"/>
      <c r="C642" s="22"/>
      <c r="D642" s="21"/>
      <c r="E642" s="21"/>
      <c r="F642" s="21"/>
      <c r="G642" s="21"/>
      <c r="H642" s="21"/>
      <c r="I642" s="21"/>
      <c r="J642" s="21"/>
      <c r="K642" s="37"/>
      <c r="L642" s="37"/>
      <c r="M642" s="37"/>
    </row>
    <row r="643" spans="1:13">
      <c r="A643" s="21"/>
      <c r="B643" s="21"/>
      <c r="C643" s="22"/>
      <c r="D643" s="21"/>
      <c r="E643" s="21"/>
      <c r="F643" s="21"/>
      <c r="G643" s="21"/>
      <c r="H643" s="21"/>
      <c r="I643" s="21"/>
      <c r="J643" s="21"/>
      <c r="K643" s="37"/>
      <c r="L643" s="37"/>
      <c r="M643" s="37"/>
    </row>
    <row r="644" spans="1:13">
      <c r="A644" s="21"/>
      <c r="B644" s="21"/>
      <c r="C644" s="22"/>
      <c r="D644" s="21"/>
      <c r="E644" s="21"/>
      <c r="F644" s="21"/>
      <c r="G644" s="21"/>
      <c r="H644" s="21"/>
      <c r="I644" s="21"/>
      <c r="J644" s="21"/>
      <c r="K644" s="37"/>
      <c r="L644" s="37"/>
      <c r="M644" s="37"/>
    </row>
    <row r="645" spans="1:13">
      <c r="A645" s="21"/>
      <c r="B645" s="21"/>
      <c r="C645" s="22"/>
      <c r="D645" s="21"/>
      <c r="E645" s="21"/>
      <c r="F645" s="21"/>
      <c r="G645" s="21"/>
      <c r="H645" s="21"/>
      <c r="I645" s="21"/>
      <c r="J645" s="21"/>
      <c r="K645" s="37"/>
      <c r="L645" s="37"/>
      <c r="M645" s="37"/>
    </row>
    <row r="646" spans="1:13">
      <c r="A646" s="21"/>
      <c r="B646" s="21"/>
      <c r="C646" s="22"/>
      <c r="D646" s="21"/>
      <c r="E646" s="21"/>
      <c r="F646" s="21"/>
      <c r="G646" s="21"/>
      <c r="H646" s="21"/>
      <c r="I646" s="21"/>
      <c r="J646" s="21"/>
      <c r="K646" s="37"/>
      <c r="L646" s="37"/>
      <c r="M646" s="37"/>
    </row>
    <row r="647" spans="1:13">
      <c r="A647" s="21"/>
      <c r="B647" s="21"/>
      <c r="C647" s="22"/>
      <c r="D647" s="21"/>
      <c r="E647" s="21"/>
      <c r="F647" s="21"/>
      <c r="G647" s="21"/>
      <c r="H647" s="21"/>
      <c r="I647" s="21"/>
      <c r="J647" s="21"/>
      <c r="K647" s="37"/>
      <c r="L647" s="37"/>
      <c r="M647" s="37"/>
    </row>
    <row r="648" spans="1:13">
      <c r="A648" s="21"/>
      <c r="B648" s="21"/>
      <c r="C648" s="22"/>
      <c r="D648" s="21"/>
      <c r="E648" s="21"/>
      <c r="F648" s="21"/>
      <c r="G648" s="21"/>
      <c r="H648" s="21"/>
      <c r="I648" s="21"/>
      <c r="J648" s="21"/>
      <c r="K648" s="37"/>
      <c r="L648" s="37"/>
      <c r="M648" s="37"/>
    </row>
    <row r="649" spans="1:13">
      <c r="A649" s="21"/>
      <c r="B649" s="21"/>
      <c r="C649" s="22"/>
      <c r="D649" s="21"/>
      <c r="E649" s="21"/>
      <c r="F649" s="21"/>
      <c r="G649" s="21"/>
      <c r="H649" s="21"/>
      <c r="I649" s="21"/>
      <c r="J649" s="21"/>
      <c r="K649" s="37"/>
      <c r="L649" s="37"/>
      <c r="M649" s="37"/>
    </row>
    <row r="650" spans="1:13">
      <c r="A650" s="21"/>
      <c r="B650" s="21"/>
      <c r="C650" s="22"/>
      <c r="D650" s="21"/>
      <c r="E650" s="21"/>
      <c r="F650" s="21"/>
      <c r="G650" s="21"/>
      <c r="H650" s="21"/>
      <c r="I650" s="21"/>
      <c r="J650" s="21"/>
      <c r="K650" s="37"/>
      <c r="L650" s="37"/>
      <c r="M650" s="37"/>
    </row>
    <row r="651" spans="1:13">
      <c r="A651" s="21"/>
      <c r="B651" s="21"/>
      <c r="C651" s="22"/>
      <c r="D651" s="21"/>
      <c r="E651" s="21"/>
      <c r="F651" s="21"/>
      <c r="G651" s="21"/>
      <c r="H651" s="21"/>
      <c r="I651" s="21"/>
      <c r="J651" s="21"/>
      <c r="K651" s="37"/>
      <c r="L651" s="37"/>
      <c r="M651" s="37"/>
    </row>
    <row r="652" spans="1:13">
      <c r="A652" s="21"/>
      <c r="B652" s="21"/>
      <c r="C652" s="22"/>
      <c r="D652" s="21"/>
      <c r="E652" s="21"/>
      <c r="F652" s="21"/>
      <c r="G652" s="21"/>
      <c r="H652" s="21"/>
      <c r="I652" s="21"/>
      <c r="J652" s="21"/>
      <c r="K652" s="37"/>
      <c r="L652" s="37"/>
      <c r="M652" s="37"/>
    </row>
    <row r="653" spans="1:13">
      <c r="A653" s="21"/>
      <c r="B653" s="21"/>
      <c r="C653" s="22"/>
      <c r="D653" s="21"/>
      <c r="E653" s="21"/>
      <c r="F653" s="21"/>
      <c r="G653" s="21"/>
      <c r="H653" s="21"/>
      <c r="I653" s="21"/>
      <c r="J653" s="21"/>
      <c r="K653" s="37"/>
      <c r="L653" s="37"/>
      <c r="M653" s="37"/>
    </row>
    <row r="654" spans="1:13">
      <c r="A654" s="21"/>
      <c r="B654" s="21"/>
      <c r="C654" s="22"/>
      <c r="D654" s="21"/>
      <c r="E654" s="21"/>
      <c r="F654" s="21"/>
      <c r="G654" s="21"/>
      <c r="H654" s="21"/>
      <c r="I654" s="21"/>
      <c r="J654" s="21"/>
      <c r="K654" s="37"/>
      <c r="L654" s="37"/>
      <c r="M654" s="37"/>
    </row>
    <row r="655" spans="1:13">
      <c r="A655" s="21"/>
      <c r="B655" s="21"/>
      <c r="C655" s="22"/>
      <c r="D655" s="21"/>
      <c r="E655" s="21"/>
      <c r="F655" s="21"/>
      <c r="G655" s="21"/>
      <c r="H655" s="21"/>
      <c r="I655" s="21"/>
      <c r="J655" s="21"/>
      <c r="K655" s="37"/>
      <c r="L655" s="37"/>
      <c r="M655" s="37"/>
    </row>
    <row r="656" spans="1:13">
      <c r="A656" s="21"/>
      <c r="B656" s="21"/>
      <c r="C656" s="22"/>
      <c r="D656" s="21"/>
      <c r="E656" s="21"/>
      <c r="F656" s="21"/>
      <c r="G656" s="21"/>
      <c r="H656" s="21"/>
      <c r="I656" s="21"/>
      <c r="J656" s="21"/>
      <c r="K656" s="37"/>
      <c r="L656" s="37"/>
      <c r="M656" s="37"/>
    </row>
    <row r="657" spans="1:13">
      <c r="A657" s="21"/>
      <c r="B657" s="21"/>
      <c r="C657" s="22"/>
      <c r="D657" s="21"/>
      <c r="E657" s="21"/>
      <c r="F657" s="21"/>
      <c r="G657" s="21"/>
      <c r="H657" s="21"/>
      <c r="I657" s="21"/>
      <c r="J657" s="21"/>
      <c r="K657" s="37"/>
      <c r="L657" s="37"/>
      <c r="M657" s="37"/>
    </row>
    <row r="658" spans="1:13">
      <c r="A658" s="21"/>
      <c r="B658" s="21"/>
      <c r="C658" s="22"/>
      <c r="D658" s="21"/>
      <c r="E658" s="21"/>
      <c r="F658" s="21"/>
      <c r="G658" s="21"/>
      <c r="H658" s="21"/>
      <c r="I658" s="21"/>
      <c r="J658" s="21"/>
      <c r="K658" s="37"/>
      <c r="L658" s="37"/>
      <c r="M658" s="37"/>
    </row>
    <row r="659" spans="1:13">
      <c r="A659" s="21"/>
      <c r="B659" s="21"/>
      <c r="C659" s="22"/>
      <c r="D659" s="21"/>
      <c r="E659" s="21"/>
      <c r="F659" s="21"/>
      <c r="G659" s="21"/>
      <c r="H659" s="21"/>
      <c r="I659" s="21"/>
      <c r="J659" s="21"/>
      <c r="K659" s="37"/>
      <c r="L659" s="37"/>
      <c r="M659" s="37"/>
    </row>
    <row r="660" spans="1:13">
      <c r="A660" s="21"/>
      <c r="B660" s="21"/>
      <c r="C660" s="22"/>
      <c r="D660" s="21"/>
      <c r="E660" s="21"/>
      <c r="F660" s="21"/>
      <c r="G660" s="21"/>
      <c r="H660" s="21"/>
      <c r="I660" s="21"/>
      <c r="J660" s="21"/>
      <c r="K660" s="37"/>
      <c r="L660" s="37"/>
      <c r="M660" s="37"/>
    </row>
    <row r="661" spans="1:13">
      <c r="A661" s="21"/>
      <c r="B661" s="21"/>
      <c r="C661" s="22"/>
      <c r="D661" s="21"/>
      <c r="E661" s="21"/>
      <c r="F661" s="21"/>
      <c r="G661" s="21"/>
      <c r="H661" s="21"/>
      <c r="I661" s="21"/>
      <c r="J661" s="21"/>
      <c r="K661" s="37"/>
      <c r="L661" s="37"/>
      <c r="M661" s="37"/>
    </row>
    <row r="662" spans="1:13">
      <c r="A662" s="21"/>
      <c r="B662" s="21"/>
      <c r="C662" s="22"/>
      <c r="D662" s="21"/>
      <c r="E662" s="21"/>
      <c r="F662" s="21"/>
      <c r="G662" s="21"/>
      <c r="H662" s="21"/>
      <c r="I662" s="21"/>
      <c r="J662" s="21"/>
      <c r="K662" s="37"/>
      <c r="L662" s="37"/>
      <c r="M662" s="37"/>
    </row>
    <row r="663" spans="1:13">
      <c r="A663" s="21"/>
      <c r="B663" s="21"/>
      <c r="C663" s="22"/>
      <c r="D663" s="21"/>
      <c r="E663" s="21"/>
      <c r="F663" s="21"/>
      <c r="G663" s="21"/>
      <c r="H663" s="21"/>
      <c r="I663" s="21"/>
      <c r="J663" s="21"/>
      <c r="K663" s="37"/>
      <c r="L663" s="37"/>
      <c r="M663" s="37"/>
    </row>
    <row r="664" spans="1:13">
      <c r="A664" s="21"/>
      <c r="B664" s="21"/>
      <c r="C664" s="22"/>
      <c r="D664" s="21"/>
      <c r="E664" s="21"/>
      <c r="F664" s="21"/>
      <c r="G664" s="21"/>
      <c r="H664" s="21"/>
      <c r="I664" s="21"/>
      <c r="J664" s="21"/>
      <c r="K664" s="37"/>
      <c r="L664" s="37"/>
      <c r="M664" s="37"/>
    </row>
    <row r="665" spans="1:13">
      <c r="A665" s="21"/>
      <c r="B665" s="21"/>
      <c r="C665" s="22"/>
      <c r="D665" s="21"/>
      <c r="E665" s="21"/>
      <c r="F665" s="21"/>
      <c r="G665" s="21"/>
      <c r="H665" s="21"/>
      <c r="I665" s="21"/>
      <c r="J665" s="21"/>
      <c r="K665" s="37"/>
      <c r="L665" s="37"/>
      <c r="M665" s="37"/>
    </row>
    <row r="666" spans="1:13">
      <c r="A666" s="21"/>
      <c r="B666" s="21"/>
      <c r="C666" s="22"/>
      <c r="D666" s="21"/>
      <c r="E666" s="21"/>
      <c r="F666" s="21"/>
      <c r="G666" s="21"/>
      <c r="H666" s="21"/>
      <c r="I666" s="21"/>
      <c r="J666" s="21"/>
      <c r="K666" s="37"/>
      <c r="L666" s="37"/>
      <c r="M666" s="37"/>
    </row>
    <row r="667" spans="1:13">
      <c r="A667" s="21"/>
      <c r="B667" s="21"/>
      <c r="C667" s="22"/>
      <c r="D667" s="21"/>
      <c r="E667" s="21"/>
      <c r="F667" s="21"/>
      <c r="G667" s="21"/>
      <c r="H667" s="21"/>
      <c r="I667" s="21"/>
      <c r="J667" s="21"/>
      <c r="K667" s="37"/>
      <c r="L667" s="37"/>
      <c r="M667" s="37"/>
    </row>
    <row r="668" spans="1:13">
      <c r="A668" s="21"/>
      <c r="B668" s="21"/>
      <c r="C668" s="22"/>
      <c r="D668" s="21"/>
      <c r="E668" s="21"/>
      <c r="F668" s="21"/>
      <c r="G668" s="21"/>
      <c r="H668" s="21"/>
      <c r="I668" s="21"/>
      <c r="J668" s="21"/>
      <c r="K668" s="37"/>
      <c r="L668" s="37"/>
      <c r="M668" s="37"/>
    </row>
    <row r="669" spans="1:13">
      <c r="A669" s="21"/>
      <c r="B669" s="21"/>
      <c r="C669" s="22"/>
      <c r="D669" s="21"/>
      <c r="E669" s="21"/>
      <c r="F669" s="21"/>
      <c r="G669" s="21"/>
      <c r="H669" s="21"/>
      <c r="I669" s="21"/>
      <c r="J669" s="21"/>
      <c r="K669" s="37"/>
      <c r="L669" s="37"/>
      <c r="M669" s="37"/>
    </row>
    <row r="670" spans="1:13">
      <c r="A670" s="21"/>
      <c r="B670" s="21"/>
      <c r="C670" s="22"/>
      <c r="D670" s="21"/>
      <c r="E670" s="21"/>
      <c r="F670" s="21"/>
      <c r="G670" s="21"/>
      <c r="H670" s="21"/>
      <c r="I670" s="21"/>
      <c r="J670" s="21"/>
      <c r="K670" s="37"/>
      <c r="L670" s="37"/>
      <c r="M670" s="37"/>
    </row>
    <row r="671" spans="1:13">
      <c r="A671" s="21"/>
      <c r="B671" s="21"/>
      <c r="C671" s="22"/>
      <c r="D671" s="21"/>
      <c r="E671" s="21"/>
      <c r="F671" s="21"/>
      <c r="G671" s="21"/>
      <c r="H671" s="21"/>
      <c r="I671" s="21"/>
      <c r="J671" s="21"/>
      <c r="K671" s="37"/>
      <c r="L671" s="37"/>
      <c r="M671" s="37"/>
    </row>
    <row r="672" spans="1:13">
      <c r="A672" s="21"/>
      <c r="B672" s="21"/>
      <c r="C672" s="22"/>
      <c r="D672" s="21"/>
      <c r="E672" s="21"/>
      <c r="F672" s="21"/>
      <c r="G672" s="21"/>
      <c r="H672" s="21"/>
      <c r="I672" s="21"/>
      <c r="J672" s="21"/>
      <c r="K672" s="37"/>
      <c r="L672" s="37"/>
      <c r="M672" s="37"/>
    </row>
    <row r="673" spans="1:13">
      <c r="A673" s="21"/>
      <c r="B673" s="21"/>
      <c r="C673" s="22"/>
      <c r="D673" s="21"/>
      <c r="E673" s="21"/>
      <c r="F673" s="21"/>
      <c r="G673" s="21"/>
      <c r="H673" s="21"/>
      <c r="I673" s="21"/>
      <c r="J673" s="21"/>
      <c r="K673" s="37"/>
      <c r="L673" s="37"/>
      <c r="M673" s="37"/>
    </row>
    <row r="674" spans="1:13">
      <c r="A674" s="21"/>
      <c r="B674" s="21"/>
      <c r="C674" s="22"/>
      <c r="D674" s="21"/>
      <c r="E674" s="21"/>
      <c r="F674" s="21"/>
      <c r="G674" s="21"/>
      <c r="H674" s="21"/>
      <c r="I674" s="21"/>
      <c r="J674" s="21"/>
      <c r="K674" s="37"/>
      <c r="L674" s="37"/>
      <c r="M674" s="37"/>
    </row>
    <row r="675" spans="1:13">
      <c r="A675" s="21"/>
      <c r="B675" s="21"/>
      <c r="C675" s="22"/>
      <c r="D675" s="21"/>
      <c r="E675" s="21"/>
      <c r="F675" s="21"/>
      <c r="G675" s="21"/>
      <c r="H675" s="21"/>
      <c r="I675" s="21"/>
      <c r="J675" s="21"/>
      <c r="K675" s="37"/>
      <c r="L675" s="37"/>
      <c r="M675" s="37"/>
    </row>
    <row r="676" spans="1:13">
      <c r="A676" s="21"/>
      <c r="B676" s="21"/>
      <c r="C676" s="22"/>
      <c r="D676" s="21"/>
      <c r="E676" s="21"/>
      <c r="F676" s="21"/>
      <c r="G676" s="21"/>
      <c r="H676" s="21"/>
      <c r="I676" s="21"/>
      <c r="J676" s="21"/>
      <c r="K676" s="37"/>
      <c r="L676" s="37"/>
      <c r="M676" s="37"/>
    </row>
    <row r="677" spans="1:13">
      <c r="A677" s="21"/>
      <c r="B677" s="21"/>
      <c r="C677" s="22"/>
      <c r="D677" s="21"/>
      <c r="E677" s="21"/>
      <c r="F677" s="21"/>
      <c r="G677" s="21"/>
      <c r="H677" s="21"/>
      <c r="I677" s="21"/>
      <c r="J677" s="21"/>
      <c r="K677" s="37"/>
      <c r="L677" s="37"/>
      <c r="M677" s="37"/>
    </row>
    <row r="678" spans="1:13">
      <c r="A678" s="21"/>
      <c r="B678" s="21"/>
      <c r="C678" s="22"/>
      <c r="D678" s="21"/>
      <c r="E678" s="21"/>
      <c r="F678" s="21"/>
      <c r="G678" s="21"/>
      <c r="H678" s="21"/>
      <c r="I678" s="21"/>
      <c r="J678" s="21"/>
      <c r="K678" s="37"/>
      <c r="L678" s="37"/>
      <c r="M678" s="37"/>
    </row>
    <row r="679" spans="1:13">
      <c r="A679" s="21"/>
      <c r="B679" s="21"/>
      <c r="C679" s="22"/>
      <c r="D679" s="21"/>
      <c r="E679" s="21"/>
      <c r="F679" s="21"/>
      <c r="G679" s="21"/>
      <c r="H679" s="21"/>
      <c r="I679" s="21"/>
      <c r="J679" s="21"/>
      <c r="K679" s="37"/>
      <c r="L679" s="37"/>
      <c r="M679" s="37"/>
    </row>
    <row r="680" spans="1:13">
      <c r="A680" s="21"/>
      <c r="B680" s="21"/>
      <c r="C680" s="22"/>
      <c r="D680" s="21"/>
      <c r="E680" s="21"/>
      <c r="F680" s="21"/>
      <c r="G680" s="21"/>
      <c r="H680" s="21"/>
      <c r="I680" s="21"/>
      <c r="J680" s="21"/>
      <c r="K680" s="37"/>
      <c r="L680" s="37"/>
      <c r="M680" s="37"/>
    </row>
    <row r="681" spans="1:13">
      <c r="A681" s="21"/>
      <c r="B681" s="21"/>
      <c r="C681" s="22"/>
      <c r="D681" s="21"/>
      <c r="E681" s="21"/>
      <c r="F681" s="21"/>
      <c r="G681" s="21"/>
      <c r="H681" s="21"/>
      <c r="I681" s="21"/>
      <c r="J681" s="21"/>
      <c r="K681" s="37"/>
      <c r="L681" s="37"/>
      <c r="M681" s="37"/>
    </row>
    <row r="682" spans="1:13">
      <c r="A682" s="21"/>
      <c r="B682" s="21"/>
      <c r="C682" s="22"/>
      <c r="D682" s="21"/>
      <c r="E682" s="21"/>
      <c r="F682" s="21"/>
      <c r="G682" s="21"/>
      <c r="H682" s="21"/>
      <c r="I682" s="21"/>
      <c r="J682" s="21"/>
      <c r="K682" s="37"/>
      <c r="L682" s="37"/>
      <c r="M682" s="37"/>
    </row>
    <row r="683" spans="1:13">
      <c r="A683" s="21"/>
      <c r="B683" s="21"/>
      <c r="C683" s="22"/>
      <c r="D683" s="21"/>
      <c r="E683" s="21"/>
      <c r="F683" s="21"/>
      <c r="G683" s="21"/>
      <c r="H683" s="21"/>
      <c r="I683" s="21"/>
      <c r="J683" s="21"/>
      <c r="K683" s="37"/>
      <c r="L683" s="37"/>
      <c r="M683" s="37"/>
    </row>
    <row r="684" spans="1:13">
      <c r="A684" s="21"/>
      <c r="B684" s="21"/>
      <c r="C684" s="22"/>
      <c r="D684" s="21"/>
      <c r="E684" s="21"/>
      <c r="F684" s="21"/>
      <c r="G684" s="21"/>
      <c r="H684" s="21"/>
      <c r="I684" s="21"/>
      <c r="J684" s="21"/>
      <c r="K684" s="37"/>
      <c r="L684" s="37"/>
      <c r="M684" s="37"/>
    </row>
    <row r="685" spans="1:13">
      <c r="A685" s="21"/>
      <c r="B685" s="21"/>
      <c r="C685" s="22"/>
      <c r="D685" s="21"/>
      <c r="E685" s="21"/>
      <c r="F685" s="21"/>
      <c r="G685" s="21"/>
      <c r="H685" s="21"/>
      <c r="I685" s="21"/>
      <c r="J685" s="21"/>
      <c r="K685" s="37"/>
      <c r="L685" s="37"/>
      <c r="M685" s="37"/>
    </row>
    <row r="686" spans="1:13">
      <c r="A686" s="21"/>
      <c r="B686" s="21"/>
      <c r="C686" s="22"/>
      <c r="D686" s="21"/>
      <c r="E686" s="21"/>
      <c r="F686" s="21"/>
      <c r="G686" s="21"/>
      <c r="H686" s="21"/>
      <c r="I686" s="21"/>
      <c r="J686" s="21"/>
      <c r="K686" s="37"/>
      <c r="L686" s="37"/>
      <c r="M686" s="37"/>
    </row>
    <row r="687" spans="1:13">
      <c r="A687" s="21"/>
      <c r="B687" s="21"/>
      <c r="C687" s="22"/>
      <c r="D687" s="21"/>
      <c r="E687" s="21"/>
      <c r="F687" s="21"/>
      <c r="G687" s="21"/>
      <c r="H687" s="21"/>
      <c r="I687" s="21"/>
      <c r="J687" s="21"/>
      <c r="K687" s="37"/>
      <c r="L687" s="37"/>
      <c r="M687" s="37"/>
    </row>
    <row r="688" spans="1:13">
      <c r="A688" s="21"/>
      <c r="B688" s="21"/>
      <c r="C688" s="22"/>
      <c r="D688" s="21"/>
      <c r="E688" s="21"/>
      <c r="F688" s="21"/>
      <c r="G688" s="21"/>
      <c r="H688" s="21"/>
      <c r="I688" s="21"/>
      <c r="J688" s="21"/>
      <c r="K688" s="37"/>
      <c r="L688" s="37"/>
      <c r="M688" s="37"/>
    </row>
    <row r="689" spans="1:13">
      <c r="A689" s="21"/>
      <c r="B689" s="21"/>
      <c r="C689" s="22"/>
      <c r="D689" s="21"/>
      <c r="E689" s="21"/>
      <c r="F689" s="21"/>
      <c r="G689" s="21"/>
      <c r="H689" s="21"/>
      <c r="I689" s="21"/>
      <c r="J689" s="21"/>
      <c r="K689" s="37"/>
      <c r="L689" s="37"/>
      <c r="M689" s="37"/>
    </row>
    <row r="690" spans="1:13">
      <c r="A690" s="21"/>
      <c r="B690" s="21"/>
      <c r="C690" s="22"/>
      <c r="D690" s="21"/>
      <c r="E690" s="21"/>
      <c r="F690" s="21"/>
      <c r="G690" s="21"/>
      <c r="H690" s="21"/>
      <c r="I690" s="21"/>
      <c r="J690" s="21"/>
      <c r="K690" s="37"/>
      <c r="L690" s="37"/>
      <c r="M690" s="37"/>
    </row>
    <row r="691" spans="1:13">
      <c r="A691" s="21"/>
      <c r="B691" s="21"/>
      <c r="C691" s="22"/>
      <c r="D691" s="21"/>
      <c r="E691" s="21"/>
      <c r="F691" s="21"/>
      <c r="G691" s="21"/>
      <c r="H691" s="21"/>
      <c r="I691" s="21"/>
      <c r="J691" s="21"/>
      <c r="K691" s="37"/>
      <c r="L691" s="37"/>
      <c r="M691" s="37"/>
    </row>
    <row r="692" spans="1:13">
      <c r="A692" s="21"/>
      <c r="B692" s="21"/>
      <c r="C692" s="22"/>
      <c r="D692" s="21"/>
      <c r="E692" s="21"/>
      <c r="F692" s="21"/>
      <c r="G692" s="21"/>
      <c r="H692" s="21"/>
      <c r="I692" s="21"/>
      <c r="J692" s="21"/>
      <c r="K692" s="37"/>
      <c r="L692" s="37"/>
      <c r="M692" s="37"/>
    </row>
    <row r="693" spans="1:13">
      <c r="A693" s="21"/>
      <c r="B693" s="21"/>
      <c r="C693" s="22"/>
      <c r="D693" s="21"/>
      <c r="E693" s="21"/>
      <c r="F693" s="21"/>
      <c r="G693" s="21"/>
      <c r="H693" s="21"/>
      <c r="I693" s="21"/>
      <c r="J693" s="21"/>
      <c r="K693" s="37"/>
      <c r="L693" s="37"/>
      <c r="M693" s="37"/>
    </row>
    <row r="694" spans="1:13">
      <c r="A694" s="21"/>
      <c r="B694" s="21"/>
      <c r="C694" s="22"/>
      <c r="D694" s="21"/>
      <c r="E694" s="21"/>
      <c r="F694" s="21"/>
      <c r="G694" s="21"/>
      <c r="H694" s="21"/>
      <c r="I694" s="21"/>
      <c r="J694" s="21"/>
      <c r="K694" s="37"/>
      <c r="L694" s="37"/>
      <c r="M694" s="37"/>
    </row>
    <row r="695" spans="1:13">
      <c r="A695" s="21"/>
      <c r="B695" s="21"/>
      <c r="C695" s="22"/>
      <c r="D695" s="21"/>
      <c r="E695" s="21"/>
      <c r="F695" s="21"/>
      <c r="G695" s="21"/>
      <c r="H695" s="21"/>
      <c r="I695" s="21"/>
      <c r="J695" s="21"/>
      <c r="K695" s="37"/>
      <c r="L695" s="37"/>
      <c r="M695" s="37"/>
    </row>
    <row r="696" spans="1:13">
      <c r="A696" s="21"/>
      <c r="B696" s="21"/>
      <c r="C696" s="22"/>
      <c r="D696" s="21"/>
      <c r="E696" s="21"/>
      <c r="F696" s="21"/>
      <c r="G696" s="21"/>
      <c r="H696" s="21"/>
      <c r="I696" s="21"/>
      <c r="J696" s="21"/>
      <c r="K696" s="37"/>
      <c r="L696" s="37"/>
      <c r="M696" s="37"/>
    </row>
    <row r="697" spans="1:13">
      <c r="A697" s="21"/>
      <c r="B697" s="21"/>
      <c r="C697" s="22"/>
      <c r="D697" s="21"/>
      <c r="E697" s="21"/>
      <c r="F697" s="21"/>
      <c r="G697" s="21"/>
      <c r="H697" s="21"/>
      <c r="I697" s="21"/>
      <c r="J697" s="21"/>
      <c r="K697" s="37"/>
      <c r="L697" s="37"/>
      <c r="M697" s="37"/>
    </row>
    <row r="698" spans="1:13">
      <c r="A698" s="21"/>
      <c r="B698" s="21"/>
      <c r="C698" s="22"/>
      <c r="D698" s="21"/>
      <c r="E698" s="21"/>
      <c r="F698" s="21"/>
      <c r="G698" s="21"/>
      <c r="H698" s="21"/>
      <c r="I698" s="21"/>
      <c r="J698" s="21"/>
      <c r="K698" s="37"/>
      <c r="L698" s="37"/>
      <c r="M698" s="37"/>
    </row>
    <row r="699" spans="1:13">
      <c r="A699" s="21"/>
      <c r="B699" s="21"/>
      <c r="C699" s="22"/>
      <c r="D699" s="21"/>
      <c r="E699" s="21"/>
      <c r="F699" s="21"/>
      <c r="G699" s="21"/>
      <c r="H699" s="21"/>
      <c r="I699" s="21"/>
      <c r="J699" s="21"/>
      <c r="K699" s="37"/>
      <c r="L699" s="37"/>
      <c r="M699" s="37"/>
    </row>
    <row r="700" spans="1:13">
      <c r="A700" s="21"/>
      <c r="B700" s="21"/>
      <c r="C700" s="22"/>
      <c r="D700" s="21"/>
      <c r="E700" s="21"/>
      <c r="F700" s="21"/>
      <c r="G700" s="21"/>
      <c r="H700" s="21"/>
      <c r="I700" s="21"/>
      <c r="J700" s="21"/>
      <c r="K700" s="37"/>
      <c r="L700" s="37"/>
      <c r="M700" s="37"/>
    </row>
    <row r="701" spans="1:13">
      <c r="A701" s="21"/>
      <c r="B701" s="21"/>
      <c r="C701" s="22"/>
      <c r="D701" s="21"/>
      <c r="E701" s="21"/>
      <c r="F701" s="21"/>
      <c r="G701" s="21"/>
      <c r="H701" s="21"/>
      <c r="I701" s="21"/>
      <c r="J701" s="21"/>
      <c r="K701" s="37"/>
      <c r="L701" s="37"/>
      <c r="M701" s="37"/>
    </row>
    <row r="702" spans="1:13">
      <c r="A702" s="21"/>
      <c r="B702" s="21"/>
      <c r="C702" s="22"/>
      <c r="D702" s="21"/>
      <c r="E702" s="21"/>
      <c r="F702" s="21"/>
      <c r="G702" s="21"/>
      <c r="H702" s="21"/>
      <c r="I702" s="21"/>
      <c r="J702" s="21"/>
      <c r="K702" s="37"/>
      <c r="L702" s="37"/>
      <c r="M702" s="37"/>
    </row>
    <row r="703" spans="1:13">
      <c r="A703" s="21"/>
      <c r="B703" s="21"/>
      <c r="C703" s="22"/>
      <c r="D703" s="21"/>
      <c r="E703" s="21"/>
      <c r="F703" s="21"/>
      <c r="G703" s="21"/>
      <c r="H703" s="21"/>
      <c r="I703" s="21"/>
      <c r="J703" s="21"/>
      <c r="K703" s="37"/>
      <c r="L703" s="37"/>
      <c r="M703" s="37"/>
    </row>
    <row r="704" spans="1:13">
      <c r="A704" s="21"/>
      <c r="B704" s="21"/>
      <c r="C704" s="22"/>
      <c r="D704" s="21"/>
      <c r="E704" s="21"/>
      <c r="F704" s="21"/>
      <c r="G704" s="21"/>
      <c r="H704" s="21"/>
      <c r="I704" s="21"/>
      <c r="J704" s="21"/>
      <c r="K704" s="37"/>
      <c r="L704" s="37"/>
      <c r="M704" s="37"/>
    </row>
    <row r="705" spans="1:13">
      <c r="A705" s="21"/>
      <c r="B705" s="21"/>
      <c r="C705" s="22"/>
      <c r="D705" s="21"/>
      <c r="E705" s="21"/>
      <c r="F705" s="21"/>
      <c r="G705" s="21"/>
      <c r="H705" s="21"/>
      <c r="I705" s="21"/>
      <c r="J705" s="21"/>
      <c r="K705" s="37"/>
      <c r="L705" s="37"/>
      <c r="M705" s="37"/>
    </row>
    <row r="706" spans="1:13">
      <c r="A706" s="21"/>
      <c r="B706" s="21"/>
      <c r="C706" s="22"/>
      <c r="D706" s="21"/>
      <c r="E706" s="21"/>
      <c r="F706" s="21"/>
      <c r="G706" s="21"/>
      <c r="H706" s="21"/>
      <c r="I706" s="21"/>
      <c r="J706" s="21"/>
      <c r="K706" s="37"/>
      <c r="L706" s="37"/>
      <c r="M706" s="37"/>
    </row>
    <row r="707" spans="1:13">
      <c r="A707" s="21"/>
      <c r="B707" s="21"/>
      <c r="C707" s="22"/>
      <c r="D707" s="21"/>
      <c r="E707" s="21"/>
      <c r="F707" s="21"/>
      <c r="G707" s="21"/>
      <c r="H707" s="21"/>
      <c r="I707" s="21"/>
      <c r="J707" s="21"/>
      <c r="K707" s="37"/>
      <c r="L707" s="37"/>
      <c r="M707" s="37"/>
    </row>
    <row r="708" spans="1:13">
      <c r="A708" s="21"/>
      <c r="B708" s="21"/>
      <c r="C708" s="22"/>
      <c r="D708" s="21"/>
      <c r="E708" s="21"/>
      <c r="F708" s="21"/>
      <c r="G708" s="21"/>
      <c r="H708" s="21"/>
      <c r="I708" s="21"/>
      <c r="J708" s="21"/>
      <c r="K708" s="37"/>
      <c r="L708" s="37"/>
      <c r="M708" s="37"/>
    </row>
    <row r="709" spans="1:13">
      <c r="A709" s="21"/>
      <c r="B709" s="21"/>
      <c r="C709" s="22"/>
      <c r="D709" s="21"/>
      <c r="E709" s="21"/>
      <c r="F709" s="21"/>
      <c r="G709" s="21"/>
      <c r="H709" s="21"/>
      <c r="I709" s="21"/>
      <c r="J709" s="21"/>
      <c r="K709" s="37"/>
      <c r="L709" s="37"/>
      <c r="M709" s="37"/>
    </row>
    <row r="710" spans="1:13">
      <c r="A710" s="21"/>
      <c r="B710" s="21"/>
      <c r="C710" s="22"/>
      <c r="D710" s="21"/>
      <c r="E710" s="21"/>
      <c r="F710" s="21"/>
      <c r="G710" s="21"/>
      <c r="H710" s="21"/>
      <c r="I710" s="21"/>
      <c r="J710" s="21"/>
      <c r="K710" s="37"/>
      <c r="L710" s="37"/>
      <c r="M710" s="37"/>
    </row>
    <row r="711" spans="1:13">
      <c r="A711" s="21"/>
      <c r="B711" s="21"/>
      <c r="C711" s="22"/>
      <c r="D711" s="21"/>
      <c r="E711" s="21"/>
      <c r="F711" s="21"/>
      <c r="G711" s="21"/>
      <c r="H711" s="21"/>
      <c r="I711" s="21"/>
      <c r="J711" s="21"/>
      <c r="K711" s="37"/>
      <c r="L711" s="37"/>
      <c r="M711" s="37"/>
    </row>
    <row r="712" spans="1:13">
      <c r="A712" s="21"/>
      <c r="B712" s="21"/>
      <c r="C712" s="22"/>
      <c r="D712" s="21"/>
      <c r="E712" s="21"/>
      <c r="F712" s="21"/>
      <c r="G712" s="21"/>
      <c r="H712" s="21"/>
      <c r="I712" s="21"/>
      <c r="J712" s="21"/>
      <c r="K712" s="37"/>
      <c r="L712" s="37"/>
      <c r="M712" s="37"/>
    </row>
    <row r="713" spans="1:13">
      <c r="A713" s="21"/>
      <c r="B713" s="21"/>
      <c r="C713" s="22"/>
      <c r="D713" s="21"/>
      <c r="E713" s="21"/>
      <c r="F713" s="21"/>
      <c r="G713" s="21"/>
      <c r="H713" s="21"/>
      <c r="I713" s="21"/>
      <c r="J713" s="21"/>
      <c r="K713" s="37"/>
      <c r="L713" s="37"/>
      <c r="M713" s="37"/>
    </row>
    <row r="714" spans="1:13">
      <c r="A714" s="21"/>
      <c r="B714" s="21"/>
      <c r="C714" s="22"/>
      <c r="D714" s="21"/>
      <c r="E714" s="21"/>
      <c r="F714" s="21"/>
      <c r="G714" s="21"/>
      <c r="H714" s="21"/>
      <c r="I714" s="21"/>
      <c r="J714" s="21"/>
      <c r="K714" s="37"/>
      <c r="L714" s="37"/>
      <c r="M714" s="37"/>
    </row>
    <row r="715" spans="1:13">
      <c r="A715" s="21"/>
      <c r="B715" s="21"/>
      <c r="C715" s="22"/>
      <c r="D715" s="21"/>
      <c r="E715" s="21"/>
      <c r="F715" s="21"/>
      <c r="G715" s="21"/>
      <c r="H715" s="21"/>
      <c r="I715" s="21"/>
      <c r="J715" s="21"/>
      <c r="K715" s="37"/>
      <c r="L715" s="37"/>
      <c r="M715" s="37"/>
    </row>
    <row r="716" spans="1:13">
      <c r="A716" s="21"/>
      <c r="B716" s="21"/>
      <c r="C716" s="22"/>
      <c r="D716" s="21"/>
      <c r="E716" s="21"/>
      <c r="F716" s="21"/>
      <c r="G716" s="21"/>
      <c r="H716" s="21"/>
      <c r="I716" s="21"/>
      <c r="J716" s="21"/>
      <c r="K716" s="37"/>
      <c r="L716" s="37"/>
      <c r="M716" s="37"/>
    </row>
    <row r="717" spans="1:13">
      <c r="A717" s="21"/>
      <c r="B717" s="21"/>
      <c r="C717" s="22"/>
      <c r="D717" s="21"/>
      <c r="E717" s="21"/>
      <c r="F717" s="21"/>
      <c r="G717" s="21"/>
      <c r="H717" s="21"/>
      <c r="I717" s="21"/>
      <c r="J717" s="21"/>
      <c r="K717" s="37"/>
      <c r="L717" s="37"/>
      <c r="M717" s="37"/>
    </row>
    <row r="718" spans="1:13">
      <c r="A718" s="21"/>
      <c r="B718" s="21"/>
      <c r="C718" s="22"/>
      <c r="D718" s="21"/>
      <c r="E718" s="21"/>
      <c r="F718" s="21"/>
      <c r="G718" s="21"/>
      <c r="H718" s="21"/>
      <c r="I718" s="21"/>
      <c r="J718" s="21"/>
      <c r="K718" s="37"/>
      <c r="L718" s="37"/>
      <c r="M718" s="37"/>
    </row>
    <row r="719" spans="1:13">
      <c r="A719" s="21"/>
      <c r="B719" s="21"/>
      <c r="C719" s="22"/>
      <c r="D719" s="21"/>
      <c r="E719" s="21"/>
      <c r="F719" s="21"/>
      <c r="G719" s="21"/>
      <c r="H719" s="21"/>
      <c r="I719" s="21"/>
      <c r="J719" s="21"/>
      <c r="K719" s="37"/>
      <c r="L719" s="37"/>
      <c r="M719" s="37"/>
    </row>
    <row r="720" spans="1:13">
      <c r="A720" s="21"/>
      <c r="B720" s="21"/>
      <c r="C720" s="22"/>
      <c r="D720" s="21"/>
      <c r="E720" s="21"/>
      <c r="F720" s="21"/>
      <c r="G720" s="21"/>
      <c r="H720" s="21"/>
      <c r="I720" s="21"/>
      <c r="J720" s="21"/>
      <c r="K720" s="37"/>
      <c r="L720" s="37"/>
      <c r="M720" s="37"/>
    </row>
    <row r="721" spans="1:13">
      <c r="A721" s="21"/>
      <c r="B721" s="21"/>
      <c r="C721" s="22"/>
      <c r="D721" s="21"/>
      <c r="E721" s="21"/>
      <c r="F721" s="21"/>
      <c r="G721" s="21"/>
      <c r="H721" s="21"/>
      <c r="I721" s="21"/>
      <c r="J721" s="21"/>
      <c r="K721" s="37"/>
      <c r="L721" s="37"/>
      <c r="M721" s="37"/>
    </row>
    <row r="722" spans="1:13">
      <c r="A722" s="21"/>
      <c r="B722" s="21"/>
      <c r="C722" s="22"/>
      <c r="D722" s="21"/>
      <c r="E722" s="21"/>
      <c r="F722" s="21"/>
      <c r="G722" s="21"/>
      <c r="H722" s="21"/>
      <c r="I722" s="21"/>
      <c r="J722" s="21"/>
      <c r="K722" s="37"/>
      <c r="L722" s="37"/>
      <c r="M722" s="37"/>
    </row>
    <row r="723" spans="1:13">
      <c r="A723" s="21"/>
      <c r="B723" s="21"/>
      <c r="C723" s="22"/>
      <c r="D723" s="21"/>
      <c r="E723" s="21"/>
      <c r="F723" s="21"/>
      <c r="G723" s="21"/>
      <c r="H723" s="21"/>
      <c r="I723" s="21"/>
      <c r="J723" s="21"/>
      <c r="K723" s="37"/>
      <c r="L723" s="37"/>
      <c r="M723" s="37"/>
    </row>
    <row r="724" spans="1:13">
      <c r="A724" s="21"/>
      <c r="B724" s="21"/>
      <c r="C724" s="22"/>
      <c r="D724" s="21"/>
      <c r="E724" s="21"/>
      <c r="F724" s="21"/>
      <c r="G724" s="21"/>
      <c r="H724" s="21"/>
      <c r="I724" s="21"/>
      <c r="J724" s="21"/>
      <c r="K724" s="37"/>
      <c r="L724" s="37"/>
      <c r="M724" s="37"/>
    </row>
    <row r="725" spans="1:13">
      <c r="A725" s="21"/>
      <c r="B725" s="21"/>
      <c r="C725" s="22"/>
      <c r="D725" s="21"/>
      <c r="E725" s="21"/>
      <c r="F725" s="21"/>
      <c r="G725" s="21"/>
      <c r="H725" s="21"/>
      <c r="I725" s="21"/>
      <c r="J725" s="21"/>
      <c r="K725" s="37"/>
      <c r="L725" s="37"/>
      <c r="M725" s="37"/>
    </row>
    <row r="726" spans="1:13">
      <c r="A726" s="21"/>
      <c r="B726" s="21"/>
      <c r="C726" s="22"/>
      <c r="D726" s="21"/>
      <c r="E726" s="21"/>
      <c r="F726" s="21"/>
      <c r="G726" s="21"/>
      <c r="H726" s="21"/>
      <c r="I726" s="21"/>
      <c r="J726" s="21"/>
      <c r="K726" s="37"/>
      <c r="L726" s="37"/>
      <c r="M726" s="37"/>
    </row>
    <row r="727" spans="1:13">
      <c r="A727" s="21"/>
      <c r="B727" s="21"/>
      <c r="C727" s="22"/>
      <c r="D727" s="21"/>
      <c r="E727" s="21"/>
      <c r="F727" s="21"/>
      <c r="G727" s="21"/>
      <c r="H727" s="21"/>
      <c r="I727" s="21"/>
      <c r="J727" s="21"/>
      <c r="K727" s="37"/>
      <c r="L727" s="37"/>
      <c r="M727" s="37"/>
    </row>
    <row r="728" spans="1:13">
      <c r="A728" s="21"/>
      <c r="B728" s="21"/>
      <c r="C728" s="22"/>
      <c r="D728" s="21"/>
      <c r="E728" s="21"/>
      <c r="F728" s="21"/>
      <c r="G728" s="21"/>
      <c r="H728" s="21"/>
      <c r="I728" s="21"/>
      <c r="J728" s="21"/>
      <c r="K728" s="37"/>
      <c r="L728" s="37"/>
      <c r="M728" s="37"/>
    </row>
    <row r="729" spans="1:13">
      <c r="A729" s="21"/>
      <c r="B729" s="21"/>
      <c r="C729" s="22"/>
      <c r="D729" s="21"/>
      <c r="E729" s="21"/>
      <c r="F729" s="21"/>
      <c r="G729" s="21"/>
      <c r="H729" s="21"/>
      <c r="I729" s="21"/>
      <c r="J729" s="21"/>
      <c r="K729" s="37"/>
      <c r="L729" s="37"/>
      <c r="M729" s="37"/>
    </row>
    <row r="730" spans="1:13">
      <c r="A730" s="21"/>
      <c r="B730" s="21"/>
      <c r="C730" s="22"/>
      <c r="D730" s="21"/>
      <c r="E730" s="21"/>
      <c r="F730" s="21"/>
      <c r="G730" s="21"/>
      <c r="H730" s="21"/>
      <c r="I730" s="21"/>
      <c r="J730" s="21"/>
      <c r="K730" s="37"/>
      <c r="L730" s="37"/>
      <c r="M730" s="37"/>
    </row>
    <row r="731" spans="1:13">
      <c r="A731" s="21"/>
      <c r="B731" s="21"/>
      <c r="C731" s="22"/>
      <c r="D731" s="21"/>
      <c r="E731" s="21"/>
      <c r="F731" s="21"/>
      <c r="G731" s="21"/>
      <c r="H731" s="21"/>
      <c r="I731" s="21"/>
      <c r="J731" s="21"/>
      <c r="K731" s="37"/>
      <c r="L731" s="37"/>
      <c r="M731" s="37"/>
    </row>
    <row r="732" spans="1:13">
      <c r="A732" s="21"/>
      <c r="B732" s="21"/>
      <c r="C732" s="22"/>
      <c r="D732" s="21"/>
      <c r="E732" s="21"/>
      <c r="F732" s="21"/>
      <c r="G732" s="21"/>
      <c r="H732" s="21"/>
      <c r="I732" s="21"/>
      <c r="J732" s="21"/>
      <c r="K732" s="37"/>
      <c r="L732" s="37"/>
      <c r="M732" s="37"/>
    </row>
    <row r="733" spans="1:13">
      <c r="A733" s="21"/>
      <c r="B733" s="21"/>
      <c r="C733" s="22"/>
      <c r="D733" s="21"/>
      <c r="E733" s="21"/>
      <c r="F733" s="21"/>
      <c r="G733" s="21"/>
      <c r="H733" s="21"/>
      <c r="I733" s="21"/>
      <c r="J733" s="21"/>
      <c r="K733" s="37"/>
      <c r="L733" s="37"/>
      <c r="M733" s="37"/>
    </row>
    <row r="734" spans="1:13">
      <c r="A734" s="21"/>
      <c r="B734" s="21"/>
      <c r="C734" s="22"/>
      <c r="D734" s="21"/>
      <c r="E734" s="21"/>
      <c r="F734" s="21"/>
      <c r="G734" s="21"/>
      <c r="H734" s="21"/>
      <c r="I734" s="21"/>
      <c r="J734" s="21"/>
      <c r="K734" s="37"/>
      <c r="L734" s="37"/>
      <c r="M734" s="37"/>
    </row>
    <row r="735" spans="1:13">
      <c r="A735" s="21"/>
      <c r="B735" s="21"/>
      <c r="C735" s="22"/>
      <c r="D735" s="21"/>
      <c r="E735" s="21"/>
      <c r="F735" s="21"/>
      <c r="G735" s="21"/>
      <c r="H735" s="21"/>
      <c r="I735" s="21"/>
      <c r="J735" s="21"/>
      <c r="K735" s="37"/>
      <c r="L735" s="37"/>
      <c r="M735" s="37"/>
    </row>
    <row r="736" spans="1:13">
      <c r="A736" s="21"/>
      <c r="B736" s="21"/>
      <c r="C736" s="22"/>
      <c r="D736" s="21"/>
      <c r="E736" s="21"/>
      <c r="F736" s="21"/>
      <c r="G736" s="21"/>
      <c r="H736" s="21"/>
      <c r="I736" s="21"/>
      <c r="J736" s="21"/>
      <c r="K736" s="37"/>
      <c r="L736" s="37"/>
      <c r="M736" s="37"/>
    </row>
    <row r="737" spans="1:13">
      <c r="A737" s="21"/>
      <c r="B737" s="21"/>
      <c r="C737" s="22"/>
      <c r="D737" s="21"/>
      <c r="E737" s="21"/>
      <c r="F737" s="21"/>
      <c r="G737" s="21"/>
      <c r="H737" s="21"/>
      <c r="I737" s="21"/>
      <c r="J737" s="21"/>
      <c r="K737" s="37"/>
      <c r="L737" s="37"/>
      <c r="M737" s="37"/>
    </row>
    <row r="738" spans="1:13">
      <c r="A738" s="21"/>
      <c r="B738" s="21"/>
      <c r="C738" s="22"/>
      <c r="D738" s="21"/>
      <c r="E738" s="21"/>
      <c r="F738" s="21"/>
      <c r="G738" s="21"/>
      <c r="H738" s="21"/>
      <c r="I738" s="21"/>
      <c r="J738" s="21"/>
      <c r="K738" s="37"/>
      <c r="L738" s="37"/>
      <c r="M738" s="37"/>
    </row>
    <row r="739" spans="1:13">
      <c r="A739" s="21"/>
      <c r="B739" s="21"/>
      <c r="C739" s="22"/>
      <c r="D739" s="21"/>
      <c r="E739" s="21"/>
      <c r="F739" s="21"/>
      <c r="G739" s="21"/>
      <c r="H739" s="21"/>
      <c r="I739" s="21"/>
      <c r="J739" s="21"/>
      <c r="K739" s="37"/>
      <c r="L739" s="37"/>
      <c r="M739" s="37"/>
    </row>
    <row r="740" spans="1:13">
      <c r="A740" s="21"/>
      <c r="B740" s="21"/>
      <c r="C740" s="22"/>
      <c r="D740" s="21"/>
      <c r="E740" s="21"/>
      <c r="F740" s="21"/>
      <c r="G740" s="21"/>
      <c r="H740" s="21"/>
      <c r="I740" s="21"/>
      <c r="J740" s="21"/>
      <c r="K740" s="37"/>
      <c r="L740" s="37"/>
      <c r="M740" s="37"/>
    </row>
    <row r="741" spans="1:13">
      <c r="A741" s="21"/>
      <c r="B741" s="21"/>
      <c r="C741" s="22"/>
      <c r="D741" s="21"/>
      <c r="E741" s="21"/>
      <c r="F741" s="21"/>
      <c r="G741" s="21"/>
      <c r="H741" s="21"/>
      <c r="I741" s="21"/>
      <c r="J741" s="21"/>
      <c r="K741" s="37"/>
      <c r="L741" s="37"/>
      <c r="M741" s="37"/>
    </row>
    <row r="742" spans="1:13">
      <c r="A742" s="21"/>
      <c r="B742" s="21"/>
      <c r="C742" s="22"/>
      <c r="D742" s="21"/>
      <c r="E742" s="21"/>
      <c r="F742" s="21"/>
      <c r="G742" s="21"/>
      <c r="H742" s="21"/>
      <c r="I742" s="21"/>
      <c r="J742" s="21"/>
      <c r="K742" s="37"/>
      <c r="L742" s="37"/>
      <c r="M742" s="37"/>
    </row>
    <row r="743" spans="1:13">
      <c r="A743" s="21"/>
      <c r="B743" s="21"/>
      <c r="C743" s="22"/>
      <c r="D743" s="21"/>
      <c r="E743" s="21"/>
      <c r="F743" s="21"/>
      <c r="G743" s="21"/>
      <c r="H743" s="21"/>
      <c r="I743" s="21"/>
      <c r="J743" s="21"/>
      <c r="K743" s="37"/>
      <c r="L743" s="37"/>
      <c r="M743" s="37"/>
    </row>
    <row r="744" spans="1:13">
      <c r="A744" s="21"/>
      <c r="B744" s="21"/>
      <c r="C744" s="22"/>
      <c r="D744" s="21"/>
      <c r="E744" s="21"/>
      <c r="F744" s="21"/>
      <c r="G744" s="21"/>
      <c r="H744" s="21"/>
      <c r="I744" s="21"/>
      <c r="J744" s="21"/>
      <c r="K744" s="37"/>
      <c r="L744" s="37"/>
      <c r="M744" s="37"/>
    </row>
    <row r="745" spans="1:13">
      <c r="A745" s="21"/>
      <c r="B745" s="21"/>
      <c r="C745" s="22"/>
      <c r="D745" s="21"/>
      <c r="E745" s="21"/>
      <c r="F745" s="21"/>
      <c r="G745" s="21"/>
      <c r="H745" s="21"/>
      <c r="I745" s="21"/>
      <c r="J745" s="21"/>
      <c r="K745" s="37"/>
      <c r="L745" s="37"/>
      <c r="M745" s="37"/>
    </row>
    <row r="746" spans="1:13">
      <c r="A746" s="21"/>
      <c r="B746" s="21"/>
      <c r="C746" s="22"/>
      <c r="D746" s="21"/>
      <c r="E746" s="21"/>
      <c r="F746" s="21"/>
      <c r="G746" s="21"/>
      <c r="H746" s="21"/>
      <c r="I746" s="21"/>
      <c r="J746" s="21"/>
      <c r="K746" s="37"/>
      <c r="L746" s="37"/>
      <c r="M746" s="37"/>
    </row>
    <row r="747" spans="1:13">
      <c r="A747" s="21"/>
      <c r="B747" s="21"/>
      <c r="C747" s="22"/>
      <c r="D747" s="21"/>
      <c r="E747" s="21"/>
      <c r="F747" s="21"/>
      <c r="G747" s="21"/>
      <c r="H747" s="21"/>
      <c r="I747" s="21"/>
      <c r="J747" s="21"/>
      <c r="K747" s="37"/>
      <c r="L747" s="37"/>
      <c r="M747" s="37"/>
    </row>
    <row r="748" spans="1:13">
      <c r="A748" s="21"/>
      <c r="B748" s="21"/>
      <c r="C748" s="22"/>
      <c r="D748" s="21"/>
      <c r="E748" s="21"/>
      <c r="F748" s="21"/>
      <c r="G748" s="21"/>
      <c r="H748" s="21"/>
      <c r="I748" s="21"/>
      <c r="J748" s="21"/>
      <c r="K748" s="37"/>
      <c r="L748" s="37"/>
      <c r="M748" s="37"/>
    </row>
    <row r="749" spans="1:13">
      <c r="A749" s="21"/>
      <c r="B749" s="21"/>
      <c r="C749" s="22"/>
      <c r="D749" s="21"/>
      <c r="E749" s="21"/>
      <c r="F749" s="21"/>
      <c r="G749" s="21"/>
      <c r="H749" s="21"/>
      <c r="I749" s="21"/>
      <c r="J749" s="21"/>
      <c r="K749" s="37"/>
      <c r="L749" s="37"/>
      <c r="M749" s="37"/>
    </row>
    <row r="750" spans="1:13">
      <c r="A750" s="21"/>
      <c r="B750" s="21"/>
      <c r="C750" s="22"/>
      <c r="D750" s="21"/>
      <c r="E750" s="21"/>
      <c r="F750" s="21"/>
      <c r="G750" s="21"/>
      <c r="H750" s="21"/>
      <c r="I750" s="21"/>
      <c r="J750" s="21"/>
      <c r="K750" s="37"/>
      <c r="L750" s="37"/>
      <c r="M750" s="37"/>
    </row>
    <row r="751" spans="1:13">
      <c r="A751" s="21"/>
      <c r="B751" s="21"/>
      <c r="C751" s="22"/>
      <c r="D751" s="21"/>
      <c r="E751" s="21"/>
      <c r="F751" s="21"/>
      <c r="G751" s="21"/>
      <c r="H751" s="21"/>
      <c r="I751" s="21"/>
      <c r="J751" s="21"/>
      <c r="K751" s="37"/>
      <c r="L751" s="37"/>
      <c r="M751" s="37"/>
    </row>
    <row r="752" spans="1:13">
      <c r="A752" s="21"/>
      <c r="B752" s="21"/>
      <c r="C752" s="22"/>
      <c r="D752" s="21"/>
      <c r="E752" s="21"/>
      <c r="F752" s="21"/>
      <c r="G752" s="21"/>
      <c r="H752" s="21"/>
      <c r="I752" s="21"/>
      <c r="J752" s="21"/>
      <c r="K752" s="37"/>
      <c r="L752" s="37"/>
      <c r="M752" s="37"/>
    </row>
    <row r="753" spans="1:13">
      <c r="A753" s="21"/>
      <c r="B753" s="21"/>
      <c r="C753" s="22"/>
      <c r="D753" s="21"/>
      <c r="E753" s="21"/>
      <c r="F753" s="21"/>
      <c r="G753" s="21"/>
      <c r="H753" s="21"/>
      <c r="I753" s="21"/>
      <c r="J753" s="21"/>
      <c r="K753" s="37"/>
      <c r="L753" s="37"/>
      <c r="M753" s="37"/>
    </row>
    <row r="754" spans="1:13">
      <c r="A754" s="21"/>
      <c r="B754" s="21"/>
      <c r="C754" s="22"/>
      <c r="D754" s="21"/>
      <c r="E754" s="21"/>
      <c r="F754" s="21"/>
      <c r="G754" s="21"/>
      <c r="H754" s="21"/>
      <c r="I754" s="21"/>
      <c r="J754" s="21"/>
      <c r="K754" s="37"/>
      <c r="L754" s="37"/>
      <c r="M754" s="37"/>
    </row>
    <row r="755" spans="1:13">
      <c r="A755" s="21"/>
      <c r="B755" s="21"/>
      <c r="C755" s="22"/>
      <c r="D755" s="21"/>
      <c r="E755" s="21"/>
      <c r="F755" s="21"/>
      <c r="G755" s="21"/>
      <c r="H755" s="21"/>
      <c r="I755" s="21"/>
      <c r="J755" s="21"/>
      <c r="K755" s="37"/>
      <c r="L755" s="37"/>
      <c r="M755" s="37"/>
    </row>
    <row r="756" spans="1:13">
      <c r="A756" s="21"/>
      <c r="B756" s="21"/>
      <c r="C756" s="22"/>
      <c r="D756" s="21"/>
      <c r="E756" s="21"/>
      <c r="F756" s="21"/>
      <c r="G756" s="21"/>
      <c r="H756" s="21"/>
      <c r="I756" s="21"/>
      <c r="J756" s="21"/>
      <c r="K756" s="37"/>
      <c r="L756" s="37"/>
      <c r="M756" s="37"/>
    </row>
    <row r="757" spans="1:13">
      <c r="A757" s="21"/>
      <c r="B757" s="21"/>
      <c r="C757" s="22"/>
      <c r="D757" s="21"/>
      <c r="E757" s="21"/>
      <c r="F757" s="21"/>
      <c r="G757" s="21"/>
      <c r="H757" s="21"/>
      <c r="I757" s="21"/>
      <c r="J757" s="21"/>
      <c r="K757" s="37"/>
      <c r="L757" s="37"/>
      <c r="M757" s="37"/>
    </row>
    <row r="758" spans="1:13">
      <c r="A758" s="21"/>
      <c r="B758" s="21"/>
      <c r="C758" s="22"/>
      <c r="D758" s="21"/>
      <c r="E758" s="21"/>
      <c r="F758" s="21"/>
      <c r="G758" s="21"/>
      <c r="H758" s="21"/>
      <c r="I758" s="21"/>
      <c r="J758" s="21"/>
      <c r="K758" s="37"/>
      <c r="L758" s="37"/>
      <c r="M758" s="37"/>
    </row>
    <row r="759" spans="1:13">
      <c r="A759" s="21"/>
      <c r="B759" s="21"/>
      <c r="C759" s="22"/>
      <c r="D759" s="21"/>
      <c r="E759" s="21"/>
      <c r="F759" s="21"/>
      <c r="G759" s="21"/>
      <c r="H759" s="21"/>
      <c r="I759" s="21"/>
      <c r="J759" s="21"/>
      <c r="K759" s="37"/>
      <c r="L759" s="37"/>
      <c r="M759" s="37"/>
    </row>
    <row r="760" spans="1:13">
      <c r="A760" s="21"/>
      <c r="B760" s="21"/>
      <c r="C760" s="22"/>
      <c r="D760" s="21"/>
      <c r="E760" s="21"/>
      <c r="F760" s="21"/>
      <c r="G760" s="21"/>
      <c r="H760" s="21"/>
      <c r="I760" s="21"/>
      <c r="J760" s="21"/>
      <c r="K760" s="37"/>
      <c r="L760" s="37"/>
      <c r="M760" s="37"/>
    </row>
    <row r="761" spans="1:13">
      <c r="A761" s="21"/>
      <c r="B761" s="21"/>
      <c r="C761" s="22"/>
      <c r="D761" s="21"/>
      <c r="E761" s="21"/>
      <c r="F761" s="21"/>
      <c r="G761" s="21"/>
      <c r="H761" s="21"/>
      <c r="I761" s="21"/>
      <c r="J761" s="21"/>
      <c r="K761" s="37"/>
      <c r="L761" s="37"/>
      <c r="M761" s="37"/>
    </row>
    <row r="762" spans="1:13">
      <c r="A762" s="21"/>
      <c r="B762" s="21"/>
      <c r="C762" s="22"/>
      <c r="D762" s="21"/>
      <c r="E762" s="21"/>
      <c r="F762" s="21"/>
      <c r="G762" s="21"/>
      <c r="H762" s="21"/>
      <c r="I762" s="21"/>
      <c r="J762" s="21"/>
      <c r="K762" s="37"/>
      <c r="L762" s="37"/>
      <c r="M762" s="37"/>
    </row>
    <row r="763" spans="1:13">
      <c r="A763" s="21"/>
      <c r="B763" s="21"/>
      <c r="C763" s="22"/>
      <c r="D763" s="21"/>
      <c r="E763" s="21"/>
      <c r="F763" s="21"/>
      <c r="G763" s="21"/>
      <c r="H763" s="21"/>
      <c r="I763" s="21"/>
      <c r="J763" s="21"/>
      <c r="K763" s="37"/>
      <c r="L763" s="37"/>
      <c r="M763" s="37"/>
    </row>
    <row r="764" spans="1:13">
      <c r="A764" s="21"/>
      <c r="B764" s="21"/>
      <c r="C764" s="22"/>
      <c r="D764" s="21"/>
      <c r="E764" s="21"/>
      <c r="F764" s="21"/>
      <c r="G764" s="21"/>
      <c r="H764" s="21"/>
      <c r="I764" s="21"/>
      <c r="J764" s="21"/>
      <c r="K764" s="37"/>
      <c r="L764" s="37"/>
      <c r="M764" s="37"/>
    </row>
    <row r="765" spans="1:13">
      <c r="A765" s="21"/>
      <c r="B765" s="21"/>
      <c r="C765" s="22"/>
      <c r="D765" s="21"/>
      <c r="E765" s="21"/>
      <c r="F765" s="21"/>
      <c r="G765" s="21"/>
      <c r="H765" s="21"/>
      <c r="I765" s="21"/>
      <c r="J765" s="21"/>
      <c r="K765" s="37"/>
      <c r="L765" s="37"/>
      <c r="M765" s="37"/>
    </row>
    <row r="766" spans="1:13">
      <c r="A766" s="21"/>
      <c r="B766" s="21"/>
      <c r="C766" s="22"/>
      <c r="D766" s="21"/>
      <c r="E766" s="21"/>
      <c r="F766" s="21"/>
      <c r="G766" s="21"/>
      <c r="H766" s="21"/>
      <c r="I766" s="21"/>
      <c r="J766" s="21"/>
      <c r="K766" s="37"/>
      <c r="L766" s="37"/>
      <c r="M766" s="37"/>
    </row>
    <row r="767" spans="1:13">
      <c r="A767" s="21"/>
      <c r="B767" s="21"/>
      <c r="C767" s="22"/>
      <c r="D767" s="21"/>
      <c r="E767" s="21"/>
      <c r="F767" s="21"/>
      <c r="G767" s="21"/>
      <c r="H767" s="21"/>
      <c r="I767" s="21"/>
      <c r="J767" s="21"/>
      <c r="K767" s="37"/>
      <c r="L767" s="37"/>
      <c r="M767" s="37"/>
    </row>
    <row r="768" spans="1:13">
      <c r="A768" s="21"/>
      <c r="B768" s="21"/>
      <c r="C768" s="22"/>
      <c r="D768" s="21"/>
      <c r="E768" s="21"/>
      <c r="F768" s="21"/>
      <c r="G768" s="21"/>
      <c r="H768" s="21"/>
      <c r="I768" s="21"/>
      <c r="J768" s="21"/>
      <c r="K768" s="37"/>
      <c r="L768" s="37"/>
      <c r="M768" s="37"/>
    </row>
    <row r="769" spans="1:13">
      <c r="A769" s="21"/>
      <c r="B769" s="21"/>
      <c r="C769" s="22"/>
      <c r="D769" s="21"/>
      <c r="E769" s="21"/>
      <c r="F769" s="21"/>
      <c r="G769" s="21"/>
      <c r="H769" s="21"/>
      <c r="I769" s="21"/>
      <c r="J769" s="21"/>
      <c r="K769" s="37"/>
      <c r="L769" s="37"/>
      <c r="M769" s="37"/>
    </row>
    <row r="770" spans="1:13">
      <c r="A770" s="21"/>
      <c r="B770" s="21"/>
      <c r="C770" s="22"/>
      <c r="D770" s="21"/>
      <c r="E770" s="21"/>
      <c r="F770" s="21"/>
      <c r="G770" s="21"/>
      <c r="H770" s="21"/>
      <c r="I770" s="21"/>
      <c r="J770" s="21"/>
      <c r="K770" s="37"/>
      <c r="L770" s="37"/>
      <c r="M770" s="37"/>
    </row>
    <row r="771" spans="1:13">
      <c r="A771" s="21"/>
      <c r="B771" s="21"/>
      <c r="C771" s="22"/>
      <c r="D771" s="21"/>
      <c r="E771" s="21"/>
      <c r="F771" s="21"/>
      <c r="G771" s="21"/>
      <c r="H771" s="21"/>
      <c r="I771" s="21"/>
      <c r="J771" s="21"/>
      <c r="K771" s="37"/>
      <c r="L771" s="37"/>
      <c r="M771" s="37"/>
    </row>
    <row r="772" spans="1:13">
      <c r="A772" s="21"/>
      <c r="B772" s="21"/>
      <c r="C772" s="22"/>
      <c r="D772" s="21"/>
      <c r="E772" s="21"/>
      <c r="F772" s="21"/>
      <c r="G772" s="21"/>
      <c r="H772" s="21"/>
      <c r="I772" s="21"/>
      <c r="J772" s="21"/>
      <c r="K772" s="37"/>
      <c r="L772" s="37"/>
      <c r="M772" s="37"/>
    </row>
    <row r="773" spans="1:13">
      <c r="A773" s="21"/>
      <c r="B773" s="21"/>
      <c r="C773" s="22"/>
      <c r="D773" s="21"/>
      <c r="E773" s="21"/>
      <c r="F773" s="21"/>
      <c r="G773" s="21"/>
      <c r="H773" s="21"/>
      <c r="I773" s="21"/>
      <c r="J773" s="21"/>
      <c r="K773" s="37"/>
      <c r="L773" s="37"/>
      <c r="M773" s="37"/>
    </row>
    <row r="774" spans="1:13">
      <c r="A774" s="21"/>
      <c r="B774" s="21"/>
      <c r="C774" s="22"/>
      <c r="D774" s="21"/>
      <c r="E774" s="21"/>
      <c r="F774" s="21"/>
      <c r="G774" s="21"/>
      <c r="H774" s="21"/>
      <c r="I774" s="21"/>
      <c r="J774" s="21"/>
      <c r="K774" s="37"/>
      <c r="L774" s="37"/>
      <c r="M774" s="37"/>
    </row>
    <row r="775" spans="1:13">
      <c r="A775" s="21"/>
      <c r="B775" s="21"/>
      <c r="C775" s="22"/>
      <c r="D775" s="21"/>
      <c r="E775" s="21"/>
      <c r="F775" s="21"/>
      <c r="G775" s="21"/>
      <c r="H775" s="21"/>
      <c r="I775" s="21"/>
      <c r="J775" s="21"/>
      <c r="K775" s="37"/>
      <c r="L775" s="37"/>
      <c r="M775" s="37"/>
    </row>
    <row r="776" spans="1:13">
      <c r="A776" s="21"/>
      <c r="B776" s="21"/>
      <c r="C776" s="22"/>
      <c r="D776" s="21"/>
      <c r="E776" s="21"/>
      <c r="F776" s="21"/>
      <c r="G776" s="21"/>
      <c r="H776" s="21"/>
      <c r="I776" s="21"/>
      <c r="J776" s="21"/>
      <c r="K776" s="37"/>
      <c r="L776" s="37"/>
      <c r="M776" s="37"/>
    </row>
    <row r="777" spans="1:13">
      <c r="A777" s="21"/>
      <c r="B777" s="21"/>
      <c r="C777" s="22"/>
      <c r="D777" s="21"/>
      <c r="E777" s="21"/>
      <c r="F777" s="21"/>
      <c r="G777" s="21"/>
      <c r="H777" s="21"/>
      <c r="I777" s="21"/>
      <c r="J777" s="21"/>
      <c r="K777" s="37"/>
      <c r="L777" s="37"/>
      <c r="M777" s="37"/>
    </row>
    <row r="778" spans="1:13">
      <c r="A778" s="21"/>
      <c r="B778" s="21"/>
      <c r="C778" s="22"/>
      <c r="D778" s="21"/>
      <c r="E778" s="21"/>
      <c r="F778" s="21"/>
      <c r="G778" s="21"/>
      <c r="H778" s="21"/>
      <c r="I778" s="21"/>
      <c r="J778" s="21"/>
      <c r="K778" s="37"/>
      <c r="L778" s="37"/>
      <c r="M778" s="37"/>
    </row>
    <row r="779" spans="1:13">
      <c r="A779" s="21"/>
      <c r="B779" s="21"/>
      <c r="C779" s="22"/>
      <c r="D779" s="21"/>
      <c r="E779" s="21"/>
      <c r="F779" s="21"/>
      <c r="G779" s="21"/>
      <c r="H779" s="21"/>
      <c r="I779" s="21"/>
      <c r="J779" s="21"/>
      <c r="K779" s="37"/>
      <c r="L779" s="37"/>
      <c r="M779" s="37"/>
    </row>
    <row r="780" spans="1:13">
      <c r="A780" s="21"/>
      <c r="B780" s="21"/>
      <c r="C780" s="22"/>
      <c r="D780" s="21"/>
      <c r="E780" s="21"/>
      <c r="F780" s="21"/>
      <c r="G780" s="21"/>
      <c r="H780" s="21"/>
      <c r="I780" s="21"/>
      <c r="J780" s="21"/>
      <c r="K780" s="37"/>
      <c r="L780" s="37"/>
      <c r="M780" s="37"/>
    </row>
    <row r="781" spans="1:13">
      <c r="A781" s="21"/>
      <c r="B781" s="21"/>
      <c r="C781" s="22"/>
      <c r="D781" s="21"/>
      <c r="E781" s="21"/>
      <c r="F781" s="21"/>
      <c r="G781" s="21"/>
      <c r="H781" s="21"/>
      <c r="I781" s="21"/>
      <c r="J781" s="21"/>
      <c r="K781" s="37"/>
      <c r="L781" s="37"/>
      <c r="M781" s="37"/>
    </row>
    <row r="782" spans="1:13">
      <c r="A782" s="21"/>
      <c r="B782" s="21"/>
      <c r="C782" s="22"/>
      <c r="D782" s="21"/>
      <c r="E782" s="21"/>
      <c r="F782" s="21"/>
      <c r="G782" s="21"/>
      <c r="H782" s="21"/>
      <c r="I782" s="21"/>
      <c r="J782" s="21"/>
      <c r="K782" s="37"/>
      <c r="L782" s="37"/>
      <c r="M782" s="37"/>
    </row>
    <row r="783" spans="1:13">
      <c r="A783" s="21"/>
      <c r="B783" s="21"/>
      <c r="C783" s="22"/>
      <c r="D783" s="21"/>
      <c r="E783" s="21"/>
      <c r="F783" s="21"/>
      <c r="G783" s="21"/>
      <c r="H783" s="21"/>
      <c r="I783" s="21"/>
      <c r="J783" s="21"/>
      <c r="K783" s="37"/>
      <c r="L783" s="37"/>
      <c r="M783" s="37"/>
    </row>
    <row r="784" spans="1:13">
      <c r="A784" s="21"/>
      <c r="B784" s="21"/>
      <c r="C784" s="22"/>
      <c r="D784" s="21"/>
      <c r="E784" s="21"/>
      <c r="F784" s="21"/>
      <c r="G784" s="21"/>
      <c r="H784" s="21"/>
      <c r="I784" s="21"/>
      <c r="J784" s="21"/>
      <c r="K784" s="37"/>
      <c r="L784" s="37"/>
      <c r="M784" s="37"/>
    </row>
    <row r="785" spans="1:13">
      <c r="A785" s="21"/>
      <c r="B785" s="21"/>
      <c r="C785" s="22"/>
      <c r="D785" s="21"/>
      <c r="E785" s="21"/>
      <c r="F785" s="21"/>
      <c r="G785" s="21"/>
      <c r="H785" s="21"/>
      <c r="I785" s="21"/>
      <c r="J785" s="21"/>
      <c r="K785" s="37"/>
      <c r="L785" s="37"/>
      <c r="M785" s="37"/>
    </row>
    <row r="786" spans="1:13">
      <c r="A786" s="21"/>
      <c r="B786" s="21"/>
      <c r="C786" s="22"/>
      <c r="D786" s="21"/>
      <c r="E786" s="21"/>
      <c r="F786" s="21"/>
      <c r="G786" s="21"/>
      <c r="H786" s="21"/>
      <c r="I786" s="21"/>
      <c r="J786" s="21"/>
      <c r="K786" s="37"/>
      <c r="L786" s="37"/>
      <c r="M786" s="37"/>
    </row>
    <row r="787" spans="1:13">
      <c r="A787" s="21"/>
      <c r="B787" s="21"/>
      <c r="C787" s="22"/>
      <c r="D787" s="21"/>
      <c r="E787" s="21"/>
      <c r="F787" s="21"/>
      <c r="G787" s="21"/>
      <c r="H787" s="21"/>
      <c r="I787" s="21"/>
      <c r="J787" s="21"/>
      <c r="K787" s="37"/>
      <c r="L787" s="37"/>
      <c r="M787" s="37"/>
    </row>
    <row r="788" spans="1:13">
      <c r="A788" s="21"/>
      <c r="B788" s="21"/>
      <c r="C788" s="22"/>
      <c r="D788" s="21"/>
      <c r="E788" s="21"/>
      <c r="F788" s="21"/>
      <c r="G788" s="21"/>
      <c r="H788" s="21"/>
      <c r="I788" s="21"/>
      <c r="J788" s="21"/>
      <c r="K788" s="37"/>
      <c r="L788" s="37"/>
      <c r="M788" s="37"/>
    </row>
    <row r="789" spans="1:13">
      <c r="A789" s="21"/>
      <c r="B789" s="21"/>
      <c r="C789" s="22"/>
      <c r="D789" s="21"/>
      <c r="E789" s="21"/>
      <c r="F789" s="21"/>
      <c r="G789" s="21"/>
      <c r="H789" s="21"/>
      <c r="I789" s="21"/>
      <c r="J789" s="21"/>
      <c r="K789" s="37"/>
      <c r="L789" s="37"/>
      <c r="M789" s="37"/>
    </row>
    <row r="790" spans="1:13">
      <c r="A790" s="21"/>
      <c r="B790" s="21"/>
      <c r="C790" s="22"/>
      <c r="D790" s="21"/>
      <c r="E790" s="21"/>
      <c r="F790" s="21"/>
      <c r="G790" s="21"/>
      <c r="H790" s="21"/>
      <c r="I790" s="21"/>
      <c r="J790" s="21"/>
      <c r="K790" s="37"/>
      <c r="L790" s="37"/>
      <c r="M790" s="37"/>
    </row>
    <row r="791" spans="1:13">
      <c r="A791" s="21"/>
      <c r="B791" s="21"/>
      <c r="C791" s="22"/>
      <c r="D791" s="21"/>
      <c r="E791" s="21"/>
      <c r="F791" s="21"/>
      <c r="G791" s="21"/>
      <c r="H791" s="21"/>
      <c r="I791" s="21"/>
      <c r="J791" s="21"/>
      <c r="K791" s="37"/>
      <c r="L791" s="37"/>
      <c r="M791" s="37"/>
    </row>
    <row r="792" spans="1:13">
      <c r="A792" s="21"/>
      <c r="B792" s="21"/>
      <c r="C792" s="22"/>
      <c r="D792" s="21"/>
      <c r="E792" s="21"/>
      <c r="F792" s="21"/>
      <c r="G792" s="21"/>
      <c r="H792" s="21"/>
      <c r="I792" s="21"/>
      <c r="J792" s="21"/>
      <c r="K792" s="37"/>
      <c r="L792" s="37"/>
      <c r="M792" s="37"/>
    </row>
    <row r="793" spans="1:13">
      <c r="A793" s="21"/>
      <c r="B793" s="21"/>
      <c r="C793" s="22"/>
      <c r="D793" s="21"/>
      <c r="E793" s="21"/>
      <c r="F793" s="21"/>
      <c r="G793" s="21"/>
      <c r="H793" s="21"/>
      <c r="I793" s="21"/>
      <c r="J793" s="21"/>
      <c r="K793" s="37"/>
      <c r="L793" s="37"/>
      <c r="M793" s="37"/>
    </row>
    <row r="794" spans="1:13">
      <c r="A794" s="21"/>
      <c r="B794" s="21"/>
      <c r="C794" s="22"/>
      <c r="D794" s="21"/>
      <c r="E794" s="21"/>
      <c r="F794" s="21"/>
      <c r="G794" s="21"/>
      <c r="H794" s="21"/>
      <c r="I794" s="21"/>
      <c r="J794" s="21"/>
      <c r="K794" s="37"/>
      <c r="L794" s="37"/>
      <c r="M794" s="37"/>
    </row>
    <row r="795" spans="1:13">
      <c r="A795" s="21"/>
      <c r="B795" s="21"/>
      <c r="C795" s="22"/>
      <c r="D795" s="21"/>
      <c r="E795" s="21"/>
      <c r="F795" s="21"/>
      <c r="G795" s="21"/>
      <c r="H795" s="21"/>
      <c r="I795" s="21"/>
      <c r="J795" s="21"/>
      <c r="K795" s="37"/>
      <c r="L795" s="37"/>
      <c r="M795" s="37"/>
    </row>
    <row r="796" spans="1:13">
      <c r="A796" s="21"/>
      <c r="B796" s="21"/>
      <c r="C796" s="22"/>
      <c r="D796" s="21"/>
      <c r="E796" s="21"/>
      <c r="F796" s="21"/>
      <c r="G796" s="21"/>
      <c r="H796" s="21"/>
      <c r="I796" s="21"/>
      <c r="J796" s="21"/>
      <c r="K796" s="37"/>
      <c r="L796" s="37"/>
      <c r="M796" s="37"/>
    </row>
    <row r="797" spans="1:13">
      <c r="A797" s="21"/>
      <c r="B797" s="21"/>
      <c r="C797" s="22"/>
      <c r="D797" s="21"/>
      <c r="E797" s="21"/>
      <c r="F797" s="21"/>
      <c r="G797" s="21"/>
      <c r="H797" s="21"/>
      <c r="I797" s="21"/>
      <c r="J797" s="21"/>
      <c r="K797" s="37"/>
      <c r="L797" s="37"/>
      <c r="M797" s="37"/>
    </row>
    <row r="798" spans="1:13">
      <c r="A798" s="21"/>
      <c r="B798" s="21"/>
      <c r="C798" s="22"/>
      <c r="D798" s="21"/>
      <c r="E798" s="21"/>
      <c r="F798" s="21"/>
      <c r="G798" s="21"/>
      <c r="H798" s="21"/>
      <c r="I798" s="21"/>
      <c r="J798" s="21"/>
      <c r="K798" s="37"/>
      <c r="L798" s="37"/>
      <c r="M798" s="37"/>
    </row>
    <row r="799" spans="1:13">
      <c r="A799" s="21"/>
      <c r="B799" s="21"/>
      <c r="C799" s="22"/>
      <c r="D799" s="21"/>
      <c r="E799" s="21"/>
      <c r="F799" s="21"/>
      <c r="G799" s="21"/>
      <c r="H799" s="21"/>
      <c r="I799" s="21"/>
      <c r="J799" s="21"/>
      <c r="K799" s="37"/>
      <c r="L799" s="37"/>
      <c r="M799" s="37"/>
    </row>
    <row r="800" spans="1:13">
      <c r="A800" s="21"/>
      <c r="B800" s="21"/>
      <c r="C800" s="22"/>
      <c r="D800" s="21"/>
      <c r="E800" s="21"/>
      <c r="F800" s="21"/>
      <c r="G800" s="21"/>
      <c r="H800" s="21"/>
      <c r="I800" s="21"/>
      <c r="J800" s="21"/>
      <c r="K800" s="37"/>
      <c r="L800" s="37"/>
      <c r="M800" s="37"/>
    </row>
    <row r="801" spans="1:13">
      <c r="A801" s="21"/>
      <c r="B801" s="21"/>
      <c r="C801" s="22"/>
      <c r="D801" s="21"/>
      <c r="E801" s="21"/>
      <c r="F801" s="21"/>
      <c r="G801" s="21"/>
      <c r="H801" s="21"/>
      <c r="I801" s="21"/>
      <c r="J801" s="21"/>
      <c r="K801" s="37"/>
      <c r="L801" s="37"/>
      <c r="M801" s="37"/>
    </row>
    <row r="802" spans="1:13">
      <c r="A802" s="21"/>
      <c r="B802" s="21"/>
      <c r="C802" s="22"/>
      <c r="D802" s="21"/>
      <c r="E802" s="21"/>
      <c r="F802" s="21"/>
      <c r="G802" s="21"/>
      <c r="H802" s="21"/>
      <c r="I802" s="21"/>
      <c r="J802" s="21"/>
      <c r="K802" s="37"/>
      <c r="L802" s="37"/>
      <c r="M802" s="37"/>
    </row>
    <row r="803" spans="1:13">
      <c r="A803" s="21"/>
      <c r="B803" s="21"/>
      <c r="C803" s="22"/>
      <c r="D803" s="21"/>
      <c r="E803" s="21"/>
      <c r="F803" s="21"/>
      <c r="G803" s="21"/>
      <c r="H803" s="21"/>
      <c r="I803" s="21"/>
      <c r="J803" s="21"/>
      <c r="K803" s="37"/>
      <c r="L803" s="37"/>
      <c r="M803" s="37"/>
    </row>
    <row r="804" spans="1:13">
      <c r="A804" s="21"/>
      <c r="B804" s="21"/>
      <c r="C804" s="22"/>
      <c r="D804" s="21"/>
      <c r="E804" s="21"/>
      <c r="F804" s="21"/>
      <c r="G804" s="21"/>
      <c r="H804" s="21"/>
      <c r="I804" s="21"/>
      <c r="J804" s="21"/>
      <c r="K804" s="37"/>
      <c r="L804" s="37"/>
      <c r="M804" s="37"/>
    </row>
    <row r="805" spans="1:13">
      <c r="A805" s="21"/>
      <c r="B805" s="21"/>
      <c r="C805" s="22"/>
      <c r="D805" s="21"/>
      <c r="E805" s="21"/>
      <c r="F805" s="21"/>
      <c r="G805" s="21"/>
      <c r="H805" s="21"/>
      <c r="I805" s="21"/>
      <c r="J805" s="21"/>
      <c r="K805" s="37"/>
      <c r="L805" s="37"/>
      <c r="M805" s="37"/>
    </row>
    <row r="806" spans="1:13">
      <c r="A806" s="21"/>
      <c r="B806" s="21"/>
      <c r="C806" s="22"/>
      <c r="D806" s="21"/>
      <c r="E806" s="21"/>
      <c r="F806" s="21"/>
      <c r="G806" s="21"/>
      <c r="H806" s="21"/>
      <c r="I806" s="21"/>
      <c r="J806" s="21"/>
      <c r="K806" s="37"/>
      <c r="L806" s="37"/>
      <c r="M806" s="37"/>
    </row>
    <row r="807" spans="1:13">
      <c r="A807" s="21"/>
      <c r="B807" s="21"/>
      <c r="C807" s="22"/>
      <c r="D807" s="21"/>
      <c r="E807" s="21"/>
      <c r="F807" s="21"/>
      <c r="G807" s="21"/>
      <c r="H807" s="21"/>
      <c r="I807" s="21"/>
      <c r="J807" s="21"/>
      <c r="K807" s="37"/>
      <c r="L807" s="37"/>
      <c r="M807" s="37"/>
    </row>
    <row r="808" spans="1:13">
      <c r="A808" s="21"/>
      <c r="B808" s="21"/>
      <c r="C808" s="22"/>
      <c r="D808" s="21"/>
      <c r="E808" s="21"/>
      <c r="F808" s="21"/>
      <c r="G808" s="21"/>
      <c r="H808" s="21"/>
      <c r="I808" s="21"/>
      <c r="J808" s="21"/>
      <c r="K808" s="37"/>
      <c r="L808" s="37"/>
      <c r="M808" s="37"/>
    </row>
    <row r="809" spans="1:13">
      <c r="A809" s="21"/>
      <c r="B809" s="21"/>
      <c r="C809" s="22"/>
      <c r="D809" s="21"/>
      <c r="E809" s="21"/>
      <c r="F809" s="21"/>
      <c r="G809" s="21"/>
      <c r="H809" s="21"/>
      <c r="I809" s="21"/>
      <c r="J809" s="21"/>
      <c r="K809" s="37"/>
      <c r="L809" s="37"/>
      <c r="M809" s="37"/>
    </row>
    <row r="810" spans="1:13">
      <c r="A810" s="21"/>
      <c r="B810" s="21"/>
      <c r="C810" s="22"/>
      <c r="D810" s="21"/>
      <c r="E810" s="21"/>
      <c r="F810" s="21"/>
      <c r="G810" s="21"/>
      <c r="H810" s="21"/>
      <c r="I810" s="21"/>
      <c r="J810" s="21"/>
      <c r="K810" s="37"/>
      <c r="L810" s="37"/>
      <c r="M810" s="37"/>
    </row>
    <row r="811" spans="1:13">
      <c r="A811" s="21"/>
      <c r="B811" s="21"/>
      <c r="C811" s="22"/>
      <c r="D811" s="21"/>
      <c r="E811" s="21"/>
      <c r="F811" s="21"/>
      <c r="G811" s="21"/>
      <c r="H811" s="21"/>
      <c r="I811" s="21"/>
      <c r="J811" s="21"/>
      <c r="K811" s="37"/>
      <c r="L811" s="37"/>
      <c r="M811" s="37"/>
    </row>
    <row r="812" spans="1:13">
      <c r="A812" s="21"/>
      <c r="B812" s="21"/>
      <c r="C812" s="22"/>
      <c r="D812" s="21"/>
      <c r="E812" s="21"/>
      <c r="F812" s="21"/>
      <c r="G812" s="21"/>
      <c r="H812" s="21"/>
      <c r="I812" s="21"/>
      <c r="J812" s="21"/>
      <c r="K812" s="37"/>
      <c r="L812" s="37"/>
      <c r="M812" s="37"/>
    </row>
    <row r="813" spans="1:13">
      <c r="A813" s="21"/>
      <c r="B813" s="21"/>
      <c r="C813" s="22"/>
      <c r="D813" s="21"/>
      <c r="E813" s="21"/>
      <c r="F813" s="21"/>
      <c r="G813" s="21"/>
      <c r="H813" s="21"/>
      <c r="I813" s="21"/>
      <c r="J813" s="21"/>
      <c r="K813" s="37"/>
      <c r="L813" s="37"/>
      <c r="M813" s="37"/>
    </row>
    <row r="814" spans="1:13">
      <c r="A814" s="21"/>
      <c r="B814" s="21"/>
      <c r="C814" s="22"/>
      <c r="D814" s="21"/>
      <c r="E814" s="21"/>
      <c r="F814" s="21"/>
      <c r="G814" s="21"/>
      <c r="H814" s="21"/>
      <c r="I814" s="21"/>
      <c r="J814" s="21"/>
      <c r="K814" s="37"/>
      <c r="L814" s="37"/>
      <c r="M814" s="37"/>
    </row>
    <row r="815" spans="1:13">
      <c r="A815" s="21"/>
      <c r="B815" s="21"/>
      <c r="C815" s="22"/>
      <c r="D815" s="21"/>
      <c r="E815" s="21"/>
      <c r="F815" s="21"/>
      <c r="G815" s="21"/>
      <c r="H815" s="21"/>
      <c r="I815" s="21"/>
      <c r="J815" s="21"/>
      <c r="K815" s="37"/>
      <c r="L815" s="37"/>
      <c r="M815" s="37"/>
    </row>
    <row r="816" spans="1:13">
      <c r="A816" s="21"/>
      <c r="B816" s="21"/>
      <c r="C816" s="22"/>
      <c r="D816" s="21"/>
      <c r="E816" s="21"/>
      <c r="F816" s="21"/>
      <c r="G816" s="21"/>
      <c r="H816" s="21"/>
      <c r="I816" s="21"/>
      <c r="J816" s="21"/>
      <c r="K816" s="37"/>
      <c r="L816" s="37"/>
      <c r="M816" s="37"/>
    </row>
    <row r="817" spans="1:13">
      <c r="A817" s="21"/>
      <c r="B817" s="21"/>
      <c r="C817" s="22"/>
      <c r="D817" s="21"/>
      <c r="E817" s="21"/>
      <c r="F817" s="21"/>
      <c r="G817" s="21"/>
      <c r="H817" s="21"/>
      <c r="I817" s="21"/>
      <c r="J817" s="21"/>
      <c r="K817" s="37"/>
      <c r="L817" s="37"/>
      <c r="M817" s="37"/>
    </row>
    <row r="818" spans="1:13">
      <c r="A818" s="21"/>
      <c r="B818" s="21"/>
      <c r="C818" s="22"/>
      <c r="D818" s="21"/>
      <c r="E818" s="21"/>
      <c r="F818" s="21"/>
      <c r="G818" s="21"/>
      <c r="H818" s="21"/>
      <c r="I818" s="21"/>
      <c r="J818" s="21"/>
      <c r="K818" s="37"/>
      <c r="L818" s="37"/>
      <c r="M818" s="37"/>
    </row>
    <row r="819" spans="1:13">
      <c r="A819" s="21"/>
      <c r="B819" s="21"/>
      <c r="C819" s="22"/>
      <c r="D819" s="21"/>
      <c r="E819" s="21"/>
      <c r="F819" s="21"/>
      <c r="G819" s="21"/>
      <c r="H819" s="21"/>
      <c r="I819" s="21"/>
      <c r="J819" s="21"/>
      <c r="K819" s="37"/>
      <c r="L819" s="37"/>
      <c r="M819" s="37"/>
    </row>
    <row r="820" spans="1:13">
      <c r="A820" s="21"/>
      <c r="B820" s="21"/>
      <c r="C820" s="22"/>
      <c r="D820" s="21"/>
      <c r="E820" s="21"/>
      <c r="F820" s="21"/>
      <c r="G820" s="21"/>
      <c r="H820" s="21"/>
      <c r="I820" s="21"/>
      <c r="J820" s="21"/>
      <c r="K820" s="37"/>
      <c r="L820" s="37"/>
      <c r="M820" s="37"/>
    </row>
    <row r="821" spans="1:13">
      <c r="A821" s="21"/>
      <c r="B821" s="21"/>
      <c r="C821" s="22"/>
      <c r="D821" s="21"/>
      <c r="E821" s="21"/>
      <c r="F821" s="21"/>
      <c r="G821" s="21"/>
      <c r="H821" s="21"/>
      <c r="I821" s="21"/>
      <c r="J821" s="21"/>
      <c r="K821" s="37"/>
      <c r="L821" s="37"/>
      <c r="M821" s="37"/>
    </row>
    <row r="822" spans="1:13">
      <c r="A822" s="21"/>
      <c r="B822" s="21"/>
      <c r="C822" s="22"/>
      <c r="D822" s="21"/>
      <c r="E822" s="21"/>
      <c r="F822" s="21"/>
      <c r="G822" s="21"/>
      <c r="H822" s="21"/>
      <c r="I822" s="21"/>
      <c r="J822" s="21"/>
      <c r="K822" s="37"/>
      <c r="L822" s="37"/>
      <c r="M822" s="37"/>
    </row>
    <row r="823" spans="1:13">
      <c r="A823" s="21"/>
      <c r="B823" s="21"/>
      <c r="C823" s="22"/>
      <c r="D823" s="21"/>
      <c r="E823" s="21"/>
      <c r="F823" s="21"/>
      <c r="G823" s="21"/>
      <c r="H823" s="21"/>
      <c r="I823" s="21"/>
      <c r="J823" s="21"/>
      <c r="K823" s="37"/>
      <c r="L823" s="37"/>
      <c r="M823" s="37"/>
    </row>
    <row r="824" spans="1:13">
      <c r="A824" s="21"/>
      <c r="B824" s="21"/>
      <c r="C824" s="22"/>
      <c r="D824" s="21"/>
      <c r="E824" s="21"/>
      <c r="F824" s="21"/>
      <c r="G824" s="21"/>
      <c r="H824" s="21"/>
      <c r="I824" s="21"/>
      <c r="J824" s="21"/>
      <c r="K824" s="37"/>
      <c r="L824" s="37"/>
      <c r="M824" s="37"/>
    </row>
    <row r="825" spans="1:13">
      <c r="A825" s="21"/>
      <c r="B825" s="21"/>
      <c r="C825" s="22"/>
      <c r="D825" s="21"/>
      <c r="E825" s="21"/>
      <c r="F825" s="21"/>
      <c r="G825" s="21"/>
      <c r="H825" s="21"/>
      <c r="I825" s="21"/>
      <c r="J825" s="21"/>
      <c r="K825" s="37"/>
      <c r="L825" s="37"/>
      <c r="M825" s="37"/>
    </row>
    <row r="826" spans="1:13">
      <c r="A826" s="21"/>
      <c r="B826" s="21"/>
      <c r="C826" s="22"/>
      <c r="D826" s="21"/>
      <c r="E826" s="21"/>
      <c r="F826" s="21"/>
      <c r="G826" s="21"/>
      <c r="H826" s="21"/>
      <c r="I826" s="21"/>
      <c r="J826" s="21"/>
      <c r="K826" s="37"/>
      <c r="L826" s="37"/>
      <c r="M826" s="37"/>
    </row>
    <row r="827" spans="1:13">
      <c r="A827" s="21"/>
      <c r="B827" s="21"/>
      <c r="C827" s="22"/>
      <c r="D827" s="21"/>
      <c r="E827" s="21"/>
      <c r="F827" s="21"/>
      <c r="G827" s="21"/>
      <c r="H827" s="21"/>
      <c r="I827" s="21"/>
      <c r="J827" s="21"/>
      <c r="K827" s="37"/>
      <c r="L827" s="37"/>
      <c r="M827" s="37"/>
    </row>
    <row r="828" spans="1:13">
      <c r="A828" s="21"/>
      <c r="B828" s="21"/>
      <c r="C828" s="22"/>
      <c r="D828" s="21"/>
      <c r="E828" s="21"/>
      <c r="F828" s="21"/>
      <c r="G828" s="21"/>
      <c r="H828" s="21"/>
      <c r="I828" s="21"/>
      <c r="J828" s="21"/>
      <c r="K828" s="37"/>
      <c r="L828" s="37"/>
      <c r="M828" s="37"/>
    </row>
    <row r="829" spans="1:13">
      <c r="A829" s="21"/>
      <c r="B829" s="21"/>
      <c r="C829" s="22"/>
      <c r="D829" s="21"/>
      <c r="E829" s="21"/>
      <c r="F829" s="21"/>
      <c r="G829" s="21"/>
      <c r="H829" s="21"/>
      <c r="I829" s="21"/>
      <c r="J829" s="21"/>
      <c r="K829" s="37"/>
      <c r="L829" s="37"/>
      <c r="M829" s="37"/>
    </row>
    <row r="830" spans="1:13">
      <c r="A830" s="21"/>
      <c r="B830" s="21"/>
      <c r="C830" s="22"/>
      <c r="D830" s="21"/>
      <c r="E830" s="21"/>
      <c r="F830" s="21"/>
      <c r="G830" s="21"/>
      <c r="H830" s="21"/>
      <c r="I830" s="21"/>
      <c r="J830" s="21"/>
      <c r="K830" s="37"/>
      <c r="L830" s="37"/>
      <c r="M830" s="37"/>
    </row>
    <row r="831" spans="1:13">
      <c r="A831" s="21"/>
      <c r="B831" s="21"/>
      <c r="C831" s="22"/>
      <c r="D831" s="21"/>
      <c r="E831" s="21"/>
      <c r="F831" s="21"/>
      <c r="G831" s="21"/>
      <c r="H831" s="21"/>
      <c r="I831" s="21"/>
      <c r="J831" s="21"/>
      <c r="K831" s="37"/>
      <c r="L831" s="37"/>
      <c r="M831" s="37"/>
    </row>
    <row r="832" spans="1:13">
      <c r="A832" s="21"/>
      <c r="B832" s="21"/>
      <c r="C832" s="22"/>
      <c r="D832" s="21"/>
      <c r="E832" s="21"/>
      <c r="F832" s="21"/>
      <c r="G832" s="21"/>
      <c r="H832" s="21"/>
      <c r="I832" s="21"/>
      <c r="J832" s="21"/>
      <c r="K832" s="37"/>
      <c r="L832" s="37"/>
      <c r="M832" s="37"/>
    </row>
    <row r="833" spans="1:13">
      <c r="A833" s="21"/>
      <c r="B833" s="21"/>
      <c r="C833" s="22"/>
      <c r="D833" s="21"/>
      <c r="E833" s="21"/>
      <c r="F833" s="21"/>
      <c r="G833" s="21"/>
      <c r="H833" s="21"/>
      <c r="I833" s="21"/>
      <c r="J833" s="21"/>
      <c r="K833" s="37"/>
      <c r="L833" s="37"/>
      <c r="M833" s="37"/>
    </row>
    <row r="834" spans="1:13">
      <c r="A834" s="21"/>
      <c r="B834" s="21"/>
      <c r="C834" s="22"/>
      <c r="D834" s="21"/>
      <c r="E834" s="21"/>
      <c r="F834" s="21"/>
      <c r="G834" s="21"/>
      <c r="H834" s="21"/>
      <c r="I834" s="21"/>
      <c r="J834" s="21"/>
      <c r="K834" s="37"/>
      <c r="L834" s="37"/>
      <c r="M834" s="37"/>
    </row>
    <row r="835" spans="1:13">
      <c r="A835" s="21"/>
      <c r="B835" s="21"/>
      <c r="C835" s="22"/>
      <c r="D835" s="21"/>
      <c r="E835" s="21"/>
      <c r="F835" s="21"/>
      <c r="G835" s="21"/>
      <c r="H835" s="21"/>
      <c r="I835" s="21"/>
      <c r="J835" s="21"/>
      <c r="K835" s="37"/>
      <c r="L835" s="37"/>
      <c r="M835" s="37"/>
    </row>
    <row r="836" spans="1:13">
      <c r="A836" s="21"/>
      <c r="B836" s="21"/>
      <c r="C836" s="22"/>
      <c r="D836" s="21"/>
      <c r="E836" s="21"/>
      <c r="F836" s="21"/>
      <c r="G836" s="21"/>
      <c r="H836" s="21"/>
      <c r="I836" s="21"/>
      <c r="J836" s="21"/>
      <c r="K836" s="37"/>
      <c r="L836" s="37"/>
      <c r="M836" s="37"/>
    </row>
    <row r="837" spans="1:13">
      <c r="A837" s="21"/>
      <c r="B837" s="21"/>
      <c r="C837" s="22"/>
      <c r="D837" s="21"/>
      <c r="E837" s="21"/>
      <c r="F837" s="21"/>
      <c r="G837" s="21"/>
      <c r="H837" s="21"/>
      <c r="I837" s="21"/>
      <c r="J837" s="21"/>
      <c r="K837" s="37"/>
      <c r="L837" s="37"/>
      <c r="M837" s="37"/>
    </row>
    <row r="838" spans="1:13">
      <c r="A838" s="21"/>
      <c r="B838" s="21"/>
      <c r="C838" s="22"/>
      <c r="D838" s="21"/>
      <c r="E838" s="21"/>
      <c r="F838" s="21"/>
      <c r="G838" s="21"/>
      <c r="H838" s="21"/>
      <c r="I838" s="21"/>
      <c r="J838" s="21"/>
      <c r="K838" s="37"/>
      <c r="L838" s="37"/>
      <c r="M838" s="37"/>
    </row>
    <row r="839" spans="1:13">
      <c r="A839" s="21"/>
      <c r="B839" s="21"/>
      <c r="C839" s="22"/>
      <c r="D839" s="21"/>
      <c r="E839" s="21"/>
      <c r="F839" s="21"/>
      <c r="G839" s="21"/>
      <c r="H839" s="21"/>
      <c r="I839" s="21"/>
      <c r="J839" s="21"/>
      <c r="K839" s="37"/>
      <c r="L839" s="37"/>
      <c r="M839" s="37"/>
    </row>
    <row r="840" spans="1:13">
      <c r="A840" s="21"/>
      <c r="B840" s="21"/>
      <c r="C840" s="22"/>
      <c r="D840" s="21"/>
      <c r="E840" s="21"/>
      <c r="F840" s="21"/>
      <c r="G840" s="21"/>
      <c r="H840" s="21"/>
      <c r="I840" s="21"/>
      <c r="J840" s="21"/>
      <c r="K840" s="37"/>
      <c r="L840" s="37"/>
      <c r="M840" s="37"/>
    </row>
    <row r="841" spans="1:13">
      <c r="A841" s="21"/>
      <c r="B841" s="21"/>
      <c r="C841" s="22"/>
      <c r="D841" s="21"/>
      <c r="E841" s="21"/>
      <c r="F841" s="21"/>
      <c r="G841" s="21"/>
      <c r="H841" s="21"/>
      <c r="I841" s="21"/>
      <c r="J841" s="21"/>
      <c r="K841" s="37"/>
      <c r="L841" s="37"/>
      <c r="M841" s="37"/>
    </row>
    <row r="842" spans="1:13">
      <c r="A842" s="21"/>
      <c r="B842" s="21"/>
      <c r="C842" s="22"/>
      <c r="D842" s="21"/>
      <c r="E842" s="21"/>
      <c r="F842" s="21"/>
      <c r="G842" s="21"/>
      <c r="H842" s="21"/>
      <c r="I842" s="21"/>
      <c r="J842" s="21"/>
      <c r="K842" s="37"/>
      <c r="L842" s="37"/>
      <c r="M842" s="37"/>
    </row>
    <row r="843" spans="1:13">
      <c r="A843" s="21"/>
      <c r="B843" s="21"/>
      <c r="C843" s="22"/>
      <c r="D843" s="21"/>
      <c r="E843" s="21"/>
      <c r="F843" s="21"/>
      <c r="G843" s="21"/>
      <c r="H843" s="21"/>
      <c r="I843" s="21"/>
      <c r="J843" s="21"/>
      <c r="K843" s="37"/>
      <c r="L843" s="37"/>
      <c r="M843" s="37"/>
    </row>
    <row r="844" spans="1:13">
      <c r="A844" s="21"/>
      <c r="B844" s="21"/>
      <c r="C844" s="22"/>
      <c r="D844" s="21"/>
      <c r="E844" s="21"/>
      <c r="F844" s="21"/>
      <c r="G844" s="21"/>
      <c r="H844" s="21"/>
      <c r="I844" s="21"/>
      <c r="J844" s="21"/>
      <c r="K844" s="37"/>
      <c r="L844" s="37"/>
      <c r="M844" s="37"/>
    </row>
    <row r="845" spans="1:13">
      <c r="A845" s="21"/>
      <c r="B845" s="21"/>
      <c r="C845" s="22"/>
      <c r="D845" s="21"/>
      <c r="E845" s="21"/>
      <c r="F845" s="21"/>
      <c r="G845" s="21"/>
      <c r="H845" s="21"/>
      <c r="I845" s="21"/>
      <c r="J845" s="21"/>
      <c r="K845" s="37"/>
      <c r="L845" s="37"/>
      <c r="M845" s="37"/>
    </row>
    <row r="846" spans="1:13">
      <c r="A846" s="21"/>
      <c r="B846" s="21"/>
      <c r="C846" s="22"/>
      <c r="D846" s="21"/>
      <c r="E846" s="21"/>
      <c r="F846" s="21"/>
      <c r="G846" s="21"/>
      <c r="H846" s="21"/>
      <c r="I846" s="21"/>
      <c r="J846" s="21"/>
      <c r="K846" s="37"/>
      <c r="L846" s="37"/>
      <c r="M846" s="37"/>
    </row>
    <row r="847" spans="1:13">
      <c r="A847" s="21"/>
      <c r="B847" s="21"/>
      <c r="C847" s="22"/>
      <c r="D847" s="21"/>
      <c r="E847" s="21"/>
      <c r="F847" s="21"/>
      <c r="G847" s="21"/>
      <c r="H847" s="21"/>
      <c r="I847" s="21"/>
      <c r="J847" s="21"/>
      <c r="K847" s="37"/>
      <c r="L847" s="37"/>
      <c r="M847" s="37"/>
    </row>
    <row r="848" spans="1:13">
      <c r="A848" s="21"/>
      <c r="B848" s="21"/>
      <c r="C848" s="22"/>
      <c r="D848" s="21"/>
      <c r="E848" s="21"/>
      <c r="F848" s="21"/>
      <c r="G848" s="21"/>
      <c r="H848" s="21"/>
      <c r="I848" s="21"/>
      <c r="J848" s="21"/>
      <c r="K848" s="37"/>
      <c r="L848" s="37"/>
      <c r="M848" s="37"/>
    </row>
    <row r="849" spans="1:13">
      <c r="A849" s="21"/>
      <c r="B849" s="21"/>
      <c r="C849" s="22"/>
      <c r="D849" s="21"/>
      <c r="E849" s="21"/>
      <c r="F849" s="21"/>
      <c r="G849" s="21"/>
      <c r="H849" s="21"/>
      <c r="I849" s="21"/>
      <c r="J849" s="21"/>
      <c r="K849" s="37"/>
      <c r="L849" s="37"/>
      <c r="M849" s="37"/>
    </row>
    <row r="850" spans="1:13">
      <c r="A850" s="21"/>
      <c r="B850" s="21"/>
      <c r="C850" s="22"/>
      <c r="D850" s="21"/>
      <c r="E850" s="21"/>
      <c r="F850" s="21"/>
      <c r="G850" s="21"/>
      <c r="H850" s="21"/>
      <c r="I850" s="21"/>
      <c r="J850" s="21"/>
      <c r="K850" s="37"/>
      <c r="L850" s="37"/>
      <c r="M850" s="37"/>
    </row>
    <row r="851" spans="1:13">
      <c r="A851" s="21"/>
      <c r="B851" s="21"/>
      <c r="C851" s="22"/>
      <c r="D851" s="21"/>
      <c r="E851" s="21"/>
      <c r="F851" s="21"/>
      <c r="G851" s="21"/>
      <c r="H851" s="21"/>
      <c r="I851" s="21"/>
      <c r="J851" s="21"/>
      <c r="K851" s="37"/>
      <c r="L851" s="37"/>
      <c r="M851" s="37"/>
    </row>
    <row r="852" spans="1:13">
      <c r="A852" s="21"/>
      <c r="B852" s="21"/>
      <c r="C852" s="22"/>
      <c r="D852" s="21"/>
      <c r="E852" s="21"/>
      <c r="F852" s="21"/>
      <c r="G852" s="21"/>
      <c r="H852" s="21"/>
      <c r="I852" s="21"/>
      <c r="J852" s="21"/>
      <c r="K852" s="37"/>
      <c r="L852" s="37"/>
      <c r="M852" s="37"/>
    </row>
    <row r="853" spans="1:13">
      <c r="A853" s="21"/>
      <c r="B853" s="21"/>
      <c r="C853" s="22"/>
      <c r="D853" s="21"/>
      <c r="E853" s="21"/>
      <c r="F853" s="21"/>
      <c r="G853" s="21"/>
      <c r="H853" s="21"/>
      <c r="I853" s="21"/>
      <c r="J853" s="21"/>
      <c r="K853" s="37"/>
      <c r="L853" s="37"/>
      <c r="M853" s="37"/>
    </row>
    <row r="854" spans="1:13">
      <c r="A854" s="21"/>
      <c r="B854" s="21"/>
      <c r="C854" s="22"/>
      <c r="D854" s="21"/>
      <c r="E854" s="21"/>
      <c r="F854" s="21"/>
      <c r="G854" s="21"/>
      <c r="H854" s="21"/>
      <c r="I854" s="21"/>
      <c r="J854" s="21"/>
      <c r="K854" s="37"/>
      <c r="L854" s="37"/>
      <c r="M854" s="37"/>
    </row>
    <row r="855" spans="1:13">
      <c r="A855" s="21"/>
      <c r="B855" s="21"/>
      <c r="C855" s="22"/>
      <c r="D855" s="21"/>
      <c r="E855" s="21"/>
      <c r="F855" s="21"/>
      <c r="G855" s="21"/>
      <c r="H855" s="21"/>
      <c r="I855" s="21"/>
      <c r="J855" s="21"/>
      <c r="K855" s="37"/>
      <c r="L855" s="37"/>
      <c r="M855" s="37"/>
    </row>
    <row r="856" spans="1:13">
      <c r="A856" s="21"/>
      <c r="B856" s="21"/>
      <c r="C856" s="22"/>
      <c r="D856" s="21"/>
      <c r="E856" s="21"/>
      <c r="F856" s="21"/>
      <c r="G856" s="21"/>
      <c r="H856" s="21"/>
      <c r="I856" s="21"/>
      <c r="J856" s="21"/>
      <c r="K856" s="37"/>
      <c r="L856" s="37"/>
      <c r="M856" s="37"/>
    </row>
    <row r="857" spans="1:13">
      <c r="A857" s="21"/>
      <c r="B857" s="21"/>
      <c r="C857" s="22"/>
      <c r="D857" s="21"/>
      <c r="E857" s="21"/>
      <c r="F857" s="21"/>
      <c r="G857" s="21"/>
      <c r="H857" s="21"/>
      <c r="I857" s="21"/>
      <c r="J857" s="21"/>
      <c r="K857" s="37"/>
      <c r="L857" s="37"/>
      <c r="M857" s="37"/>
    </row>
    <row r="858" spans="1:13">
      <c r="A858" s="21"/>
      <c r="B858" s="21"/>
      <c r="C858" s="22"/>
      <c r="D858" s="21"/>
      <c r="E858" s="21"/>
      <c r="F858" s="21"/>
      <c r="G858" s="21"/>
      <c r="H858" s="21"/>
      <c r="I858" s="21"/>
      <c r="J858" s="21"/>
      <c r="K858" s="37"/>
      <c r="L858" s="37"/>
      <c r="M858" s="37"/>
    </row>
    <row r="859" spans="1:13">
      <c r="A859" s="21"/>
      <c r="B859" s="21"/>
      <c r="C859" s="22"/>
      <c r="D859" s="21"/>
      <c r="E859" s="21"/>
      <c r="F859" s="21"/>
      <c r="G859" s="21"/>
      <c r="H859" s="21"/>
      <c r="I859" s="21"/>
      <c r="J859" s="21"/>
      <c r="K859" s="37"/>
      <c r="L859" s="37"/>
      <c r="M859" s="37"/>
    </row>
    <row r="860" spans="1:13">
      <c r="A860" s="21"/>
      <c r="B860" s="21"/>
      <c r="C860" s="22"/>
      <c r="D860" s="21"/>
      <c r="E860" s="21"/>
      <c r="F860" s="21"/>
      <c r="G860" s="21"/>
      <c r="H860" s="21"/>
      <c r="I860" s="21"/>
      <c r="J860" s="21"/>
      <c r="K860" s="37"/>
      <c r="L860" s="37"/>
      <c r="M860" s="37"/>
    </row>
    <row r="861" spans="1:13">
      <c r="A861" s="21"/>
      <c r="B861" s="21"/>
      <c r="C861" s="22"/>
      <c r="D861" s="21"/>
      <c r="E861" s="21"/>
      <c r="F861" s="21"/>
      <c r="G861" s="21"/>
      <c r="H861" s="21"/>
      <c r="I861" s="21"/>
      <c r="J861" s="21"/>
      <c r="K861" s="37"/>
      <c r="L861" s="37"/>
      <c r="M861" s="37"/>
    </row>
    <row r="862" spans="1:13">
      <c r="A862" s="21"/>
      <c r="B862" s="21"/>
      <c r="C862" s="22"/>
      <c r="D862" s="21"/>
      <c r="E862" s="21"/>
      <c r="F862" s="21"/>
      <c r="G862" s="21"/>
      <c r="H862" s="21"/>
      <c r="I862" s="21"/>
      <c r="J862" s="21"/>
      <c r="K862" s="37"/>
      <c r="L862" s="37"/>
      <c r="M862" s="37"/>
    </row>
    <row r="863" spans="1:13">
      <c r="A863" s="21"/>
      <c r="B863" s="21"/>
      <c r="C863" s="22"/>
      <c r="D863" s="21"/>
      <c r="E863" s="21"/>
      <c r="F863" s="21"/>
      <c r="G863" s="21"/>
      <c r="H863" s="21"/>
      <c r="I863" s="21"/>
      <c r="J863" s="21"/>
      <c r="K863" s="37"/>
      <c r="L863" s="37"/>
      <c r="M863" s="37"/>
    </row>
    <row r="864" spans="1:13">
      <c r="A864" s="21"/>
      <c r="B864" s="21"/>
      <c r="C864" s="22"/>
      <c r="D864" s="21"/>
      <c r="E864" s="21"/>
      <c r="F864" s="21"/>
      <c r="G864" s="21"/>
      <c r="H864" s="21"/>
      <c r="I864" s="21"/>
      <c r="J864" s="21"/>
      <c r="K864" s="37"/>
      <c r="L864" s="37"/>
      <c r="M864" s="37"/>
    </row>
    <row r="865" spans="1:13">
      <c r="A865" s="21"/>
      <c r="B865" s="21"/>
      <c r="C865" s="22"/>
      <c r="D865" s="21"/>
      <c r="E865" s="21"/>
      <c r="F865" s="21"/>
      <c r="G865" s="21"/>
      <c r="H865" s="21"/>
      <c r="I865" s="21"/>
      <c r="J865" s="21"/>
      <c r="K865" s="37"/>
      <c r="L865" s="37"/>
      <c r="M865" s="37"/>
    </row>
    <row r="866" spans="1:13">
      <c r="A866" s="21"/>
      <c r="B866" s="21"/>
      <c r="C866" s="22"/>
      <c r="D866" s="21"/>
      <c r="E866" s="21"/>
      <c r="F866" s="21"/>
      <c r="G866" s="21"/>
      <c r="H866" s="21"/>
      <c r="I866" s="21"/>
      <c r="J866" s="21"/>
      <c r="K866" s="37"/>
      <c r="L866" s="37"/>
      <c r="M866" s="37"/>
    </row>
    <row r="867" spans="1:13">
      <c r="A867" s="21"/>
      <c r="B867" s="21"/>
      <c r="C867" s="22"/>
      <c r="D867" s="21"/>
      <c r="E867" s="21"/>
      <c r="F867" s="21"/>
      <c r="G867" s="21"/>
      <c r="H867" s="21"/>
      <c r="I867" s="21"/>
      <c r="J867" s="21"/>
      <c r="K867" s="37"/>
      <c r="L867" s="37"/>
      <c r="M867" s="37"/>
    </row>
    <row r="868" spans="1:13">
      <c r="A868" s="21"/>
      <c r="B868" s="21"/>
      <c r="C868" s="22"/>
      <c r="D868" s="21"/>
      <c r="E868" s="21"/>
      <c r="F868" s="21"/>
      <c r="G868" s="21"/>
      <c r="H868" s="21"/>
      <c r="I868" s="21"/>
      <c r="J868" s="21"/>
      <c r="K868" s="37"/>
      <c r="L868" s="37"/>
      <c r="M868" s="37"/>
    </row>
    <row r="869" spans="1:13">
      <c r="A869" s="21"/>
      <c r="B869" s="21"/>
      <c r="C869" s="22"/>
      <c r="D869" s="21"/>
      <c r="E869" s="21"/>
      <c r="F869" s="21"/>
      <c r="G869" s="21"/>
      <c r="H869" s="21"/>
      <c r="I869" s="21"/>
      <c r="J869" s="21"/>
      <c r="K869" s="37"/>
      <c r="L869" s="37"/>
      <c r="M869" s="37"/>
    </row>
    <row r="870" spans="1:13">
      <c r="A870" s="21"/>
      <c r="B870" s="21"/>
      <c r="C870" s="22"/>
      <c r="D870" s="21"/>
      <c r="E870" s="21"/>
      <c r="F870" s="21"/>
      <c r="G870" s="21"/>
      <c r="H870" s="21"/>
      <c r="I870" s="21"/>
      <c r="J870" s="21"/>
      <c r="K870" s="37"/>
      <c r="L870" s="37"/>
      <c r="M870" s="37"/>
    </row>
    <row r="871" spans="1:13">
      <c r="A871" s="21"/>
      <c r="B871" s="21"/>
      <c r="C871" s="22"/>
      <c r="D871" s="21"/>
      <c r="E871" s="21"/>
      <c r="F871" s="21"/>
      <c r="G871" s="21"/>
      <c r="H871" s="21"/>
      <c r="I871" s="21"/>
      <c r="J871" s="21"/>
      <c r="K871" s="37"/>
      <c r="L871" s="37"/>
      <c r="M871" s="37"/>
    </row>
    <row r="872" spans="1:13">
      <c r="A872" s="21"/>
      <c r="B872" s="21"/>
      <c r="C872" s="22"/>
      <c r="D872" s="21"/>
      <c r="E872" s="21"/>
      <c r="F872" s="21"/>
      <c r="G872" s="21"/>
      <c r="H872" s="21"/>
      <c r="I872" s="21"/>
      <c r="J872" s="21"/>
      <c r="K872" s="37"/>
      <c r="L872" s="37"/>
      <c r="M872" s="37"/>
    </row>
    <row r="873" spans="1:13">
      <c r="A873" s="21"/>
      <c r="B873" s="21"/>
      <c r="C873" s="22"/>
      <c r="D873" s="21"/>
      <c r="E873" s="21"/>
      <c r="F873" s="21"/>
      <c r="G873" s="21"/>
      <c r="H873" s="21"/>
      <c r="I873" s="21"/>
      <c r="J873" s="21"/>
      <c r="K873" s="37"/>
      <c r="L873" s="37"/>
      <c r="M873" s="37"/>
    </row>
    <row r="874" spans="1:13">
      <c r="A874" s="21"/>
      <c r="B874" s="21"/>
      <c r="C874" s="22"/>
      <c r="D874" s="21"/>
      <c r="E874" s="21"/>
      <c r="F874" s="21"/>
      <c r="G874" s="21"/>
      <c r="H874" s="21"/>
      <c r="I874" s="21"/>
      <c r="J874" s="21"/>
      <c r="K874" s="37"/>
      <c r="L874" s="37"/>
      <c r="M874" s="37"/>
    </row>
    <row r="875" spans="1:13">
      <c r="A875" s="21"/>
      <c r="B875" s="21"/>
      <c r="C875" s="22"/>
      <c r="D875" s="21"/>
      <c r="E875" s="21"/>
      <c r="F875" s="21"/>
      <c r="G875" s="21"/>
      <c r="H875" s="21"/>
      <c r="I875" s="21"/>
      <c r="J875" s="21"/>
      <c r="K875" s="37"/>
      <c r="L875" s="37"/>
      <c r="M875" s="37"/>
    </row>
    <row r="876" spans="1:13">
      <c r="A876" s="21"/>
      <c r="B876" s="21"/>
      <c r="C876" s="22"/>
      <c r="D876" s="21"/>
      <c r="E876" s="21"/>
      <c r="F876" s="21"/>
      <c r="G876" s="21"/>
      <c r="H876" s="21"/>
      <c r="I876" s="21"/>
      <c r="J876" s="21"/>
      <c r="K876" s="37"/>
      <c r="L876" s="37"/>
      <c r="M876" s="37"/>
    </row>
    <row r="877" spans="1:13">
      <c r="A877" s="21"/>
      <c r="B877" s="21"/>
      <c r="C877" s="22"/>
      <c r="D877" s="21"/>
      <c r="E877" s="21"/>
      <c r="F877" s="21"/>
      <c r="G877" s="21"/>
      <c r="H877" s="21"/>
      <c r="I877" s="21"/>
      <c r="J877" s="21"/>
      <c r="K877" s="37"/>
      <c r="L877" s="37"/>
      <c r="M877" s="37"/>
    </row>
    <row r="878" spans="1:13">
      <c r="A878" s="21"/>
      <c r="B878" s="21"/>
      <c r="C878" s="22"/>
      <c r="D878" s="21"/>
      <c r="E878" s="21"/>
      <c r="F878" s="21"/>
      <c r="G878" s="21"/>
      <c r="H878" s="21"/>
      <c r="I878" s="21"/>
      <c r="J878" s="21"/>
      <c r="K878" s="37"/>
      <c r="L878" s="37"/>
      <c r="M878" s="37"/>
    </row>
    <row r="879" spans="1:13">
      <c r="A879" s="21"/>
      <c r="B879" s="21"/>
      <c r="C879" s="22"/>
      <c r="D879" s="21"/>
      <c r="E879" s="21"/>
      <c r="F879" s="21"/>
      <c r="G879" s="21"/>
      <c r="H879" s="21"/>
      <c r="I879" s="21"/>
      <c r="J879" s="21"/>
      <c r="K879" s="37"/>
      <c r="L879" s="37"/>
      <c r="M879" s="37"/>
    </row>
    <row r="880" spans="1:13">
      <c r="A880" s="21"/>
      <c r="B880" s="21"/>
      <c r="C880" s="22"/>
      <c r="D880" s="21"/>
      <c r="E880" s="21"/>
      <c r="F880" s="21"/>
      <c r="G880" s="21"/>
      <c r="H880" s="21"/>
      <c r="I880" s="21"/>
      <c r="J880" s="21"/>
      <c r="K880" s="37"/>
      <c r="L880" s="37"/>
      <c r="M880" s="37"/>
    </row>
    <row r="881" spans="1:13">
      <c r="A881" s="21"/>
      <c r="B881" s="21"/>
      <c r="C881" s="22"/>
      <c r="D881" s="21"/>
      <c r="E881" s="21"/>
      <c r="F881" s="21"/>
      <c r="G881" s="21"/>
      <c r="H881" s="21"/>
      <c r="I881" s="21"/>
      <c r="J881" s="21"/>
      <c r="K881" s="37"/>
      <c r="L881" s="37"/>
      <c r="M881" s="37"/>
    </row>
    <row r="882" spans="1:13">
      <c r="A882" s="21"/>
      <c r="B882" s="21"/>
      <c r="C882" s="22"/>
      <c r="D882" s="21"/>
      <c r="E882" s="21"/>
      <c r="F882" s="21"/>
      <c r="G882" s="21"/>
      <c r="H882" s="21"/>
      <c r="I882" s="21"/>
      <c r="J882" s="21"/>
      <c r="K882" s="37"/>
      <c r="L882" s="37"/>
      <c r="M882" s="37"/>
    </row>
    <row r="883" spans="1:13">
      <c r="A883" s="21"/>
      <c r="B883" s="21"/>
      <c r="C883" s="22"/>
      <c r="D883" s="21"/>
      <c r="E883" s="21"/>
      <c r="F883" s="21"/>
      <c r="G883" s="21"/>
      <c r="H883" s="21"/>
      <c r="I883" s="21"/>
      <c r="J883" s="21"/>
      <c r="K883" s="37"/>
      <c r="L883" s="37"/>
      <c r="M883" s="37"/>
    </row>
    <row r="884" spans="1:13">
      <c r="A884" s="21"/>
      <c r="B884" s="21"/>
      <c r="C884" s="22"/>
      <c r="D884" s="21"/>
      <c r="E884" s="21"/>
      <c r="F884" s="21"/>
      <c r="G884" s="21"/>
      <c r="H884" s="21"/>
      <c r="I884" s="21"/>
      <c r="J884" s="21"/>
      <c r="K884" s="37"/>
      <c r="L884" s="37"/>
      <c r="M884" s="37"/>
    </row>
    <row r="885" spans="1:13">
      <c r="A885" s="21"/>
      <c r="B885" s="21"/>
      <c r="C885" s="22"/>
      <c r="D885" s="21"/>
      <c r="E885" s="21"/>
      <c r="F885" s="21"/>
      <c r="G885" s="21"/>
      <c r="H885" s="21"/>
      <c r="I885" s="21"/>
      <c r="J885" s="21"/>
      <c r="K885" s="37"/>
      <c r="L885" s="37"/>
      <c r="M885" s="37"/>
    </row>
    <row r="886" spans="1:13">
      <c r="A886" s="21"/>
      <c r="B886" s="21"/>
      <c r="C886" s="22"/>
      <c r="D886" s="21"/>
      <c r="E886" s="21"/>
      <c r="F886" s="21"/>
      <c r="G886" s="21"/>
      <c r="H886" s="21"/>
      <c r="I886" s="21"/>
      <c r="J886" s="21"/>
      <c r="K886" s="37"/>
      <c r="L886" s="37"/>
      <c r="M886" s="37"/>
    </row>
    <row r="887" spans="1:13">
      <c r="A887" s="21"/>
      <c r="B887" s="21"/>
      <c r="C887" s="22"/>
      <c r="D887" s="21"/>
      <c r="E887" s="21"/>
      <c r="F887" s="21"/>
      <c r="G887" s="21"/>
      <c r="H887" s="21"/>
      <c r="I887" s="21"/>
      <c r="J887" s="21"/>
      <c r="K887" s="37"/>
      <c r="L887" s="37"/>
      <c r="M887" s="37"/>
    </row>
    <row r="888" spans="1:13">
      <c r="A888" s="21"/>
      <c r="B888" s="21"/>
      <c r="C888" s="22"/>
      <c r="D888" s="21"/>
      <c r="E888" s="21"/>
      <c r="F888" s="21"/>
      <c r="G888" s="21"/>
      <c r="H888" s="21"/>
      <c r="I888" s="21"/>
      <c r="J888" s="21"/>
      <c r="K888" s="37"/>
      <c r="L888" s="37"/>
      <c r="M888" s="37"/>
    </row>
    <row r="889" spans="1:13">
      <c r="A889" s="21"/>
      <c r="B889" s="21"/>
      <c r="C889" s="22"/>
      <c r="D889" s="21"/>
      <c r="E889" s="21"/>
      <c r="F889" s="21"/>
      <c r="G889" s="21"/>
      <c r="H889" s="21"/>
      <c r="I889" s="21"/>
      <c r="J889" s="21"/>
      <c r="K889" s="37"/>
      <c r="L889" s="37"/>
      <c r="M889" s="37"/>
    </row>
    <row r="890" spans="1:13">
      <c r="A890" s="21"/>
      <c r="B890" s="21"/>
      <c r="C890" s="22"/>
      <c r="D890" s="21"/>
      <c r="E890" s="21"/>
      <c r="F890" s="21"/>
      <c r="G890" s="21"/>
      <c r="H890" s="21"/>
      <c r="I890" s="21"/>
      <c r="J890" s="21"/>
      <c r="K890" s="37"/>
      <c r="L890" s="37"/>
      <c r="M890" s="37"/>
    </row>
    <row r="891" spans="1:13">
      <c r="A891" s="21"/>
      <c r="B891" s="21"/>
      <c r="C891" s="22"/>
      <c r="D891" s="21"/>
      <c r="E891" s="21"/>
      <c r="F891" s="21"/>
      <c r="G891" s="21"/>
      <c r="H891" s="21"/>
      <c r="I891" s="21"/>
      <c r="J891" s="21"/>
      <c r="K891" s="37"/>
      <c r="L891" s="37"/>
      <c r="M891" s="37"/>
    </row>
    <row r="892" spans="1:13">
      <c r="A892" s="21"/>
      <c r="B892" s="21"/>
      <c r="C892" s="22"/>
      <c r="D892" s="21"/>
      <c r="E892" s="21"/>
      <c r="F892" s="21"/>
      <c r="G892" s="21"/>
      <c r="H892" s="21"/>
      <c r="I892" s="21"/>
      <c r="J892" s="21"/>
      <c r="K892" s="37"/>
      <c r="L892" s="37"/>
      <c r="M892" s="37"/>
    </row>
    <row r="893" spans="1:13">
      <c r="A893" s="21"/>
      <c r="B893" s="21"/>
      <c r="C893" s="22"/>
      <c r="D893" s="21"/>
      <c r="E893" s="21"/>
      <c r="F893" s="21"/>
      <c r="G893" s="21"/>
      <c r="H893" s="21"/>
      <c r="I893" s="21"/>
      <c r="J893" s="21"/>
      <c r="K893" s="37"/>
      <c r="L893" s="37"/>
      <c r="M893" s="37"/>
    </row>
    <row r="894" spans="1:13">
      <c r="A894" s="21"/>
      <c r="B894" s="21"/>
      <c r="C894" s="22"/>
      <c r="D894" s="21"/>
      <c r="E894" s="21"/>
      <c r="F894" s="21"/>
      <c r="G894" s="21"/>
      <c r="H894" s="21"/>
      <c r="I894" s="21"/>
      <c r="J894" s="21"/>
      <c r="K894" s="37"/>
      <c r="L894" s="37"/>
      <c r="M894" s="37"/>
    </row>
    <row r="895" spans="1:13">
      <c r="A895" s="21"/>
      <c r="B895" s="21"/>
      <c r="C895" s="22"/>
      <c r="D895" s="21"/>
      <c r="E895" s="21"/>
      <c r="F895" s="21"/>
      <c r="G895" s="21"/>
      <c r="H895" s="21"/>
      <c r="I895" s="21"/>
      <c r="J895" s="21"/>
      <c r="K895" s="37"/>
      <c r="L895" s="37"/>
      <c r="M895" s="37"/>
    </row>
    <row r="896" spans="1:13">
      <c r="A896" s="21"/>
      <c r="B896" s="21"/>
      <c r="C896" s="22"/>
      <c r="D896" s="21"/>
      <c r="E896" s="21"/>
      <c r="F896" s="21"/>
      <c r="G896" s="21"/>
      <c r="H896" s="21"/>
      <c r="I896" s="21"/>
      <c r="J896" s="21"/>
      <c r="K896" s="37"/>
      <c r="L896" s="37"/>
      <c r="M896" s="37"/>
    </row>
    <row r="897" spans="1:13">
      <c r="A897" s="21"/>
      <c r="B897" s="21"/>
      <c r="C897" s="22"/>
      <c r="D897" s="21"/>
      <c r="E897" s="21"/>
      <c r="F897" s="21"/>
      <c r="G897" s="21"/>
      <c r="H897" s="21"/>
      <c r="I897" s="21"/>
      <c r="J897" s="21"/>
      <c r="K897" s="37"/>
      <c r="L897" s="37"/>
      <c r="M897" s="37"/>
    </row>
    <row r="898" spans="1:13">
      <c r="A898" s="21"/>
      <c r="B898" s="21"/>
      <c r="C898" s="22"/>
      <c r="D898" s="21"/>
      <c r="E898" s="21"/>
      <c r="F898" s="21"/>
      <c r="G898" s="21"/>
      <c r="H898" s="21"/>
      <c r="I898" s="21"/>
      <c r="J898" s="21"/>
      <c r="K898" s="37"/>
      <c r="L898" s="37"/>
      <c r="M898" s="37"/>
    </row>
    <row r="899" spans="1:13">
      <c r="A899" s="21"/>
      <c r="B899" s="21"/>
      <c r="C899" s="22"/>
      <c r="D899" s="21"/>
      <c r="E899" s="21"/>
      <c r="F899" s="21"/>
      <c r="G899" s="21"/>
      <c r="H899" s="21"/>
      <c r="I899" s="21"/>
      <c r="J899" s="21"/>
      <c r="K899" s="37"/>
      <c r="L899" s="37"/>
      <c r="M899" s="37"/>
    </row>
    <row r="900" spans="1:13">
      <c r="A900" s="21"/>
      <c r="B900" s="21"/>
      <c r="C900" s="22"/>
      <c r="D900" s="21"/>
      <c r="E900" s="21"/>
      <c r="F900" s="21"/>
      <c r="G900" s="21"/>
      <c r="H900" s="21"/>
      <c r="I900" s="21"/>
      <c r="J900" s="21"/>
      <c r="K900" s="37"/>
      <c r="L900" s="37"/>
      <c r="M900" s="37"/>
    </row>
    <row r="901" spans="1:13">
      <c r="A901" s="21"/>
      <c r="B901" s="21"/>
      <c r="C901" s="22"/>
      <c r="D901" s="21"/>
      <c r="E901" s="21"/>
      <c r="F901" s="21"/>
      <c r="G901" s="21"/>
      <c r="H901" s="21"/>
      <c r="I901" s="21"/>
      <c r="J901" s="21"/>
      <c r="K901" s="37"/>
      <c r="L901" s="37"/>
      <c r="M901" s="37"/>
    </row>
    <row r="902" spans="1:13">
      <c r="A902" s="21"/>
      <c r="B902" s="21"/>
      <c r="C902" s="22"/>
      <c r="D902" s="21"/>
      <c r="E902" s="21"/>
      <c r="F902" s="21"/>
      <c r="G902" s="21"/>
      <c r="H902" s="21"/>
      <c r="I902" s="21"/>
      <c r="J902" s="21"/>
      <c r="K902" s="37"/>
      <c r="L902" s="37"/>
      <c r="M902" s="37"/>
    </row>
    <row r="903" spans="1:13">
      <c r="A903" s="21"/>
      <c r="B903" s="21"/>
      <c r="C903" s="22"/>
      <c r="D903" s="21"/>
      <c r="E903" s="21"/>
      <c r="F903" s="21"/>
      <c r="G903" s="21"/>
      <c r="H903" s="21"/>
      <c r="I903" s="21"/>
      <c r="J903" s="21"/>
      <c r="K903" s="37"/>
      <c r="L903" s="37"/>
      <c r="M903" s="37"/>
    </row>
    <row r="904" spans="1:13">
      <c r="A904" s="21"/>
      <c r="B904" s="21"/>
      <c r="C904" s="22"/>
      <c r="D904" s="21"/>
      <c r="E904" s="21"/>
      <c r="F904" s="21"/>
      <c r="G904" s="21"/>
      <c r="H904" s="21"/>
      <c r="I904" s="21"/>
      <c r="J904" s="21"/>
      <c r="K904" s="37"/>
      <c r="L904" s="37"/>
      <c r="M904" s="37"/>
    </row>
    <row r="905" spans="1:13">
      <c r="A905" s="21"/>
      <c r="B905" s="21"/>
      <c r="C905" s="22"/>
      <c r="D905" s="21"/>
      <c r="E905" s="21"/>
      <c r="F905" s="21"/>
      <c r="G905" s="21"/>
      <c r="H905" s="21"/>
      <c r="I905" s="21"/>
      <c r="J905" s="21"/>
      <c r="K905" s="37"/>
      <c r="L905" s="37"/>
      <c r="M905" s="37"/>
    </row>
    <row r="906" spans="1:13">
      <c r="A906" s="21"/>
      <c r="B906" s="21"/>
      <c r="C906" s="22"/>
      <c r="D906" s="21"/>
      <c r="E906" s="21"/>
      <c r="F906" s="21"/>
      <c r="G906" s="21"/>
      <c r="H906" s="21"/>
      <c r="I906" s="21"/>
      <c r="J906" s="21"/>
      <c r="K906" s="37"/>
      <c r="L906" s="37"/>
      <c r="M906" s="37"/>
    </row>
    <row r="907" spans="1:13">
      <c r="A907" s="21"/>
      <c r="B907" s="21"/>
      <c r="C907" s="22"/>
      <c r="D907" s="21"/>
      <c r="E907" s="21"/>
      <c r="F907" s="21"/>
      <c r="G907" s="21"/>
      <c r="H907" s="21"/>
      <c r="I907" s="21"/>
      <c r="J907" s="21"/>
      <c r="K907" s="37"/>
      <c r="L907" s="37"/>
      <c r="M907" s="37"/>
    </row>
    <row r="908" spans="1:13">
      <c r="A908" s="21"/>
      <c r="B908" s="21"/>
      <c r="C908" s="22"/>
      <c r="D908" s="21"/>
      <c r="E908" s="21"/>
      <c r="F908" s="21"/>
      <c r="G908" s="21"/>
      <c r="H908" s="21"/>
      <c r="I908" s="21"/>
      <c r="J908" s="21"/>
      <c r="K908" s="37"/>
      <c r="L908" s="37"/>
      <c r="M908" s="37"/>
    </row>
    <row r="909" spans="1:13">
      <c r="A909" s="21"/>
      <c r="B909" s="21"/>
      <c r="C909" s="22"/>
      <c r="D909" s="21"/>
      <c r="E909" s="21"/>
      <c r="F909" s="21"/>
      <c r="G909" s="21"/>
      <c r="H909" s="21"/>
      <c r="I909" s="21"/>
      <c r="J909" s="21"/>
      <c r="K909" s="37"/>
      <c r="L909" s="37"/>
      <c r="M909" s="37"/>
    </row>
    <row r="910" spans="1:13">
      <c r="A910" s="21"/>
      <c r="B910" s="21"/>
      <c r="C910" s="22"/>
      <c r="D910" s="21"/>
      <c r="E910" s="21"/>
      <c r="F910" s="21"/>
      <c r="G910" s="21"/>
      <c r="H910" s="21"/>
      <c r="I910" s="21"/>
      <c r="J910" s="21"/>
      <c r="K910" s="37"/>
      <c r="L910" s="37"/>
      <c r="M910" s="37"/>
    </row>
    <row r="911" spans="1:13">
      <c r="A911" s="21"/>
      <c r="B911" s="21"/>
      <c r="C911" s="22"/>
      <c r="D911" s="21"/>
      <c r="E911" s="21"/>
      <c r="F911" s="21"/>
      <c r="G911" s="21"/>
      <c r="H911" s="21"/>
      <c r="I911" s="21"/>
      <c r="J911" s="21"/>
      <c r="K911" s="37"/>
      <c r="L911" s="37"/>
      <c r="M911" s="37"/>
    </row>
    <row r="912" spans="1:13">
      <c r="A912" s="21"/>
      <c r="B912" s="21"/>
      <c r="C912" s="22"/>
      <c r="D912" s="21"/>
      <c r="E912" s="21"/>
      <c r="F912" s="21"/>
      <c r="G912" s="21"/>
      <c r="H912" s="21"/>
      <c r="I912" s="21"/>
      <c r="J912" s="21"/>
      <c r="K912" s="37"/>
      <c r="L912" s="37"/>
      <c r="M912" s="37"/>
    </row>
    <row r="913" spans="1:13">
      <c r="A913" s="21"/>
      <c r="B913" s="21"/>
      <c r="C913" s="22"/>
      <c r="D913" s="21"/>
      <c r="E913" s="21"/>
      <c r="F913" s="21"/>
      <c r="G913" s="21"/>
      <c r="H913" s="21"/>
      <c r="I913" s="21"/>
      <c r="J913" s="21"/>
      <c r="K913" s="37"/>
      <c r="L913" s="37"/>
      <c r="M913" s="37"/>
    </row>
    <row r="914" spans="1:13">
      <c r="A914" s="21"/>
      <c r="B914" s="21"/>
      <c r="C914" s="22"/>
      <c r="D914" s="21"/>
      <c r="E914" s="21"/>
      <c r="F914" s="21"/>
      <c r="G914" s="21"/>
      <c r="H914" s="21"/>
      <c r="I914" s="21"/>
      <c r="J914" s="21"/>
      <c r="K914" s="37"/>
      <c r="L914" s="37"/>
      <c r="M914" s="37"/>
    </row>
    <row r="915" spans="1:13">
      <c r="A915" s="21"/>
      <c r="B915" s="21"/>
      <c r="C915" s="22"/>
      <c r="D915" s="21"/>
      <c r="E915" s="21"/>
      <c r="F915" s="21"/>
      <c r="G915" s="21"/>
      <c r="H915" s="21"/>
      <c r="I915" s="21"/>
      <c r="J915" s="21"/>
      <c r="K915" s="37"/>
      <c r="L915" s="37"/>
      <c r="M915" s="37"/>
    </row>
    <row r="916" spans="1:13">
      <c r="A916" s="21"/>
      <c r="B916" s="21"/>
      <c r="C916" s="22"/>
      <c r="D916" s="21"/>
      <c r="E916" s="21"/>
      <c r="F916" s="21"/>
      <c r="G916" s="21"/>
      <c r="H916" s="21"/>
      <c r="I916" s="21"/>
      <c r="J916" s="21"/>
      <c r="K916" s="37"/>
      <c r="L916" s="37"/>
      <c r="M916" s="37"/>
    </row>
    <row r="917" spans="1:13">
      <c r="A917" s="21"/>
      <c r="B917" s="21"/>
      <c r="C917" s="22"/>
      <c r="D917" s="21"/>
      <c r="E917" s="21"/>
      <c r="F917" s="21"/>
      <c r="G917" s="21"/>
      <c r="H917" s="21"/>
      <c r="I917" s="21"/>
      <c r="J917" s="21"/>
      <c r="K917" s="37"/>
      <c r="L917" s="37"/>
      <c r="M917" s="37"/>
    </row>
    <row r="918" spans="1:13">
      <c r="A918" s="21"/>
      <c r="B918" s="21"/>
      <c r="C918" s="22"/>
      <c r="D918" s="21"/>
      <c r="E918" s="21"/>
      <c r="F918" s="21"/>
      <c r="G918" s="21"/>
      <c r="H918" s="21"/>
      <c r="I918" s="21"/>
      <c r="J918" s="21"/>
      <c r="K918" s="37"/>
      <c r="L918" s="37"/>
      <c r="M918" s="37"/>
    </row>
    <row r="919" spans="1:13">
      <c r="A919" s="21"/>
      <c r="B919" s="21"/>
      <c r="C919" s="22"/>
      <c r="D919" s="21"/>
      <c r="E919" s="21"/>
      <c r="F919" s="21"/>
      <c r="G919" s="21"/>
      <c r="H919" s="21"/>
      <c r="I919" s="21"/>
      <c r="J919" s="21"/>
      <c r="K919" s="37"/>
      <c r="L919" s="37"/>
      <c r="M919" s="37"/>
    </row>
    <row r="920" spans="1:13">
      <c r="A920" s="21"/>
      <c r="B920" s="21"/>
      <c r="C920" s="22"/>
      <c r="D920" s="21"/>
      <c r="E920" s="21"/>
      <c r="F920" s="21"/>
      <c r="G920" s="21"/>
      <c r="H920" s="21"/>
      <c r="I920" s="21"/>
      <c r="J920" s="21"/>
      <c r="K920" s="37"/>
      <c r="L920" s="37"/>
      <c r="M920" s="37"/>
    </row>
    <row r="921" spans="1:13">
      <c r="A921" s="21"/>
      <c r="B921" s="21"/>
      <c r="C921" s="22"/>
      <c r="D921" s="21"/>
      <c r="E921" s="21"/>
      <c r="F921" s="21"/>
      <c r="G921" s="21"/>
      <c r="H921" s="21"/>
      <c r="I921" s="21"/>
      <c r="J921" s="21"/>
      <c r="K921" s="37"/>
      <c r="L921" s="37"/>
      <c r="M921" s="37"/>
    </row>
    <row r="922" spans="1:13">
      <c r="A922" s="21"/>
      <c r="B922" s="21"/>
      <c r="C922" s="22"/>
      <c r="D922" s="21"/>
      <c r="E922" s="21"/>
      <c r="F922" s="21"/>
      <c r="G922" s="21"/>
      <c r="H922" s="21"/>
      <c r="I922" s="21"/>
      <c r="J922" s="21"/>
      <c r="K922" s="37"/>
      <c r="L922" s="37"/>
      <c r="M922" s="37"/>
    </row>
    <row r="923" spans="1:13">
      <c r="A923" s="21"/>
      <c r="B923" s="21"/>
      <c r="C923" s="22"/>
      <c r="D923" s="21"/>
      <c r="E923" s="21"/>
      <c r="F923" s="21"/>
      <c r="G923" s="21"/>
      <c r="H923" s="21"/>
      <c r="I923" s="21"/>
      <c r="J923" s="21"/>
      <c r="K923" s="37"/>
      <c r="L923" s="37"/>
      <c r="M923" s="37"/>
    </row>
    <row r="924" spans="1:13">
      <c r="A924" s="21"/>
      <c r="B924" s="21"/>
      <c r="C924" s="22"/>
      <c r="D924" s="21"/>
      <c r="E924" s="21"/>
      <c r="F924" s="21"/>
      <c r="G924" s="21"/>
      <c r="H924" s="21"/>
      <c r="I924" s="21"/>
      <c r="J924" s="21"/>
      <c r="K924" s="37"/>
      <c r="L924" s="37"/>
      <c r="M924" s="37"/>
    </row>
    <row r="925" spans="1:13">
      <c r="A925" s="21"/>
      <c r="B925" s="21"/>
      <c r="C925" s="22"/>
      <c r="D925" s="21"/>
      <c r="E925" s="21"/>
      <c r="F925" s="21"/>
      <c r="G925" s="21"/>
      <c r="H925" s="21"/>
      <c r="I925" s="21"/>
      <c r="J925" s="21"/>
      <c r="K925" s="37"/>
      <c r="L925" s="37"/>
      <c r="M925" s="37"/>
    </row>
    <row r="926" spans="1:13">
      <c r="A926" s="21"/>
      <c r="B926" s="21"/>
      <c r="C926" s="22"/>
      <c r="D926" s="21"/>
      <c r="E926" s="21"/>
      <c r="F926" s="21"/>
      <c r="G926" s="21"/>
      <c r="H926" s="21"/>
      <c r="I926" s="21"/>
      <c r="J926" s="21"/>
      <c r="K926" s="37"/>
      <c r="L926" s="37"/>
      <c r="M926" s="37"/>
    </row>
    <row r="927" spans="1:13">
      <c r="A927" s="21"/>
      <c r="B927" s="21"/>
      <c r="C927" s="22"/>
      <c r="D927" s="21"/>
      <c r="E927" s="21"/>
      <c r="F927" s="21"/>
      <c r="G927" s="21"/>
      <c r="H927" s="21"/>
      <c r="I927" s="21"/>
      <c r="J927" s="21"/>
      <c r="K927" s="37"/>
      <c r="L927" s="37"/>
      <c r="M927" s="37"/>
    </row>
    <row r="928" spans="1:13">
      <c r="A928" s="21"/>
      <c r="B928" s="21"/>
      <c r="C928" s="22"/>
      <c r="D928" s="21"/>
      <c r="E928" s="21"/>
      <c r="F928" s="21"/>
      <c r="G928" s="21"/>
      <c r="H928" s="21"/>
      <c r="I928" s="21"/>
      <c r="J928" s="21"/>
      <c r="K928" s="37"/>
      <c r="L928" s="37"/>
      <c r="M928" s="37"/>
    </row>
    <row r="929" spans="1:13">
      <c r="A929" s="21"/>
      <c r="B929" s="21"/>
      <c r="C929" s="22"/>
      <c r="D929" s="21"/>
      <c r="E929" s="21"/>
      <c r="F929" s="21"/>
      <c r="G929" s="21"/>
      <c r="H929" s="21"/>
      <c r="I929" s="21"/>
      <c r="J929" s="21"/>
      <c r="K929" s="37"/>
      <c r="L929" s="37"/>
      <c r="M929" s="37"/>
    </row>
    <row r="930" spans="1:13">
      <c r="A930" s="21"/>
      <c r="B930" s="21"/>
      <c r="C930" s="22"/>
      <c r="D930" s="21"/>
      <c r="E930" s="21"/>
      <c r="F930" s="21"/>
      <c r="G930" s="21"/>
      <c r="H930" s="21"/>
      <c r="I930" s="21"/>
      <c r="J930" s="21"/>
      <c r="K930" s="37"/>
      <c r="L930" s="37"/>
      <c r="M930" s="37"/>
    </row>
    <row r="931" spans="1:13">
      <c r="A931" s="21"/>
      <c r="B931" s="21"/>
      <c r="C931" s="22"/>
      <c r="D931" s="21"/>
      <c r="E931" s="21"/>
      <c r="F931" s="21"/>
      <c r="G931" s="21"/>
      <c r="H931" s="21"/>
      <c r="I931" s="21"/>
      <c r="J931" s="21"/>
      <c r="K931" s="37"/>
      <c r="L931" s="37"/>
      <c r="M931" s="37"/>
    </row>
    <row r="932" spans="1:13">
      <c r="A932" s="21"/>
      <c r="B932" s="21"/>
      <c r="C932" s="22"/>
      <c r="D932" s="21"/>
      <c r="E932" s="21"/>
      <c r="F932" s="21"/>
      <c r="G932" s="21"/>
      <c r="H932" s="21"/>
      <c r="I932" s="21"/>
      <c r="J932" s="21"/>
      <c r="K932" s="37"/>
      <c r="L932" s="37"/>
      <c r="M932" s="37"/>
    </row>
    <row r="933" spans="1:13">
      <c r="A933" s="21"/>
      <c r="B933" s="21"/>
      <c r="C933" s="22"/>
      <c r="D933" s="21"/>
      <c r="E933" s="21"/>
      <c r="F933" s="21"/>
      <c r="G933" s="21"/>
      <c r="H933" s="21"/>
      <c r="I933" s="21"/>
      <c r="J933" s="21"/>
      <c r="K933" s="37"/>
      <c r="L933" s="37"/>
      <c r="M933" s="37"/>
    </row>
    <row r="934" spans="1:13">
      <c r="A934" s="21"/>
      <c r="B934" s="21"/>
      <c r="C934" s="22"/>
      <c r="D934" s="21"/>
      <c r="E934" s="21"/>
      <c r="F934" s="21"/>
      <c r="G934" s="21"/>
      <c r="H934" s="21"/>
      <c r="I934" s="21"/>
      <c r="J934" s="21"/>
      <c r="K934" s="37"/>
      <c r="L934" s="37"/>
      <c r="M934" s="37"/>
    </row>
    <row r="935" spans="1:13">
      <c r="A935" s="21"/>
      <c r="B935" s="21"/>
      <c r="C935" s="22"/>
      <c r="D935" s="21"/>
      <c r="E935" s="21"/>
      <c r="F935" s="21"/>
      <c r="G935" s="21"/>
      <c r="H935" s="21"/>
      <c r="I935" s="21"/>
      <c r="J935" s="21"/>
      <c r="K935" s="37"/>
      <c r="L935" s="37"/>
      <c r="M935" s="37"/>
    </row>
    <row r="936" spans="1:13">
      <c r="A936" s="21"/>
      <c r="B936" s="21"/>
      <c r="C936" s="22"/>
      <c r="D936" s="21"/>
      <c r="E936" s="21"/>
      <c r="F936" s="21"/>
      <c r="G936" s="21"/>
      <c r="H936" s="21"/>
      <c r="I936" s="21"/>
      <c r="J936" s="21"/>
      <c r="K936" s="37"/>
      <c r="L936" s="37"/>
      <c r="M936" s="37"/>
    </row>
    <row r="937" spans="1:13">
      <c r="A937" s="21"/>
      <c r="B937" s="21"/>
      <c r="C937" s="22"/>
      <c r="D937" s="21"/>
      <c r="E937" s="21"/>
      <c r="F937" s="21"/>
      <c r="G937" s="21"/>
      <c r="H937" s="21"/>
      <c r="I937" s="21"/>
      <c r="J937" s="21"/>
      <c r="K937" s="37"/>
      <c r="L937" s="37"/>
      <c r="M937" s="37"/>
    </row>
    <row r="938" spans="1:13">
      <c r="A938" s="21"/>
      <c r="B938" s="21"/>
      <c r="C938" s="22"/>
      <c r="D938" s="21"/>
      <c r="E938" s="21"/>
      <c r="F938" s="21"/>
      <c r="G938" s="21"/>
      <c r="H938" s="21"/>
      <c r="I938" s="21"/>
      <c r="J938" s="21"/>
      <c r="K938" s="37"/>
      <c r="L938" s="37"/>
      <c r="M938" s="37"/>
    </row>
    <row r="939" spans="1:13">
      <c r="A939" s="21"/>
      <c r="B939" s="21"/>
      <c r="C939" s="22"/>
      <c r="D939" s="21"/>
      <c r="E939" s="21"/>
      <c r="F939" s="21"/>
      <c r="G939" s="21"/>
      <c r="H939" s="21"/>
      <c r="I939" s="21"/>
      <c r="J939" s="21"/>
      <c r="K939" s="37"/>
      <c r="L939" s="37"/>
      <c r="M939" s="37"/>
    </row>
    <row r="940" spans="1:13">
      <c r="A940" s="21"/>
      <c r="B940" s="21"/>
      <c r="C940" s="22"/>
      <c r="D940" s="21"/>
      <c r="E940" s="21"/>
      <c r="F940" s="21"/>
      <c r="G940" s="21"/>
      <c r="H940" s="21"/>
      <c r="I940" s="21"/>
      <c r="J940" s="21"/>
      <c r="K940" s="37"/>
      <c r="L940" s="37"/>
      <c r="M940" s="37"/>
    </row>
    <row r="941" spans="1:13">
      <c r="A941" s="21"/>
      <c r="B941" s="21"/>
      <c r="C941" s="22"/>
      <c r="D941" s="21"/>
      <c r="E941" s="21"/>
      <c r="F941" s="21"/>
      <c r="G941" s="21"/>
      <c r="H941" s="21"/>
      <c r="I941" s="21"/>
      <c r="J941" s="21"/>
      <c r="K941" s="37"/>
      <c r="L941" s="37"/>
      <c r="M941" s="37"/>
    </row>
    <row r="942" spans="1:13">
      <c r="A942" s="21"/>
      <c r="B942" s="21"/>
      <c r="C942" s="22"/>
      <c r="D942" s="21"/>
      <c r="E942" s="21"/>
      <c r="F942" s="21"/>
      <c r="G942" s="21"/>
      <c r="H942" s="21"/>
      <c r="I942" s="21"/>
      <c r="J942" s="21"/>
      <c r="K942" s="37"/>
      <c r="L942" s="37"/>
      <c r="M942" s="37"/>
    </row>
    <row r="943" spans="1:13">
      <c r="A943" s="21"/>
      <c r="B943" s="21"/>
      <c r="C943" s="22"/>
      <c r="D943" s="21"/>
      <c r="E943" s="21"/>
      <c r="F943" s="21"/>
      <c r="G943" s="21"/>
      <c r="H943" s="21"/>
      <c r="I943" s="21"/>
      <c r="J943" s="21"/>
      <c r="K943" s="37"/>
      <c r="L943" s="37"/>
      <c r="M943" s="37"/>
    </row>
    <row r="944" spans="1:13">
      <c r="A944" s="21"/>
      <c r="B944" s="21"/>
      <c r="C944" s="22"/>
      <c r="D944" s="21"/>
      <c r="E944" s="21"/>
      <c r="F944" s="21"/>
      <c r="G944" s="21"/>
      <c r="H944" s="21"/>
      <c r="I944" s="21"/>
      <c r="J944" s="21"/>
      <c r="K944" s="37"/>
      <c r="L944" s="37"/>
      <c r="M944" s="37"/>
    </row>
    <row r="945" spans="1:13">
      <c r="A945" s="21"/>
      <c r="B945" s="21"/>
      <c r="C945" s="22"/>
      <c r="D945" s="21"/>
      <c r="E945" s="21"/>
      <c r="F945" s="21"/>
      <c r="G945" s="21"/>
      <c r="H945" s="21"/>
      <c r="I945" s="21"/>
      <c r="J945" s="21"/>
      <c r="K945" s="37"/>
      <c r="L945" s="37"/>
      <c r="M945" s="37"/>
    </row>
    <row r="946" spans="1:13">
      <c r="A946" s="21"/>
      <c r="B946" s="21"/>
      <c r="C946" s="22"/>
      <c r="D946" s="21"/>
      <c r="E946" s="21"/>
      <c r="F946" s="21"/>
      <c r="G946" s="21"/>
      <c r="H946" s="21"/>
      <c r="I946" s="21"/>
      <c r="J946" s="21"/>
      <c r="K946" s="37"/>
      <c r="L946" s="37"/>
      <c r="M946" s="37"/>
    </row>
    <row r="947" spans="1:13">
      <c r="A947" s="21"/>
      <c r="B947" s="21"/>
      <c r="C947" s="22"/>
      <c r="D947" s="21"/>
      <c r="E947" s="21"/>
      <c r="F947" s="21"/>
      <c r="G947" s="21"/>
      <c r="H947" s="21"/>
      <c r="I947" s="21"/>
      <c r="J947" s="21"/>
      <c r="K947" s="37"/>
      <c r="L947" s="37"/>
      <c r="M947" s="37"/>
    </row>
    <row r="948" spans="1:13">
      <c r="A948" s="21"/>
      <c r="B948" s="21"/>
      <c r="C948" s="22"/>
      <c r="D948" s="21"/>
      <c r="E948" s="21"/>
      <c r="F948" s="21"/>
      <c r="G948" s="21"/>
      <c r="H948" s="21"/>
      <c r="I948" s="21"/>
      <c r="J948" s="21"/>
      <c r="K948" s="37"/>
      <c r="L948" s="37"/>
      <c r="M948" s="37"/>
    </row>
    <row r="949" spans="1:13">
      <c r="A949" s="21"/>
      <c r="B949" s="21"/>
      <c r="C949" s="22"/>
      <c r="D949" s="21"/>
      <c r="E949" s="21"/>
      <c r="F949" s="21"/>
      <c r="G949" s="21"/>
      <c r="H949" s="21"/>
      <c r="I949" s="21"/>
      <c r="J949" s="21"/>
      <c r="K949" s="37"/>
      <c r="L949" s="37"/>
      <c r="M949" s="37"/>
    </row>
    <row r="950" spans="1:13">
      <c r="A950" s="21"/>
      <c r="B950" s="21"/>
      <c r="C950" s="22"/>
      <c r="D950" s="21"/>
      <c r="E950" s="21"/>
      <c r="F950" s="21"/>
      <c r="G950" s="21"/>
      <c r="H950" s="21"/>
      <c r="I950" s="21"/>
      <c r="J950" s="21"/>
      <c r="K950" s="37"/>
      <c r="L950" s="37"/>
      <c r="M950" s="37"/>
    </row>
    <row r="951" spans="1:13">
      <c r="A951" s="21"/>
      <c r="B951" s="21"/>
      <c r="C951" s="22"/>
      <c r="D951" s="21"/>
      <c r="E951" s="21"/>
      <c r="F951" s="21"/>
      <c r="G951" s="21"/>
      <c r="H951" s="21"/>
      <c r="I951" s="21"/>
      <c r="J951" s="21"/>
      <c r="K951" s="37"/>
      <c r="L951" s="37"/>
      <c r="M951" s="37"/>
    </row>
    <row r="952" spans="1:13">
      <c r="A952" s="21"/>
      <c r="B952" s="21"/>
      <c r="C952" s="22"/>
      <c r="D952" s="21"/>
      <c r="E952" s="21"/>
      <c r="F952" s="21"/>
      <c r="G952" s="21"/>
      <c r="H952" s="21"/>
      <c r="I952" s="21"/>
      <c r="J952" s="21"/>
      <c r="K952" s="37"/>
      <c r="L952" s="37"/>
      <c r="M952" s="37"/>
    </row>
    <row r="953" spans="1:13">
      <c r="A953" s="21"/>
      <c r="B953" s="21"/>
      <c r="C953" s="22"/>
      <c r="D953" s="21"/>
      <c r="E953" s="21"/>
      <c r="F953" s="21"/>
      <c r="G953" s="21"/>
      <c r="H953" s="21"/>
      <c r="I953" s="21"/>
      <c r="J953" s="21"/>
      <c r="K953" s="37"/>
      <c r="L953" s="37"/>
      <c r="M953" s="37"/>
    </row>
    <row r="954" spans="1:13">
      <c r="A954" s="21"/>
      <c r="B954" s="21"/>
      <c r="C954" s="22"/>
      <c r="D954" s="21"/>
      <c r="E954" s="21"/>
      <c r="F954" s="21"/>
      <c r="G954" s="21"/>
      <c r="H954" s="21"/>
      <c r="I954" s="21"/>
      <c r="J954" s="21"/>
      <c r="K954" s="37"/>
      <c r="L954" s="37"/>
      <c r="M954" s="37"/>
    </row>
    <row r="955" spans="1:13">
      <c r="A955" s="21"/>
      <c r="B955" s="21"/>
      <c r="C955" s="22"/>
      <c r="D955" s="21"/>
      <c r="E955" s="21"/>
      <c r="F955" s="21"/>
      <c r="G955" s="21"/>
      <c r="H955" s="21"/>
      <c r="I955" s="21"/>
      <c r="J955" s="21"/>
      <c r="K955" s="37"/>
      <c r="L955" s="37"/>
      <c r="M955" s="37"/>
    </row>
    <row r="956" spans="1:13">
      <c r="A956" s="21"/>
      <c r="B956" s="21"/>
      <c r="C956" s="22"/>
      <c r="D956" s="21"/>
      <c r="E956" s="21"/>
      <c r="F956" s="21"/>
      <c r="G956" s="21"/>
      <c r="H956" s="21"/>
      <c r="I956" s="21"/>
      <c r="J956" s="21"/>
      <c r="K956" s="37"/>
      <c r="L956" s="37"/>
      <c r="M956" s="37"/>
    </row>
    <row r="957" spans="1:13">
      <c r="A957" s="21"/>
      <c r="B957" s="21"/>
      <c r="C957" s="22"/>
      <c r="D957" s="21"/>
      <c r="E957" s="21"/>
      <c r="F957" s="21"/>
      <c r="G957" s="21"/>
      <c r="H957" s="21"/>
      <c r="I957" s="21"/>
      <c r="J957" s="21"/>
      <c r="K957" s="37"/>
      <c r="L957" s="37"/>
      <c r="M957" s="37"/>
    </row>
    <row r="958" spans="1:13">
      <c r="A958" s="21"/>
      <c r="B958" s="21"/>
      <c r="C958" s="22"/>
      <c r="D958" s="21"/>
      <c r="E958" s="21"/>
      <c r="F958" s="21"/>
      <c r="G958" s="21"/>
      <c r="H958" s="21"/>
      <c r="I958" s="21"/>
      <c r="J958" s="21"/>
      <c r="K958" s="37"/>
      <c r="L958" s="37"/>
      <c r="M958" s="37"/>
    </row>
    <row r="959" spans="1:13">
      <c r="A959" s="21"/>
      <c r="B959" s="21"/>
      <c r="C959" s="22"/>
      <c r="D959" s="21"/>
      <c r="E959" s="21"/>
      <c r="F959" s="21"/>
      <c r="G959" s="21"/>
      <c r="H959" s="21"/>
      <c r="I959" s="21"/>
      <c r="J959" s="21"/>
      <c r="K959" s="37"/>
      <c r="L959" s="37"/>
      <c r="M959" s="37"/>
    </row>
    <row r="960" spans="1:13">
      <c r="A960" s="21"/>
      <c r="B960" s="21"/>
      <c r="C960" s="22"/>
      <c r="D960" s="21"/>
      <c r="E960" s="21"/>
      <c r="F960" s="21"/>
      <c r="G960" s="21"/>
      <c r="H960" s="21"/>
      <c r="I960" s="21"/>
      <c r="J960" s="21"/>
      <c r="K960" s="37"/>
      <c r="L960" s="37"/>
      <c r="M960" s="37"/>
    </row>
    <row r="961" spans="1:13">
      <c r="A961" s="21"/>
      <c r="B961" s="21"/>
      <c r="C961" s="22"/>
      <c r="D961" s="21"/>
      <c r="E961" s="21"/>
      <c r="F961" s="21"/>
      <c r="G961" s="21"/>
      <c r="H961" s="21"/>
      <c r="I961" s="21"/>
      <c r="J961" s="21"/>
      <c r="K961" s="37"/>
      <c r="L961" s="37"/>
      <c r="M961" s="37"/>
    </row>
    <row r="962" spans="1:13">
      <c r="A962" s="21"/>
      <c r="B962" s="21"/>
      <c r="C962" s="22"/>
      <c r="D962" s="21"/>
      <c r="E962" s="21"/>
      <c r="F962" s="21"/>
      <c r="G962" s="21"/>
      <c r="H962" s="21"/>
      <c r="I962" s="21"/>
      <c r="J962" s="21"/>
      <c r="K962" s="37"/>
      <c r="L962" s="37"/>
      <c r="M962" s="37"/>
    </row>
    <row r="963" spans="1:13">
      <c r="A963" s="21"/>
      <c r="B963" s="21"/>
      <c r="C963" s="22"/>
      <c r="D963" s="21"/>
      <c r="E963" s="21"/>
      <c r="F963" s="21"/>
      <c r="G963" s="21"/>
      <c r="H963" s="21"/>
      <c r="I963" s="21"/>
      <c r="J963" s="21"/>
      <c r="K963" s="37"/>
      <c r="L963" s="37"/>
      <c r="M963" s="37"/>
    </row>
    <row r="964" spans="1:13">
      <c r="A964" s="21"/>
      <c r="B964" s="21"/>
      <c r="C964" s="22"/>
      <c r="D964" s="21"/>
      <c r="E964" s="21"/>
      <c r="F964" s="21"/>
      <c r="G964" s="21"/>
      <c r="H964" s="21"/>
      <c r="I964" s="21"/>
      <c r="J964" s="21"/>
      <c r="K964" s="37"/>
      <c r="L964" s="37"/>
      <c r="M964" s="37"/>
    </row>
    <row r="965" spans="1:13">
      <c r="A965" s="21"/>
      <c r="B965" s="21"/>
      <c r="C965" s="22"/>
      <c r="D965" s="21"/>
      <c r="E965" s="21"/>
      <c r="F965" s="21"/>
      <c r="G965" s="21"/>
      <c r="H965" s="21"/>
      <c r="I965" s="21"/>
      <c r="J965" s="21"/>
      <c r="K965" s="37"/>
      <c r="L965" s="37"/>
      <c r="M965" s="37"/>
    </row>
    <row r="966" spans="1:13">
      <c r="A966" s="21"/>
      <c r="B966" s="21"/>
      <c r="C966" s="22"/>
      <c r="D966" s="21"/>
      <c r="E966" s="21"/>
      <c r="F966" s="21"/>
      <c r="G966" s="21"/>
      <c r="H966" s="21"/>
      <c r="I966" s="21"/>
      <c r="J966" s="21"/>
      <c r="K966" s="37"/>
      <c r="L966" s="37"/>
      <c r="M966" s="37"/>
    </row>
    <row r="967" spans="1:13">
      <c r="A967" s="21"/>
      <c r="B967" s="21"/>
      <c r="C967" s="22"/>
      <c r="D967" s="21"/>
      <c r="E967" s="21"/>
      <c r="F967" s="21"/>
      <c r="G967" s="21"/>
      <c r="H967" s="21"/>
      <c r="I967" s="21"/>
      <c r="J967" s="21"/>
      <c r="K967" s="37"/>
      <c r="L967" s="37"/>
      <c r="M967" s="37"/>
    </row>
    <row r="968" spans="1:13">
      <c r="A968" s="21"/>
      <c r="B968" s="21"/>
      <c r="C968" s="22"/>
      <c r="D968" s="21"/>
      <c r="E968" s="21"/>
      <c r="F968" s="21"/>
      <c r="G968" s="21"/>
      <c r="H968" s="21"/>
      <c r="I968" s="21"/>
      <c r="J968" s="21"/>
      <c r="K968" s="37"/>
      <c r="L968" s="37"/>
      <c r="M968" s="37"/>
    </row>
    <row r="969" spans="1:13">
      <c r="A969" s="21"/>
      <c r="B969" s="21"/>
      <c r="C969" s="22"/>
      <c r="D969" s="21"/>
      <c r="E969" s="21"/>
      <c r="F969" s="21"/>
      <c r="G969" s="21"/>
      <c r="H969" s="21"/>
      <c r="I969" s="21"/>
      <c r="J969" s="21"/>
      <c r="K969" s="37"/>
      <c r="L969" s="37"/>
      <c r="M969" s="37"/>
    </row>
    <row r="970" spans="1:13">
      <c r="A970" s="21"/>
      <c r="B970" s="21"/>
      <c r="C970" s="22"/>
      <c r="D970" s="21"/>
      <c r="E970" s="21"/>
      <c r="F970" s="21"/>
      <c r="G970" s="21"/>
      <c r="H970" s="21"/>
      <c r="I970" s="21"/>
      <c r="J970" s="21"/>
      <c r="K970" s="37"/>
      <c r="L970" s="37"/>
      <c r="M970" s="37"/>
    </row>
    <row r="971" spans="1:13">
      <c r="A971" s="21"/>
      <c r="B971" s="21"/>
      <c r="C971" s="22"/>
      <c r="D971" s="21"/>
      <c r="E971" s="21"/>
      <c r="F971" s="21"/>
      <c r="G971" s="21"/>
      <c r="H971" s="21"/>
      <c r="I971" s="21"/>
      <c r="J971" s="21"/>
      <c r="K971" s="37"/>
      <c r="L971" s="37"/>
      <c r="M971" s="37"/>
    </row>
    <row r="972" spans="1:13">
      <c r="A972" s="21"/>
      <c r="B972" s="21"/>
      <c r="C972" s="22"/>
      <c r="D972" s="21"/>
      <c r="E972" s="21"/>
      <c r="F972" s="21"/>
      <c r="G972" s="21"/>
      <c r="H972" s="21"/>
      <c r="I972" s="21"/>
      <c r="J972" s="21"/>
      <c r="K972" s="37"/>
      <c r="L972" s="37"/>
      <c r="M972" s="37"/>
    </row>
    <row r="973" spans="1:13">
      <c r="A973" s="21"/>
      <c r="B973" s="21"/>
      <c r="C973" s="22"/>
      <c r="D973" s="21"/>
      <c r="E973" s="21"/>
      <c r="F973" s="21"/>
      <c r="G973" s="21"/>
      <c r="H973" s="21"/>
      <c r="I973" s="21"/>
      <c r="J973" s="21"/>
      <c r="K973" s="37"/>
      <c r="L973" s="37"/>
      <c r="M973" s="37"/>
    </row>
    <row r="974" spans="1:13">
      <c r="A974" s="21"/>
      <c r="B974" s="21"/>
      <c r="C974" s="22"/>
      <c r="D974" s="21"/>
      <c r="E974" s="21"/>
      <c r="F974" s="21"/>
      <c r="G974" s="21"/>
      <c r="H974" s="21"/>
      <c r="I974" s="21"/>
      <c r="J974" s="21"/>
      <c r="K974" s="37"/>
      <c r="L974" s="37"/>
      <c r="M974" s="37"/>
    </row>
    <row r="975" spans="1:13">
      <c r="A975" s="21"/>
      <c r="B975" s="21"/>
      <c r="C975" s="22"/>
      <c r="D975" s="21"/>
      <c r="E975" s="21"/>
      <c r="F975" s="21"/>
      <c r="G975" s="21"/>
      <c r="H975" s="21"/>
      <c r="I975" s="21"/>
      <c r="J975" s="21"/>
      <c r="K975" s="37"/>
      <c r="L975" s="37"/>
      <c r="M975" s="37"/>
    </row>
    <row r="976" spans="1:13">
      <c r="A976" s="21"/>
      <c r="B976" s="21"/>
      <c r="C976" s="22"/>
      <c r="D976" s="21"/>
      <c r="E976" s="21"/>
      <c r="F976" s="21"/>
      <c r="G976" s="21"/>
      <c r="H976" s="21"/>
      <c r="I976" s="21"/>
      <c r="J976" s="21"/>
      <c r="K976" s="37"/>
      <c r="L976" s="37"/>
      <c r="M976" s="37"/>
    </row>
    <row r="977" spans="1:13">
      <c r="A977" s="21"/>
      <c r="B977" s="21"/>
      <c r="C977" s="22"/>
      <c r="D977" s="21"/>
      <c r="E977" s="21"/>
      <c r="F977" s="21"/>
      <c r="G977" s="21"/>
      <c r="H977" s="21"/>
      <c r="I977" s="21"/>
      <c r="J977" s="21"/>
      <c r="K977" s="37"/>
      <c r="L977" s="37"/>
      <c r="M977" s="37"/>
    </row>
    <row r="978" spans="1:13">
      <c r="A978" s="21"/>
      <c r="B978" s="21"/>
      <c r="C978" s="22"/>
      <c r="D978" s="21"/>
      <c r="E978" s="21"/>
      <c r="F978" s="21"/>
      <c r="G978" s="21"/>
      <c r="H978" s="21"/>
      <c r="I978" s="21"/>
      <c r="J978" s="21"/>
      <c r="K978" s="37"/>
      <c r="L978" s="37"/>
      <c r="M978" s="37"/>
    </row>
    <row r="979" spans="1:13">
      <c r="A979" s="21"/>
      <c r="B979" s="21"/>
      <c r="C979" s="22"/>
      <c r="D979" s="21"/>
      <c r="E979" s="21"/>
      <c r="F979" s="21"/>
      <c r="G979" s="21"/>
      <c r="H979" s="21"/>
      <c r="I979" s="21"/>
      <c r="J979" s="21"/>
      <c r="K979" s="37"/>
      <c r="L979" s="37"/>
      <c r="M979" s="37"/>
    </row>
    <row r="980" spans="1:13">
      <c r="A980" s="21"/>
      <c r="B980" s="21"/>
      <c r="C980" s="22"/>
      <c r="D980" s="21"/>
      <c r="E980" s="21"/>
      <c r="F980" s="21"/>
      <c r="G980" s="21"/>
      <c r="H980" s="21"/>
      <c r="I980" s="21"/>
      <c r="J980" s="21"/>
      <c r="K980" s="37"/>
      <c r="L980" s="37"/>
      <c r="M980" s="37"/>
    </row>
    <row r="981" spans="1:13">
      <c r="A981" s="21"/>
      <c r="B981" s="21"/>
      <c r="C981" s="22"/>
      <c r="D981" s="21"/>
      <c r="E981" s="21"/>
      <c r="F981" s="21"/>
      <c r="G981" s="21"/>
      <c r="H981" s="21"/>
      <c r="I981" s="21"/>
      <c r="J981" s="21"/>
      <c r="K981" s="37"/>
      <c r="L981" s="37"/>
      <c r="M981" s="37"/>
    </row>
    <row r="982" spans="1:13">
      <c r="A982" s="21"/>
      <c r="B982" s="21"/>
      <c r="C982" s="22"/>
      <c r="D982" s="21"/>
      <c r="E982" s="21"/>
      <c r="F982" s="21"/>
      <c r="G982" s="21"/>
      <c r="H982" s="21"/>
      <c r="I982" s="21"/>
      <c r="J982" s="21"/>
      <c r="K982" s="37"/>
      <c r="L982" s="37"/>
      <c r="M982" s="37"/>
    </row>
    <row r="983" spans="1:13">
      <c r="A983" s="21"/>
      <c r="B983" s="21"/>
      <c r="C983" s="22"/>
      <c r="D983" s="21"/>
      <c r="E983" s="21"/>
      <c r="F983" s="21"/>
      <c r="G983" s="21"/>
      <c r="H983" s="21"/>
      <c r="I983" s="21"/>
      <c r="J983" s="21"/>
      <c r="K983" s="37"/>
      <c r="L983" s="37"/>
      <c r="M983" s="37"/>
    </row>
    <row r="984" spans="1:13">
      <c r="A984" s="21"/>
      <c r="B984" s="21"/>
      <c r="C984" s="22"/>
      <c r="D984" s="21"/>
      <c r="E984" s="21"/>
      <c r="F984" s="21"/>
      <c r="G984" s="21"/>
      <c r="H984" s="21"/>
      <c r="I984" s="21"/>
      <c r="J984" s="21"/>
      <c r="K984" s="37"/>
      <c r="L984" s="37"/>
      <c r="M984" s="37"/>
    </row>
    <row r="985" spans="1:13">
      <c r="A985" s="21"/>
      <c r="B985" s="21"/>
      <c r="C985" s="22"/>
      <c r="D985" s="21"/>
      <c r="E985" s="21"/>
      <c r="F985" s="21"/>
      <c r="G985" s="21"/>
      <c r="H985" s="21"/>
      <c r="I985" s="21"/>
      <c r="J985" s="21"/>
      <c r="K985" s="37"/>
      <c r="L985" s="37"/>
      <c r="M985" s="37"/>
    </row>
    <row r="986" spans="1:13">
      <c r="A986" s="21"/>
      <c r="B986" s="21"/>
      <c r="C986" s="22"/>
      <c r="D986" s="21"/>
      <c r="E986" s="21"/>
      <c r="F986" s="21"/>
      <c r="G986" s="21"/>
      <c r="H986" s="21"/>
      <c r="I986" s="21"/>
      <c r="J986" s="21"/>
      <c r="K986" s="37"/>
      <c r="L986" s="37"/>
      <c r="M986" s="37"/>
    </row>
    <row r="987" spans="1:13">
      <c r="A987" s="21"/>
      <c r="B987" s="21"/>
      <c r="C987" s="22"/>
      <c r="D987" s="21"/>
      <c r="E987" s="21"/>
      <c r="F987" s="21"/>
      <c r="G987" s="21"/>
      <c r="H987" s="21"/>
      <c r="I987" s="21"/>
      <c r="J987" s="21"/>
      <c r="K987" s="37"/>
      <c r="L987" s="37"/>
      <c r="M987" s="37"/>
    </row>
    <row r="988" spans="1:13">
      <c r="A988" s="21"/>
      <c r="B988" s="21"/>
      <c r="C988" s="22"/>
      <c r="D988" s="21"/>
      <c r="E988" s="21"/>
      <c r="F988" s="21"/>
      <c r="G988" s="21"/>
      <c r="H988" s="21"/>
      <c r="I988" s="21"/>
      <c r="J988" s="21"/>
      <c r="K988" s="37"/>
      <c r="L988" s="37"/>
      <c r="M988" s="37"/>
    </row>
    <row r="989" spans="1:13">
      <c r="A989" s="21"/>
      <c r="B989" s="21"/>
      <c r="C989" s="22"/>
      <c r="D989" s="21"/>
      <c r="E989" s="21"/>
      <c r="F989" s="21"/>
      <c r="G989" s="21"/>
      <c r="H989" s="21"/>
      <c r="I989" s="21"/>
      <c r="J989" s="21"/>
      <c r="K989" s="37"/>
      <c r="L989" s="37"/>
      <c r="M989" s="37"/>
    </row>
    <row r="990" spans="1:13">
      <c r="A990" s="21"/>
      <c r="B990" s="21"/>
      <c r="C990" s="22"/>
      <c r="D990" s="21"/>
      <c r="E990" s="21"/>
      <c r="F990" s="21"/>
      <c r="G990" s="21"/>
      <c r="H990" s="21"/>
      <c r="I990" s="21"/>
      <c r="J990" s="21"/>
      <c r="K990" s="37"/>
      <c r="L990" s="37"/>
      <c r="M990" s="37"/>
    </row>
    <row r="991" spans="1:13">
      <c r="A991" s="21"/>
      <c r="B991" s="21"/>
      <c r="C991" s="22"/>
      <c r="D991" s="21"/>
      <c r="E991" s="21"/>
      <c r="F991" s="21"/>
      <c r="G991" s="21"/>
      <c r="H991" s="21"/>
      <c r="I991" s="21"/>
      <c r="J991" s="21"/>
      <c r="K991" s="37"/>
      <c r="L991" s="37"/>
      <c r="M991" s="37"/>
    </row>
    <row r="992" spans="1:13">
      <c r="A992" s="21"/>
      <c r="B992" s="21"/>
      <c r="C992" s="22"/>
      <c r="D992" s="21"/>
      <c r="E992" s="21"/>
      <c r="F992" s="21"/>
      <c r="G992" s="21"/>
      <c r="H992" s="21"/>
      <c r="I992" s="21"/>
      <c r="J992" s="21"/>
      <c r="K992" s="37"/>
      <c r="L992" s="37"/>
      <c r="M992" s="37"/>
    </row>
    <row r="993" spans="1:13">
      <c r="A993" s="21"/>
      <c r="B993" s="21"/>
      <c r="C993" s="22"/>
      <c r="D993" s="21"/>
      <c r="E993" s="21"/>
      <c r="F993" s="21"/>
      <c r="G993" s="21"/>
      <c r="H993" s="21"/>
      <c r="I993" s="21"/>
      <c r="J993" s="21"/>
      <c r="K993" s="37"/>
      <c r="L993" s="37"/>
      <c r="M993" s="37"/>
    </row>
    <row r="994" spans="1:13">
      <c r="A994" s="21"/>
      <c r="B994" s="21"/>
      <c r="C994" s="22"/>
      <c r="D994" s="21"/>
      <c r="E994" s="21"/>
      <c r="F994" s="21"/>
      <c r="G994" s="21"/>
      <c r="H994" s="21"/>
      <c r="I994" s="21"/>
      <c r="J994" s="21"/>
      <c r="K994" s="37"/>
      <c r="L994" s="37"/>
      <c r="M994" s="37"/>
    </row>
    <row r="995" spans="1:13">
      <c r="A995" s="21"/>
      <c r="B995" s="21"/>
      <c r="C995" s="22"/>
      <c r="D995" s="21"/>
      <c r="E995" s="21"/>
      <c r="F995" s="21"/>
      <c r="G995" s="21"/>
      <c r="H995" s="21"/>
      <c r="I995" s="21"/>
      <c r="J995" s="21"/>
      <c r="K995" s="37"/>
      <c r="L995" s="37"/>
      <c r="M995" s="37"/>
    </row>
    <row r="996" spans="1:13">
      <c r="A996" s="21"/>
      <c r="B996" s="21"/>
      <c r="C996" s="22"/>
      <c r="D996" s="21"/>
      <c r="E996" s="21"/>
      <c r="F996" s="21"/>
      <c r="G996" s="21"/>
      <c r="H996" s="21"/>
      <c r="I996" s="21"/>
      <c r="J996" s="21"/>
      <c r="K996" s="37"/>
      <c r="L996" s="37"/>
      <c r="M996" s="37"/>
    </row>
    <row r="997" spans="1:13">
      <c r="A997" s="21"/>
      <c r="B997" s="21"/>
      <c r="C997" s="22"/>
      <c r="D997" s="21"/>
      <c r="E997" s="21"/>
      <c r="F997" s="21"/>
      <c r="G997" s="21"/>
      <c r="H997" s="21"/>
      <c r="I997" s="21"/>
      <c r="J997" s="21"/>
      <c r="K997" s="37"/>
      <c r="L997" s="37"/>
      <c r="M997" s="37"/>
    </row>
    <row r="998" spans="1:13">
      <c r="A998" s="21"/>
      <c r="B998" s="21"/>
      <c r="C998" s="22"/>
      <c r="D998" s="21"/>
      <c r="E998" s="21"/>
      <c r="F998" s="21"/>
      <c r="G998" s="21"/>
      <c r="H998" s="21"/>
      <c r="I998" s="21"/>
      <c r="J998" s="21"/>
      <c r="K998" s="37"/>
      <c r="L998" s="37"/>
      <c r="M998" s="37"/>
    </row>
    <row r="999" spans="1:13">
      <c r="A999" s="21"/>
      <c r="B999" s="21"/>
      <c r="C999" s="22"/>
      <c r="D999" s="21"/>
      <c r="E999" s="21"/>
      <c r="F999" s="21"/>
      <c r="G999" s="21"/>
      <c r="H999" s="21"/>
      <c r="I999" s="21"/>
      <c r="J999" s="21"/>
      <c r="K999" s="37"/>
      <c r="L999" s="37"/>
      <c r="M999" s="37"/>
    </row>
    <row r="1000" spans="1:13">
      <c r="A1000" s="21"/>
      <c r="B1000" s="21"/>
      <c r="C1000" s="22"/>
      <c r="D1000" s="21"/>
      <c r="E1000" s="21"/>
      <c r="F1000" s="21"/>
      <c r="G1000" s="21"/>
      <c r="H1000" s="21"/>
      <c r="I1000" s="21"/>
      <c r="J1000" s="21"/>
      <c r="K1000" s="37"/>
      <c r="L1000" s="37"/>
      <c r="M1000" s="37"/>
    </row>
    <row r="1001" spans="1:13">
      <c r="A1001" s="21"/>
      <c r="B1001" s="21"/>
      <c r="C1001" s="22"/>
      <c r="D1001" s="21"/>
      <c r="E1001" s="21"/>
      <c r="F1001" s="21"/>
      <c r="G1001" s="21"/>
      <c r="H1001" s="21"/>
      <c r="I1001" s="21"/>
      <c r="J1001" s="21"/>
      <c r="K1001" s="37"/>
      <c r="L1001" s="37"/>
      <c r="M1001" s="37"/>
    </row>
    <row r="1002" spans="1:13">
      <c r="A1002" s="21"/>
      <c r="B1002" s="21"/>
      <c r="C1002" s="22"/>
      <c r="D1002" s="21"/>
      <c r="E1002" s="21"/>
      <c r="F1002" s="21"/>
      <c r="G1002" s="21"/>
      <c r="H1002" s="21"/>
      <c r="I1002" s="21"/>
      <c r="J1002" s="21"/>
      <c r="K1002" s="37"/>
      <c r="L1002" s="37"/>
      <c r="M1002" s="37"/>
    </row>
    <row r="1003" spans="1:13">
      <c r="A1003" s="21"/>
      <c r="B1003" s="21"/>
      <c r="C1003" s="22"/>
      <c r="D1003" s="21"/>
      <c r="E1003" s="21"/>
      <c r="F1003" s="21"/>
      <c r="G1003" s="21"/>
      <c r="H1003" s="21"/>
      <c r="I1003" s="21"/>
      <c r="J1003" s="21"/>
      <c r="K1003" s="37"/>
      <c r="L1003" s="37"/>
      <c r="M1003" s="37"/>
    </row>
    <row r="1004" spans="1:13">
      <c r="A1004" s="21"/>
      <c r="B1004" s="21"/>
      <c r="C1004" s="22"/>
      <c r="D1004" s="21"/>
      <c r="E1004" s="21"/>
      <c r="F1004" s="21"/>
      <c r="G1004" s="21"/>
      <c r="H1004" s="21"/>
      <c r="I1004" s="21"/>
      <c r="J1004" s="21"/>
      <c r="K1004" s="37"/>
      <c r="L1004" s="37"/>
      <c r="M1004" s="37"/>
    </row>
    <row r="1005" spans="1:13">
      <c r="A1005" s="21"/>
      <c r="B1005" s="21"/>
      <c r="C1005" s="22"/>
      <c r="D1005" s="21"/>
      <c r="E1005" s="21"/>
      <c r="F1005" s="21"/>
      <c r="G1005" s="21"/>
      <c r="H1005" s="21"/>
      <c r="I1005" s="21"/>
      <c r="J1005" s="21"/>
      <c r="K1005" s="37"/>
      <c r="L1005" s="37"/>
      <c r="M1005" s="37"/>
    </row>
    <row r="1006" spans="1:13">
      <c r="A1006" s="21"/>
      <c r="B1006" s="21"/>
      <c r="C1006" s="22"/>
      <c r="D1006" s="21"/>
      <c r="E1006" s="21"/>
      <c r="F1006" s="21"/>
      <c r="G1006" s="21"/>
      <c r="H1006" s="21"/>
      <c r="I1006" s="21"/>
      <c r="J1006" s="21"/>
      <c r="K1006" s="37"/>
      <c r="L1006" s="37"/>
      <c r="M1006" s="37"/>
    </row>
    <row r="1007" spans="1:13">
      <c r="A1007" s="21"/>
      <c r="B1007" s="21"/>
      <c r="C1007" s="22"/>
      <c r="D1007" s="21"/>
      <c r="E1007" s="21"/>
      <c r="F1007" s="21"/>
      <c r="G1007" s="21"/>
      <c r="H1007" s="21"/>
      <c r="I1007" s="21"/>
      <c r="J1007" s="21"/>
      <c r="K1007" s="37"/>
      <c r="L1007" s="37"/>
      <c r="M1007" s="37"/>
    </row>
    <row r="1008" spans="1:13">
      <c r="A1008" s="21"/>
      <c r="B1008" s="21"/>
      <c r="C1008" s="22"/>
      <c r="D1008" s="21"/>
      <c r="E1008" s="21"/>
      <c r="F1008" s="21"/>
      <c r="G1008" s="21"/>
      <c r="H1008" s="21"/>
      <c r="I1008" s="21"/>
      <c r="J1008" s="21"/>
      <c r="K1008" s="37"/>
      <c r="L1008" s="37"/>
      <c r="M1008" s="37"/>
    </row>
    <row r="1009" spans="1:13">
      <c r="A1009" s="21"/>
      <c r="B1009" s="21"/>
      <c r="C1009" s="22"/>
      <c r="D1009" s="21"/>
      <c r="E1009" s="21"/>
      <c r="F1009" s="21"/>
      <c r="G1009" s="21"/>
      <c r="H1009" s="21"/>
      <c r="I1009" s="21"/>
      <c r="J1009" s="21"/>
      <c r="K1009" s="37"/>
      <c r="L1009" s="37"/>
      <c r="M1009" s="37"/>
    </row>
    <row r="1010" spans="1:13">
      <c r="A1010" s="21"/>
      <c r="B1010" s="21"/>
      <c r="C1010" s="22"/>
      <c r="D1010" s="21"/>
      <c r="E1010" s="21"/>
      <c r="F1010" s="21"/>
      <c r="G1010" s="21"/>
      <c r="H1010" s="21"/>
      <c r="I1010" s="21"/>
      <c r="J1010" s="21"/>
      <c r="K1010" s="37"/>
      <c r="L1010" s="37"/>
      <c r="M1010" s="37"/>
    </row>
    <row r="1011" spans="1:13">
      <c r="A1011" s="21"/>
      <c r="B1011" s="21"/>
      <c r="C1011" s="22"/>
      <c r="D1011" s="21"/>
      <c r="E1011" s="21"/>
      <c r="F1011" s="21"/>
      <c r="G1011" s="21"/>
      <c r="H1011" s="21"/>
      <c r="I1011" s="21"/>
      <c r="J1011" s="21"/>
      <c r="K1011" s="37"/>
      <c r="L1011" s="37"/>
      <c r="M1011" s="37"/>
    </row>
    <row r="1012" spans="1:13">
      <c r="A1012" s="21"/>
      <c r="B1012" s="21"/>
      <c r="C1012" s="22"/>
      <c r="D1012" s="21"/>
      <c r="E1012" s="21"/>
      <c r="F1012" s="21"/>
      <c r="G1012" s="21"/>
      <c r="H1012" s="21"/>
      <c r="I1012" s="21"/>
      <c r="J1012" s="21"/>
      <c r="K1012" s="37"/>
      <c r="L1012" s="37"/>
      <c r="M1012" s="37"/>
    </row>
    <row r="1013" spans="1:13">
      <c r="A1013" s="21"/>
      <c r="B1013" s="21"/>
      <c r="C1013" s="22"/>
      <c r="D1013" s="21"/>
      <c r="E1013" s="21"/>
      <c r="F1013" s="21"/>
      <c r="G1013" s="21"/>
      <c r="H1013" s="21"/>
      <c r="I1013" s="21"/>
      <c r="J1013" s="21"/>
      <c r="K1013" s="37"/>
      <c r="L1013" s="37"/>
      <c r="M1013" s="37"/>
    </row>
    <row r="1014" spans="1:13">
      <c r="A1014" s="21"/>
      <c r="B1014" s="21"/>
      <c r="C1014" s="22"/>
      <c r="D1014" s="21"/>
      <c r="E1014" s="21"/>
      <c r="F1014" s="21"/>
      <c r="G1014" s="21"/>
      <c r="H1014" s="21"/>
      <c r="I1014" s="21"/>
      <c r="J1014" s="21"/>
      <c r="K1014" s="37"/>
      <c r="L1014" s="37"/>
      <c r="M1014" s="37"/>
    </row>
    <row r="1015" spans="1:13">
      <c r="A1015" s="21"/>
      <c r="B1015" s="21"/>
      <c r="C1015" s="22"/>
      <c r="D1015" s="21"/>
      <c r="E1015" s="21"/>
      <c r="F1015" s="21"/>
      <c r="G1015" s="21"/>
      <c r="H1015" s="21"/>
      <c r="I1015" s="21"/>
      <c r="J1015" s="21"/>
      <c r="K1015" s="37"/>
      <c r="L1015" s="37"/>
      <c r="M1015" s="37"/>
    </row>
    <row r="1016" spans="1:13">
      <c r="A1016" s="21"/>
      <c r="B1016" s="21"/>
      <c r="C1016" s="22"/>
      <c r="D1016" s="21"/>
      <c r="E1016" s="21"/>
      <c r="F1016" s="21"/>
      <c r="G1016" s="21"/>
      <c r="H1016" s="21"/>
      <c r="I1016" s="21"/>
      <c r="J1016" s="21"/>
      <c r="K1016" s="37"/>
      <c r="L1016" s="37"/>
      <c r="M1016" s="37"/>
    </row>
    <row r="1017" spans="1:13">
      <c r="A1017" s="21"/>
      <c r="B1017" s="21"/>
      <c r="C1017" s="22"/>
      <c r="D1017" s="21"/>
      <c r="E1017" s="21"/>
      <c r="F1017" s="21"/>
      <c r="G1017" s="21"/>
      <c r="H1017" s="21"/>
      <c r="I1017" s="21"/>
      <c r="J1017" s="21"/>
      <c r="K1017" s="37"/>
      <c r="L1017" s="37"/>
      <c r="M1017" s="37"/>
    </row>
    <row r="1018" spans="1:13">
      <c r="A1018" s="21"/>
      <c r="B1018" s="21"/>
      <c r="C1018" s="22"/>
      <c r="D1018" s="21"/>
      <c r="E1018" s="21"/>
      <c r="F1018" s="21"/>
      <c r="G1018" s="21"/>
      <c r="H1018" s="21"/>
      <c r="I1018" s="21"/>
      <c r="J1018" s="21"/>
      <c r="K1018" s="37"/>
      <c r="L1018" s="37"/>
      <c r="M1018" s="37"/>
    </row>
    <row r="1019" spans="1:13">
      <c r="A1019" s="21"/>
      <c r="B1019" s="21"/>
      <c r="C1019" s="22"/>
      <c r="D1019" s="21"/>
      <c r="E1019" s="21"/>
      <c r="F1019" s="21"/>
      <c r="G1019" s="21"/>
      <c r="H1019" s="21"/>
      <c r="I1019" s="21"/>
      <c r="J1019" s="21"/>
      <c r="K1019" s="37"/>
      <c r="L1019" s="37"/>
      <c r="M1019" s="37"/>
    </row>
    <row r="1020" spans="1:13">
      <c r="A1020" s="21"/>
      <c r="B1020" s="21"/>
      <c r="C1020" s="22"/>
      <c r="D1020" s="21"/>
      <c r="E1020" s="21"/>
      <c r="F1020" s="21"/>
      <c r="G1020" s="21"/>
      <c r="H1020" s="21"/>
      <c r="I1020" s="21"/>
      <c r="J1020" s="21"/>
      <c r="K1020" s="37"/>
      <c r="L1020" s="37"/>
      <c r="M1020" s="37"/>
    </row>
    <row r="1021" spans="1:13">
      <c r="A1021" s="21"/>
      <c r="B1021" s="21"/>
      <c r="C1021" s="22"/>
      <c r="D1021" s="21"/>
      <c r="E1021" s="21"/>
      <c r="F1021" s="21"/>
      <c r="G1021" s="21"/>
      <c r="H1021" s="21"/>
      <c r="I1021" s="21"/>
      <c r="J1021" s="21"/>
      <c r="K1021" s="37"/>
      <c r="L1021" s="37"/>
      <c r="M1021" s="37"/>
    </row>
    <row r="1022" spans="1:13">
      <c r="A1022" s="21"/>
      <c r="B1022" s="21"/>
      <c r="C1022" s="22"/>
      <c r="D1022" s="21"/>
      <c r="E1022" s="21"/>
      <c r="F1022" s="21"/>
      <c r="G1022" s="21"/>
      <c r="H1022" s="21"/>
      <c r="I1022" s="21"/>
      <c r="J1022" s="21"/>
      <c r="K1022" s="37"/>
      <c r="L1022" s="37"/>
      <c r="M1022" s="37"/>
    </row>
    <row r="1023" spans="1:13">
      <c r="A1023" s="21"/>
      <c r="B1023" s="21"/>
      <c r="C1023" s="22"/>
      <c r="D1023" s="21"/>
      <c r="E1023" s="21"/>
      <c r="F1023" s="21"/>
      <c r="G1023" s="21"/>
      <c r="H1023" s="21"/>
      <c r="I1023" s="21"/>
      <c r="J1023" s="21"/>
      <c r="K1023" s="37"/>
      <c r="L1023" s="37"/>
      <c r="M1023" s="37"/>
    </row>
    <row r="1024" spans="1:13">
      <c r="A1024" s="21"/>
      <c r="B1024" s="21"/>
      <c r="C1024" s="22"/>
      <c r="D1024" s="21"/>
      <c r="E1024" s="21"/>
      <c r="F1024" s="21"/>
      <c r="G1024" s="21"/>
      <c r="H1024" s="21"/>
      <c r="I1024" s="21"/>
      <c r="J1024" s="21"/>
      <c r="K1024" s="37"/>
      <c r="L1024" s="37"/>
      <c r="M1024" s="37"/>
    </row>
    <row r="1025" spans="1:13">
      <c r="A1025" s="21"/>
      <c r="B1025" s="21"/>
      <c r="C1025" s="22"/>
      <c r="D1025" s="21"/>
      <c r="E1025" s="21"/>
      <c r="F1025" s="21"/>
      <c r="G1025" s="21"/>
      <c r="H1025" s="21"/>
      <c r="I1025" s="21"/>
      <c r="J1025" s="21"/>
      <c r="K1025" s="37"/>
      <c r="L1025" s="37"/>
      <c r="M1025" s="37"/>
    </row>
    <row r="1026" spans="1:13">
      <c r="A1026" s="21"/>
      <c r="B1026" s="21"/>
      <c r="C1026" s="22"/>
      <c r="D1026" s="21"/>
      <c r="E1026" s="21"/>
      <c r="F1026" s="21"/>
      <c r="G1026" s="21"/>
      <c r="H1026" s="21"/>
      <c r="I1026" s="21"/>
      <c r="J1026" s="21"/>
      <c r="K1026" s="37"/>
      <c r="L1026" s="37"/>
      <c r="M1026" s="37"/>
    </row>
    <row r="1027" spans="1:13">
      <c r="A1027" s="21"/>
      <c r="B1027" s="21"/>
      <c r="C1027" s="22"/>
      <c r="D1027" s="21"/>
      <c r="E1027" s="21"/>
      <c r="F1027" s="21"/>
      <c r="G1027" s="21"/>
      <c r="H1027" s="21"/>
      <c r="I1027" s="21"/>
      <c r="J1027" s="21"/>
      <c r="K1027" s="37"/>
      <c r="L1027" s="37"/>
      <c r="M1027" s="37"/>
    </row>
    <row r="1028" spans="1:13">
      <c r="A1028" s="21"/>
      <c r="B1028" s="21"/>
      <c r="C1028" s="22"/>
      <c r="D1028" s="21"/>
      <c r="E1028" s="21"/>
      <c r="F1028" s="21"/>
      <c r="G1028" s="21"/>
      <c r="H1028" s="21"/>
      <c r="I1028" s="21"/>
      <c r="J1028" s="21"/>
      <c r="K1028" s="37"/>
      <c r="L1028" s="37"/>
      <c r="M1028" s="37"/>
    </row>
    <row r="1029" spans="1:13">
      <c r="A1029" s="21"/>
      <c r="B1029" s="21"/>
      <c r="C1029" s="22"/>
      <c r="D1029" s="21"/>
      <c r="E1029" s="21"/>
      <c r="F1029" s="21"/>
      <c r="G1029" s="21"/>
      <c r="H1029" s="21"/>
      <c r="I1029" s="21"/>
      <c r="J1029" s="21"/>
      <c r="K1029" s="37"/>
      <c r="L1029" s="37"/>
      <c r="M1029" s="37"/>
    </row>
    <row r="1030" spans="1:13">
      <c r="A1030" s="21"/>
      <c r="B1030" s="21"/>
      <c r="C1030" s="22"/>
      <c r="D1030" s="21"/>
      <c r="E1030" s="21"/>
      <c r="F1030" s="21"/>
      <c r="G1030" s="21"/>
      <c r="H1030" s="21"/>
      <c r="I1030" s="21"/>
      <c r="J1030" s="21"/>
      <c r="K1030" s="37"/>
      <c r="L1030" s="37"/>
      <c r="M1030" s="37"/>
    </row>
    <row r="1031" spans="1:13">
      <c r="A1031" s="21"/>
      <c r="B1031" s="21"/>
      <c r="C1031" s="22"/>
      <c r="D1031" s="21"/>
      <c r="E1031" s="21"/>
      <c r="F1031" s="21"/>
      <c r="G1031" s="21"/>
      <c r="H1031" s="21"/>
      <c r="I1031" s="21"/>
      <c r="J1031" s="21"/>
      <c r="K1031" s="37"/>
      <c r="L1031" s="37"/>
      <c r="M1031" s="37"/>
    </row>
    <row r="1032" spans="1:13">
      <c r="A1032" s="21"/>
      <c r="B1032" s="21"/>
      <c r="C1032" s="22"/>
      <c r="D1032" s="21"/>
      <c r="E1032" s="21"/>
      <c r="F1032" s="21"/>
      <c r="G1032" s="21"/>
      <c r="H1032" s="21"/>
      <c r="I1032" s="21"/>
      <c r="J1032" s="21"/>
      <c r="K1032" s="37"/>
      <c r="L1032" s="37"/>
      <c r="M1032" s="37"/>
    </row>
    <row r="1033" spans="1:13">
      <c r="A1033" s="21"/>
      <c r="B1033" s="21"/>
      <c r="C1033" s="22"/>
      <c r="D1033" s="21"/>
      <c r="E1033" s="21"/>
      <c r="F1033" s="21"/>
      <c r="G1033" s="21"/>
      <c r="H1033" s="21"/>
      <c r="I1033" s="21"/>
      <c r="J1033" s="21"/>
      <c r="K1033" s="37"/>
      <c r="L1033" s="37"/>
      <c r="M1033" s="37"/>
    </row>
    <row r="1034" spans="1:13">
      <c r="A1034" s="21"/>
      <c r="B1034" s="21"/>
      <c r="C1034" s="22"/>
      <c r="D1034" s="21"/>
      <c r="E1034" s="21"/>
      <c r="F1034" s="21"/>
      <c r="G1034" s="21"/>
      <c r="H1034" s="21"/>
      <c r="I1034" s="21"/>
      <c r="J1034" s="21"/>
      <c r="K1034" s="37"/>
      <c r="L1034" s="37"/>
      <c r="M1034" s="37"/>
    </row>
    <row r="1035" spans="1:13">
      <c r="A1035" s="21"/>
      <c r="B1035" s="21"/>
      <c r="C1035" s="22"/>
      <c r="D1035" s="21"/>
      <c r="E1035" s="21"/>
      <c r="F1035" s="21"/>
      <c r="G1035" s="21"/>
      <c r="H1035" s="21"/>
      <c r="I1035" s="21"/>
      <c r="J1035" s="21"/>
      <c r="K1035" s="37"/>
      <c r="L1035" s="37"/>
      <c r="M1035" s="37"/>
    </row>
    <row r="1036" spans="1:13">
      <c r="A1036" s="21"/>
      <c r="B1036" s="21"/>
      <c r="C1036" s="22"/>
      <c r="D1036" s="21"/>
      <c r="E1036" s="21"/>
      <c r="F1036" s="21"/>
      <c r="G1036" s="21"/>
      <c r="H1036" s="21"/>
      <c r="I1036" s="21"/>
      <c r="J1036" s="21"/>
      <c r="K1036" s="37"/>
      <c r="L1036" s="37"/>
      <c r="M1036" s="37"/>
    </row>
    <row r="1037" spans="1:13">
      <c r="A1037" s="21"/>
      <c r="B1037" s="21"/>
      <c r="C1037" s="22"/>
      <c r="D1037" s="21"/>
      <c r="E1037" s="21"/>
      <c r="F1037" s="21"/>
      <c r="G1037" s="21"/>
      <c r="H1037" s="21"/>
      <c r="I1037" s="21"/>
      <c r="J1037" s="21"/>
      <c r="K1037" s="37"/>
      <c r="L1037" s="37"/>
      <c r="M1037" s="37"/>
    </row>
    <row r="1038" spans="1:13">
      <c r="A1038" s="21"/>
      <c r="B1038" s="21"/>
      <c r="C1038" s="22"/>
      <c r="D1038" s="21"/>
      <c r="E1038" s="21"/>
      <c r="F1038" s="21"/>
      <c r="G1038" s="21"/>
      <c r="H1038" s="21"/>
      <c r="I1038" s="21"/>
      <c r="J1038" s="21"/>
      <c r="K1038" s="37"/>
      <c r="L1038" s="37"/>
      <c r="M1038" s="37"/>
    </row>
    <row r="1039" spans="1:13">
      <c r="A1039" s="21"/>
      <c r="B1039" s="21"/>
      <c r="C1039" s="22"/>
      <c r="D1039" s="21"/>
      <c r="E1039" s="21"/>
      <c r="F1039" s="21"/>
      <c r="G1039" s="21"/>
      <c r="H1039" s="21"/>
      <c r="I1039" s="21"/>
      <c r="J1039" s="21"/>
      <c r="K1039" s="37"/>
      <c r="L1039" s="37"/>
      <c r="M1039" s="37"/>
    </row>
    <row r="1040" spans="1:13">
      <c r="A1040" s="21"/>
      <c r="B1040" s="21"/>
      <c r="C1040" s="22"/>
      <c r="D1040" s="21"/>
      <c r="E1040" s="21"/>
      <c r="F1040" s="21"/>
      <c r="G1040" s="21"/>
      <c r="H1040" s="21"/>
      <c r="I1040" s="21"/>
      <c r="J1040" s="21"/>
      <c r="K1040" s="37"/>
      <c r="L1040" s="37"/>
      <c r="M1040" s="37"/>
    </row>
    <row r="1041" spans="1:13">
      <c r="A1041" s="21"/>
      <c r="B1041" s="21"/>
      <c r="C1041" s="22"/>
      <c r="D1041" s="21"/>
      <c r="E1041" s="21"/>
      <c r="F1041" s="21"/>
      <c r="G1041" s="21"/>
      <c r="H1041" s="21"/>
      <c r="I1041" s="21"/>
      <c r="J1041" s="21"/>
      <c r="K1041" s="37"/>
      <c r="L1041" s="37"/>
      <c r="M1041" s="37"/>
    </row>
    <row r="1042" spans="1:13">
      <c r="A1042" s="21"/>
      <c r="B1042" s="21"/>
      <c r="C1042" s="22"/>
      <c r="D1042" s="21"/>
      <c r="E1042" s="21"/>
      <c r="F1042" s="21"/>
      <c r="G1042" s="21"/>
      <c r="H1042" s="21"/>
      <c r="I1042" s="21"/>
      <c r="J1042" s="21"/>
      <c r="K1042" s="37"/>
      <c r="L1042" s="37"/>
      <c r="M1042" s="37"/>
    </row>
    <row r="1043" spans="1:13">
      <c r="A1043" s="21"/>
      <c r="B1043" s="21"/>
      <c r="C1043" s="22"/>
      <c r="D1043" s="21"/>
      <c r="E1043" s="21"/>
      <c r="F1043" s="21"/>
      <c r="G1043" s="21"/>
      <c r="H1043" s="21"/>
      <c r="I1043" s="21"/>
      <c r="J1043" s="21"/>
      <c r="K1043" s="37"/>
      <c r="L1043" s="37"/>
      <c r="M1043" s="37"/>
    </row>
    <row r="1044" spans="1:13">
      <c r="A1044" s="21"/>
      <c r="B1044" s="21"/>
      <c r="C1044" s="22"/>
      <c r="D1044" s="21"/>
      <c r="E1044" s="21"/>
      <c r="F1044" s="21"/>
      <c r="G1044" s="21"/>
      <c r="H1044" s="21"/>
      <c r="I1044" s="21"/>
      <c r="J1044" s="21"/>
      <c r="K1044" s="37"/>
      <c r="L1044" s="37"/>
      <c r="M1044" s="37"/>
    </row>
    <row r="1045" spans="1:13">
      <c r="A1045" s="21"/>
      <c r="B1045" s="21"/>
      <c r="C1045" s="22"/>
      <c r="D1045" s="21"/>
      <c r="E1045" s="21"/>
      <c r="F1045" s="21"/>
      <c r="G1045" s="21"/>
      <c r="H1045" s="21"/>
      <c r="I1045" s="21"/>
      <c r="J1045" s="21"/>
      <c r="K1045" s="37"/>
      <c r="L1045" s="37"/>
      <c r="M1045" s="37"/>
    </row>
    <row r="1046" spans="1:13">
      <c r="A1046" s="21"/>
      <c r="B1046" s="21"/>
      <c r="C1046" s="22"/>
      <c r="D1046" s="21"/>
      <c r="E1046" s="21"/>
      <c r="F1046" s="21"/>
      <c r="G1046" s="21"/>
      <c r="H1046" s="21"/>
      <c r="I1046" s="21"/>
      <c r="J1046" s="21"/>
      <c r="K1046" s="37"/>
      <c r="L1046" s="37"/>
      <c r="M1046" s="37"/>
    </row>
    <row r="1047" spans="1:13">
      <c r="A1047" s="21"/>
      <c r="B1047" s="21"/>
      <c r="C1047" s="22"/>
      <c r="D1047" s="21"/>
      <c r="E1047" s="21"/>
      <c r="F1047" s="21"/>
      <c r="G1047" s="21"/>
      <c r="H1047" s="21"/>
      <c r="I1047" s="21"/>
      <c r="J1047" s="21"/>
      <c r="K1047" s="37"/>
      <c r="L1047" s="37"/>
      <c r="M1047" s="37"/>
    </row>
    <row r="1048" spans="1:13">
      <c r="A1048" s="21"/>
      <c r="B1048" s="21"/>
      <c r="C1048" s="22"/>
      <c r="D1048" s="21"/>
      <c r="E1048" s="21"/>
      <c r="F1048" s="21"/>
      <c r="G1048" s="21"/>
      <c r="H1048" s="21"/>
      <c r="I1048" s="21"/>
      <c r="J1048" s="21"/>
      <c r="K1048" s="37"/>
      <c r="L1048" s="37"/>
      <c r="M1048" s="37"/>
    </row>
    <row r="1049" spans="1:13">
      <c r="A1049" s="21"/>
      <c r="B1049" s="21"/>
      <c r="C1049" s="22"/>
      <c r="D1049" s="21"/>
      <c r="E1049" s="21"/>
      <c r="F1049" s="21"/>
      <c r="G1049" s="21"/>
      <c r="H1049" s="21"/>
      <c r="I1049" s="21"/>
      <c r="J1049" s="21"/>
      <c r="K1049" s="37"/>
      <c r="L1049" s="37"/>
      <c r="M1049" s="37"/>
    </row>
    <row r="1050" spans="1:13">
      <c r="A1050" s="21"/>
      <c r="B1050" s="21"/>
      <c r="C1050" s="22"/>
      <c r="D1050" s="21"/>
      <c r="E1050" s="21"/>
      <c r="F1050" s="21"/>
      <c r="G1050" s="21"/>
      <c r="H1050" s="21"/>
      <c r="I1050" s="21"/>
      <c r="J1050" s="21"/>
      <c r="K1050" s="37"/>
      <c r="L1050" s="37"/>
      <c r="M1050" s="37"/>
    </row>
    <row r="1051" spans="1:13">
      <c r="A1051" s="21"/>
      <c r="B1051" s="21"/>
      <c r="C1051" s="22"/>
      <c r="D1051" s="21"/>
      <c r="E1051" s="21"/>
      <c r="F1051" s="21"/>
      <c r="G1051" s="21"/>
      <c r="H1051" s="21"/>
      <c r="I1051" s="21"/>
      <c r="J1051" s="21"/>
      <c r="K1051" s="37"/>
      <c r="L1051" s="37"/>
      <c r="M1051" s="37"/>
    </row>
    <row r="1052" spans="1:13">
      <c r="A1052" s="21"/>
      <c r="B1052" s="21"/>
      <c r="C1052" s="22"/>
      <c r="D1052" s="21"/>
      <c r="E1052" s="21"/>
      <c r="F1052" s="21"/>
      <c r="G1052" s="21"/>
      <c r="H1052" s="21"/>
      <c r="I1052" s="21"/>
      <c r="J1052" s="21"/>
      <c r="K1052" s="37"/>
      <c r="L1052" s="37"/>
      <c r="M1052" s="37"/>
    </row>
    <row r="1053" spans="1:13">
      <c r="A1053" s="21"/>
      <c r="B1053" s="21"/>
      <c r="C1053" s="22"/>
      <c r="D1053" s="21"/>
      <c r="E1053" s="21"/>
      <c r="F1053" s="21"/>
      <c r="G1053" s="21"/>
      <c r="H1053" s="21"/>
      <c r="I1053" s="21"/>
      <c r="J1053" s="21"/>
      <c r="K1053" s="37"/>
      <c r="L1053" s="37"/>
      <c r="M1053" s="37"/>
    </row>
    <row r="1054" spans="1:13">
      <c r="A1054" s="21"/>
      <c r="B1054" s="21"/>
      <c r="C1054" s="22"/>
      <c r="D1054" s="21"/>
      <c r="E1054" s="21"/>
      <c r="F1054" s="21"/>
      <c r="G1054" s="21"/>
      <c r="H1054" s="21"/>
      <c r="I1054" s="21"/>
      <c r="J1054" s="21"/>
      <c r="K1054" s="37"/>
      <c r="L1054" s="37"/>
      <c r="M1054" s="37"/>
    </row>
    <row r="1055" spans="1:13">
      <c r="A1055" s="21"/>
      <c r="B1055" s="21"/>
      <c r="C1055" s="22"/>
      <c r="D1055" s="21"/>
      <c r="E1055" s="21"/>
      <c r="F1055" s="21"/>
      <c r="G1055" s="21"/>
      <c r="H1055" s="21"/>
      <c r="I1055" s="21"/>
      <c r="J1055" s="21"/>
      <c r="K1055" s="37"/>
      <c r="L1055" s="37"/>
      <c r="M1055" s="37"/>
    </row>
    <row r="1056" spans="1:13">
      <c r="A1056" s="21"/>
      <c r="B1056" s="21"/>
      <c r="C1056" s="22"/>
      <c r="D1056" s="21"/>
      <c r="E1056" s="21"/>
      <c r="F1056" s="21"/>
      <c r="G1056" s="21"/>
      <c r="H1056" s="21"/>
      <c r="I1056" s="21"/>
      <c r="J1056" s="21"/>
      <c r="K1056" s="37"/>
      <c r="L1056" s="37"/>
      <c r="M1056" s="37"/>
    </row>
    <row r="1057" spans="1:13">
      <c r="A1057" s="21"/>
      <c r="B1057" s="21"/>
      <c r="C1057" s="22"/>
      <c r="D1057" s="21"/>
      <c r="E1057" s="21"/>
      <c r="F1057" s="21"/>
      <c r="G1057" s="21"/>
      <c r="H1057" s="21"/>
      <c r="I1057" s="21"/>
      <c r="J1057" s="21"/>
      <c r="K1057" s="37"/>
      <c r="L1057" s="37"/>
      <c r="M1057" s="37"/>
    </row>
    <row r="1058" spans="1:13">
      <c r="A1058" s="21"/>
      <c r="B1058" s="21"/>
      <c r="C1058" s="22"/>
      <c r="D1058" s="21"/>
      <c r="E1058" s="21"/>
      <c r="F1058" s="21"/>
      <c r="G1058" s="21"/>
      <c r="H1058" s="21"/>
      <c r="I1058" s="21"/>
      <c r="J1058" s="21"/>
      <c r="K1058" s="37"/>
      <c r="L1058" s="37"/>
      <c r="M1058" s="37"/>
    </row>
    <row r="1059" spans="1:13">
      <c r="A1059" s="21"/>
      <c r="B1059" s="21"/>
      <c r="C1059" s="22"/>
      <c r="D1059" s="21"/>
      <c r="E1059" s="21"/>
      <c r="F1059" s="21"/>
      <c r="G1059" s="21"/>
      <c r="H1059" s="21"/>
      <c r="I1059" s="21"/>
      <c r="J1059" s="21"/>
      <c r="K1059" s="37"/>
      <c r="L1059" s="37"/>
      <c r="M1059" s="37"/>
    </row>
    <row r="1060" spans="1:13">
      <c r="A1060" s="21"/>
      <c r="B1060" s="21"/>
      <c r="C1060" s="22"/>
      <c r="D1060" s="21"/>
      <c r="E1060" s="21"/>
      <c r="F1060" s="21"/>
      <c r="G1060" s="21"/>
      <c r="H1060" s="21"/>
      <c r="I1060" s="21"/>
      <c r="J1060" s="21"/>
      <c r="K1060" s="37"/>
      <c r="L1060" s="37"/>
      <c r="M1060" s="37"/>
    </row>
    <row r="1061" spans="1:13">
      <c r="A1061" s="21"/>
      <c r="B1061" s="21"/>
      <c r="C1061" s="22"/>
      <c r="D1061" s="21"/>
      <c r="E1061" s="21"/>
      <c r="F1061" s="21"/>
      <c r="G1061" s="21"/>
      <c r="H1061" s="21"/>
      <c r="I1061" s="21"/>
      <c r="J1061" s="21"/>
      <c r="K1061" s="37"/>
      <c r="L1061" s="37"/>
      <c r="M1061" s="37"/>
    </row>
    <row r="1062" spans="1:13">
      <c r="A1062" s="21"/>
      <c r="B1062" s="21"/>
      <c r="C1062" s="22"/>
      <c r="D1062" s="21"/>
      <c r="E1062" s="21"/>
      <c r="F1062" s="21"/>
      <c r="G1062" s="21"/>
      <c r="H1062" s="21"/>
      <c r="I1062" s="21"/>
      <c r="J1062" s="21"/>
      <c r="K1062" s="37"/>
      <c r="L1062" s="37"/>
      <c r="M1062" s="37"/>
    </row>
    <row r="1063" spans="1:13">
      <c r="A1063" s="21"/>
      <c r="B1063" s="21"/>
      <c r="C1063" s="22"/>
      <c r="D1063" s="21"/>
      <c r="E1063" s="21"/>
      <c r="F1063" s="21"/>
      <c r="G1063" s="21"/>
      <c r="H1063" s="21"/>
      <c r="I1063" s="21"/>
      <c r="J1063" s="21"/>
      <c r="K1063" s="37"/>
      <c r="L1063" s="37"/>
      <c r="M1063" s="37"/>
    </row>
    <row r="1064" spans="1:13">
      <c r="A1064" s="21"/>
      <c r="B1064" s="21"/>
      <c r="C1064" s="22"/>
      <c r="D1064" s="21"/>
      <c r="E1064" s="21"/>
      <c r="F1064" s="21"/>
      <c r="G1064" s="21"/>
      <c r="H1064" s="21"/>
      <c r="I1064" s="21"/>
      <c r="J1064" s="21"/>
      <c r="K1064" s="37"/>
      <c r="L1064" s="37"/>
      <c r="M1064" s="37"/>
    </row>
    <row r="1065" spans="1:13">
      <c r="A1065" s="21"/>
      <c r="B1065" s="21"/>
      <c r="C1065" s="22"/>
      <c r="D1065" s="21"/>
      <c r="E1065" s="21"/>
      <c r="F1065" s="21"/>
      <c r="G1065" s="21"/>
      <c r="H1065" s="21"/>
      <c r="I1065" s="21"/>
      <c r="J1065" s="21"/>
      <c r="K1065" s="37"/>
      <c r="L1065" s="37"/>
      <c r="M1065" s="37"/>
    </row>
    <row r="1066" spans="1:13">
      <c r="A1066" s="21"/>
      <c r="B1066" s="21"/>
      <c r="C1066" s="22"/>
      <c r="D1066" s="21"/>
      <c r="E1066" s="21"/>
      <c r="F1066" s="21"/>
      <c r="G1066" s="21"/>
      <c r="H1066" s="21"/>
      <c r="I1066" s="21"/>
      <c r="J1066" s="21"/>
      <c r="K1066" s="37"/>
      <c r="L1066" s="37"/>
      <c r="M1066" s="37"/>
    </row>
    <row r="1067" spans="1:13">
      <c r="A1067" s="21"/>
      <c r="B1067" s="21"/>
      <c r="C1067" s="22"/>
      <c r="D1067" s="21"/>
      <c r="E1067" s="21"/>
      <c r="F1067" s="21"/>
      <c r="G1067" s="21"/>
      <c r="H1067" s="21"/>
      <c r="I1067" s="21"/>
      <c r="J1067" s="21"/>
      <c r="K1067" s="37"/>
      <c r="L1067" s="37"/>
      <c r="M1067" s="37"/>
    </row>
    <row r="1068" spans="1:13">
      <c r="A1068" s="21"/>
      <c r="B1068" s="21"/>
      <c r="C1068" s="22"/>
      <c r="D1068" s="21"/>
      <c r="E1068" s="21"/>
      <c r="F1068" s="21"/>
      <c r="G1068" s="21"/>
      <c r="H1068" s="21"/>
      <c r="I1068" s="21"/>
      <c r="J1068" s="21"/>
      <c r="K1068" s="37"/>
      <c r="L1068" s="37"/>
      <c r="M1068" s="37"/>
    </row>
    <row r="1069" spans="1:13">
      <c r="A1069" s="21"/>
      <c r="B1069" s="21"/>
      <c r="C1069" s="22"/>
      <c r="D1069" s="21"/>
      <c r="E1069" s="21"/>
      <c r="F1069" s="21"/>
      <c r="G1069" s="21"/>
      <c r="H1069" s="21"/>
      <c r="I1069" s="21"/>
      <c r="J1069" s="21"/>
      <c r="K1069" s="37"/>
      <c r="L1069" s="37"/>
      <c r="M1069" s="37"/>
    </row>
    <row r="1070" spans="1:13">
      <c r="A1070" s="21"/>
      <c r="B1070" s="21"/>
      <c r="C1070" s="22"/>
      <c r="D1070" s="21"/>
      <c r="E1070" s="21"/>
      <c r="F1070" s="21"/>
      <c r="G1070" s="21"/>
      <c r="H1070" s="21"/>
      <c r="I1070" s="21"/>
      <c r="J1070" s="21"/>
      <c r="K1070" s="37"/>
      <c r="L1070" s="37"/>
      <c r="M1070" s="37"/>
    </row>
    <row r="1071" spans="1:13">
      <c r="A1071" s="21"/>
      <c r="B1071" s="21"/>
      <c r="C1071" s="22"/>
      <c r="D1071" s="21"/>
      <c r="E1071" s="21"/>
      <c r="F1071" s="21"/>
      <c r="G1071" s="21"/>
      <c r="H1071" s="21"/>
      <c r="I1071" s="21"/>
      <c r="J1071" s="21"/>
      <c r="K1071" s="37"/>
      <c r="L1071" s="37"/>
      <c r="M1071" s="37"/>
    </row>
    <row r="1072" spans="1:13">
      <c r="A1072" s="21"/>
      <c r="B1072" s="21"/>
      <c r="C1072" s="22"/>
      <c r="D1072" s="21"/>
      <c r="E1072" s="21"/>
      <c r="F1072" s="21"/>
      <c r="G1072" s="21"/>
      <c r="H1072" s="21"/>
      <c r="I1072" s="21"/>
      <c r="J1072" s="21"/>
      <c r="K1072" s="37"/>
      <c r="L1072" s="37"/>
      <c r="M1072" s="37"/>
    </row>
    <row r="1073" spans="1:13">
      <c r="A1073" s="21"/>
      <c r="B1073" s="21"/>
      <c r="C1073" s="22"/>
      <c r="D1073" s="21"/>
      <c r="E1073" s="21"/>
      <c r="F1073" s="21"/>
      <c r="G1073" s="21"/>
      <c r="H1073" s="21"/>
      <c r="I1073" s="21"/>
      <c r="J1073" s="21"/>
      <c r="K1073" s="37"/>
      <c r="L1073" s="37"/>
      <c r="M1073" s="37"/>
    </row>
    <row r="1074" spans="1:13">
      <c r="A1074" s="21"/>
      <c r="B1074" s="21"/>
      <c r="C1074" s="22"/>
      <c r="D1074" s="21"/>
      <c r="E1074" s="21"/>
      <c r="F1074" s="21"/>
      <c r="G1074" s="21"/>
      <c r="H1074" s="21"/>
      <c r="I1074" s="21"/>
      <c r="J1074" s="21"/>
      <c r="K1074" s="37"/>
      <c r="L1074" s="37"/>
      <c r="M1074" s="37"/>
    </row>
    <row r="1075" spans="1:13">
      <c r="A1075" s="21"/>
      <c r="B1075" s="21"/>
      <c r="C1075" s="22"/>
      <c r="D1075" s="21"/>
      <c r="E1075" s="21"/>
      <c r="F1075" s="21"/>
      <c r="G1075" s="21"/>
      <c r="H1075" s="21"/>
      <c r="I1075" s="21"/>
      <c r="J1075" s="21"/>
      <c r="K1075" s="37"/>
      <c r="L1075" s="37"/>
      <c r="M1075" s="37"/>
    </row>
    <row r="1076" spans="1:13">
      <c r="A1076" s="21"/>
      <c r="B1076" s="21"/>
      <c r="C1076" s="22"/>
      <c r="D1076" s="21"/>
      <c r="E1076" s="21"/>
      <c r="F1076" s="21"/>
      <c r="G1076" s="21"/>
      <c r="H1076" s="21"/>
      <c r="I1076" s="21"/>
      <c r="J1076" s="21"/>
      <c r="K1076" s="37"/>
      <c r="L1076" s="37"/>
      <c r="M1076" s="37"/>
    </row>
    <row r="1077" spans="1:13">
      <c r="A1077" s="21"/>
      <c r="B1077" s="21"/>
      <c r="C1077" s="22"/>
      <c r="D1077" s="21"/>
      <c r="E1077" s="21"/>
      <c r="F1077" s="21"/>
      <c r="G1077" s="21"/>
      <c r="H1077" s="21"/>
      <c r="I1077" s="21"/>
      <c r="J1077" s="21"/>
      <c r="K1077" s="37"/>
      <c r="L1077" s="37"/>
      <c r="M1077" s="37"/>
    </row>
    <row r="1078" spans="1:13">
      <c r="A1078" s="21"/>
      <c r="B1078" s="21"/>
      <c r="C1078" s="22"/>
      <c r="D1078" s="21"/>
      <c r="E1078" s="21"/>
      <c r="F1078" s="21"/>
      <c r="G1078" s="21"/>
      <c r="H1078" s="21"/>
      <c r="I1078" s="21"/>
      <c r="J1078" s="21"/>
      <c r="K1078" s="37"/>
      <c r="L1078" s="37"/>
      <c r="M1078" s="37"/>
    </row>
    <row r="1079" spans="1:13">
      <c r="A1079" s="21"/>
      <c r="B1079" s="21"/>
      <c r="C1079" s="22"/>
      <c r="D1079" s="21"/>
      <c r="E1079" s="21"/>
      <c r="F1079" s="21"/>
      <c r="G1079" s="21"/>
      <c r="H1079" s="21"/>
      <c r="I1079" s="21"/>
      <c r="J1079" s="21"/>
      <c r="K1079" s="37"/>
      <c r="L1079" s="37"/>
      <c r="M1079" s="37"/>
    </row>
    <row r="1080" spans="1:13">
      <c r="A1080" s="21"/>
      <c r="B1080" s="21"/>
      <c r="C1080" s="22"/>
      <c r="D1080" s="21"/>
      <c r="E1080" s="21"/>
      <c r="F1080" s="21"/>
      <c r="G1080" s="21"/>
      <c r="H1080" s="21"/>
      <c r="I1080" s="21"/>
      <c r="J1080" s="21"/>
      <c r="K1080" s="37"/>
      <c r="L1080" s="37"/>
      <c r="M1080" s="37"/>
    </row>
    <row r="1081" spans="1:13">
      <c r="A1081" s="21"/>
      <c r="B1081" s="21"/>
      <c r="C1081" s="22"/>
      <c r="D1081" s="21"/>
      <c r="E1081" s="21"/>
      <c r="F1081" s="21"/>
      <c r="G1081" s="21"/>
      <c r="H1081" s="21"/>
      <c r="I1081" s="21"/>
      <c r="J1081" s="21"/>
      <c r="K1081" s="37"/>
      <c r="L1081" s="37"/>
      <c r="M1081" s="37"/>
    </row>
    <row r="1082" spans="1:13">
      <c r="A1082" s="21"/>
      <c r="B1082" s="21"/>
      <c r="C1082" s="22"/>
      <c r="D1082" s="21"/>
      <c r="E1082" s="21"/>
      <c r="F1082" s="21"/>
      <c r="G1082" s="21"/>
      <c r="H1082" s="21"/>
      <c r="I1082" s="21"/>
      <c r="J1082" s="21"/>
      <c r="K1082" s="37"/>
      <c r="L1082" s="37"/>
      <c r="M1082" s="37"/>
    </row>
    <row r="1083" spans="1:13">
      <c r="A1083" s="21"/>
      <c r="B1083" s="21"/>
      <c r="C1083" s="22"/>
      <c r="D1083" s="21"/>
      <c r="E1083" s="21"/>
      <c r="F1083" s="21"/>
      <c r="G1083" s="21"/>
      <c r="H1083" s="21"/>
      <c r="I1083" s="21"/>
      <c r="J1083" s="21"/>
      <c r="K1083" s="37"/>
      <c r="L1083" s="37"/>
      <c r="M1083" s="37"/>
    </row>
    <row r="1084" spans="1:13">
      <c r="A1084" s="21"/>
      <c r="B1084" s="21"/>
      <c r="C1084" s="22"/>
      <c r="D1084" s="21"/>
      <c r="E1084" s="21"/>
      <c r="F1084" s="21"/>
      <c r="G1084" s="21"/>
      <c r="H1084" s="21"/>
      <c r="I1084" s="21"/>
      <c r="J1084" s="21"/>
      <c r="K1084" s="37"/>
      <c r="L1084" s="37"/>
      <c r="M1084" s="37"/>
    </row>
    <row r="1085" spans="1:13">
      <c r="A1085" s="21"/>
      <c r="B1085" s="21"/>
      <c r="C1085" s="22"/>
      <c r="D1085" s="21"/>
      <c r="E1085" s="21"/>
      <c r="F1085" s="21"/>
      <c r="G1085" s="21"/>
      <c r="H1085" s="21"/>
      <c r="I1085" s="21"/>
      <c r="J1085" s="21"/>
      <c r="K1085" s="37"/>
      <c r="L1085" s="37"/>
      <c r="M1085" s="37"/>
    </row>
    <row r="1086" spans="1:13">
      <c r="A1086" s="21"/>
      <c r="B1086" s="21"/>
      <c r="C1086" s="22"/>
      <c r="D1086" s="21"/>
      <c r="E1086" s="21"/>
      <c r="F1086" s="21"/>
      <c r="G1086" s="21"/>
      <c r="H1086" s="21"/>
      <c r="I1086" s="21"/>
      <c r="J1086" s="21"/>
      <c r="K1086" s="37"/>
      <c r="L1086" s="37"/>
      <c r="M1086" s="37"/>
    </row>
    <row r="1087" spans="1:13">
      <c r="A1087" s="21"/>
      <c r="B1087" s="21"/>
      <c r="C1087" s="22"/>
      <c r="D1087" s="21"/>
      <c r="E1087" s="21"/>
      <c r="F1087" s="21"/>
      <c r="G1087" s="21"/>
      <c r="H1087" s="21"/>
      <c r="I1087" s="21"/>
      <c r="J1087" s="21"/>
      <c r="K1087" s="37"/>
      <c r="L1087" s="37"/>
      <c r="M1087" s="37"/>
    </row>
    <row r="1088" spans="1:13">
      <c r="A1088" s="21"/>
      <c r="B1088" s="21"/>
      <c r="C1088" s="22"/>
      <c r="D1088" s="21"/>
      <c r="E1088" s="21"/>
      <c r="F1088" s="21"/>
      <c r="G1088" s="21"/>
      <c r="H1088" s="21"/>
      <c r="I1088" s="21"/>
      <c r="J1088" s="21"/>
      <c r="K1088" s="37"/>
      <c r="L1088" s="37"/>
      <c r="M1088" s="37"/>
    </row>
    <row r="1089" spans="1:13">
      <c r="A1089" s="21"/>
      <c r="B1089" s="21"/>
      <c r="C1089" s="22"/>
      <c r="D1089" s="21"/>
      <c r="E1089" s="21"/>
      <c r="F1089" s="21"/>
      <c r="G1089" s="21"/>
      <c r="H1089" s="21"/>
      <c r="I1089" s="21"/>
      <c r="J1089" s="21"/>
      <c r="K1089" s="37"/>
      <c r="L1089" s="37"/>
      <c r="M1089" s="37"/>
    </row>
    <row r="1090" spans="1:13">
      <c r="A1090" s="21"/>
      <c r="B1090" s="21"/>
      <c r="C1090" s="22"/>
      <c r="D1090" s="21"/>
      <c r="E1090" s="21"/>
      <c r="F1090" s="21"/>
      <c r="G1090" s="21"/>
      <c r="H1090" s="21"/>
      <c r="I1090" s="21"/>
      <c r="J1090" s="21"/>
      <c r="K1090" s="37"/>
      <c r="L1090" s="37"/>
      <c r="M1090" s="37"/>
    </row>
    <row r="1091" spans="1:13">
      <c r="A1091" s="21"/>
      <c r="B1091" s="21"/>
      <c r="C1091" s="22"/>
      <c r="D1091" s="21"/>
      <c r="E1091" s="21"/>
      <c r="F1091" s="21"/>
      <c r="G1091" s="21"/>
      <c r="H1091" s="21"/>
      <c r="I1091" s="21"/>
      <c r="J1091" s="21"/>
      <c r="K1091" s="37"/>
      <c r="L1091" s="37"/>
      <c r="M1091" s="37"/>
    </row>
    <row r="1092" spans="1:13">
      <c r="A1092" s="21"/>
      <c r="B1092" s="21"/>
      <c r="C1092" s="22"/>
      <c r="D1092" s="21"/>
      <c r="E1092" s="21"/>
      <c r="F1092" s="21"/>
      <c r="G1092" s="21"/>
      <c r="H1092" s="21"/>
      <c r="I1092" s="21"/>
      <c r="J1092" s="21"/>
      <c r="K1092" s="37"/>
      <c r="L1092" s="37"/>
      <c r="M1092" s="37"/>
    </row>
    <row r="1093" spans="1:13">
      <c r="A1093" s="21"/>
      <c r="B1093" s="21"/>
      <c r="C1093" s="22"/>
      <c r="D1093" s="21"/>
      <c r="E1093" s="21"/>
      <c r="F1093" s="21"/>
      <c r="G1093" s="21"/>
      <c r="H1093" s="21"/>
      <c r="I1093" s="21"/>
      <c r="J1093" s="21"/>
      <c r="K1093" s="37"/>
      <c r="L1093" s="37"/>
      <c r="M1093" s="37"/>
    </row>
    <row r="1094" spans="1:13">
      <c r="A1094" s="21"/>
      <c r="B1094" s="21"/>
      <c r="C1094" s="22"/>
      <c r="D1094" s="21"/>
      <c r="E1094" s="21"/>
      <c r="F1094" s="21"/>
      <c r="G1094" s="21"/>
      <c r="H1094" s="21"/>
      <c r="I1094" s="21"/>
      <c r="J1094" s="21"/>
      <c r="K1094" s="37"/>
      <c r="L1094" s="37"/>
      <c r="M1094" s="37"/>
    </row>
    <row r="1095" spans="1:13">
      <c r="A1095" s="21"/>
      <c r="B1095" s="21"/>
      <c r="C1095" s="22"/>
      <c r="D1095" s="21"/>
      <c r="E1095" s="21"/>
      <c r="F1095" s="21"/>
      <c r="G1095" s="21"/>
      <c r="H1095" s="21"/>
      <c r="I1095" s="21"/>
      <c r="J1095" s="21"/>
      <c r="K1095" s="37"/>
      <c r="L1095" s="37"/>
      <c r="M1095" s="37"/>
    </row>
    <row r="1096" spans="1:13">
      <c r="A1096" s="21"/>
      <c r="B1096" s="21"/>
      <c r="C1096" s="22"/>
      <c r="D1096" s="21"/>
      <c r="E1096" s="21"/>
      <c r="F1096" s="21"/>
      <c r="G1096" s="21"/>
      <c r="H1096" s="21"/>
      <c r="I1096" s="21"/>
      <c r="J1096" s="21"/>
      <c r="K1096" s="37"/>
      <c r="L1096" s="37"/>
      <c r="M1096" s="37"/>
    </row>
    <row r="1097" spans="1:13">
      <c r="A1097" s="21"/>
      <c r="B1097" s="21"/>
      <c r="C1097" s="22"/>
      <c r="D1097" s="21"/>
      <c r="E1097" s="21"/>
      <c r="F1097" s="21"/>
      <c r="G1097" s="21"/>
      <c r="H1097" s="21"/>
      <c r="I1097" s="21"/>
      <c r="J1097" s="21"/>
      <c r="K1097" s="37"/>
      <c r="L1097" s="37"/>
      <c r="M1097" s="37"/>
    </row>
    <row r="1098" spans="1:13">
      <c r="A1098" s="21"/>
      <c r="B1098" s="21"/>
      <c r="C1098" s="22"/>
      <c r="D1098" s="21"/>
      <c r="E1098" s="21"/>
      <c r="F1098" s="21"/>
      <c r="G1098" s="21"/>
      <c r="H1098" s="21"/>
      <c r="I1098" s="21"/>
      <c r="J1098" s="21"/>
      <c r="K1098" s="37"/>
      <c r="L1098" s="37"/>
      <c r="M1098" s="37"/>
    </row>
    <row r="1099" spans="1:13">
      <c r="A1099" s="21"/>
      <c r="B1099" s="21"/>
      <c r="C1099" s="22"/>
      <c r="D1099" s="21"/>
      <c r="E1099" s="21"/>
      <c r="F1099" s="21"/>
      <c r="G1099" s="21"/>
      <c r="H1099" s="21"/>
      <c r="I1099" s="21"/>
      <c r="J1099" s="21"/>
      <c r="K1099" s="37"/>
      <c r="L1099" s="37"/>
      <c r="M1099" s="37"/>
    </row>
    <row r="1100" spans="1:13">
      <c r="A1100" s="21"/>
      <c r="B1100" s="21"/>
      <c r="C1100" s="22"/>
      <c r="D1100" s="21"/>
      <c r="E1100" s="21"/>
      <c r="F1100" s="21"/>
      <c r="G1100" s="21"/>
      <c r="H1100" s="21"/>
      <c r="I1100" s="21"/>
      <c r="J1100" s="21"/>
      <c r="K1100" s="37"/>
      <c r="L1100" s="37"/>
      <c r="M1100" s="37"/>
    </row>
    <row r="1101" spans="1:13">
      <c r="A1101" s="21"/>
      <c r="B1101" s="21"/>
      <c r="C1101" s="22"/>
      <c r="D1101" s="21"/>
      <c r="E1101" s="21"/>
      <c r="F1101" s="21"/>
      <c r="G1101" s="21"/>
      <c r="H1101" s="21"/>
      <c r="I1101" s="21"/>
      <c r="J1101" s="21"/>
      <c r="K1101" s="37"/>
      <c r="L1101" s="37"/>
      <c r="M1101" s="37"/>
    </row>
    <row r="1102" spans="1:13">
      <c r="A1102" s="21"/>
      <c r="B1102" s="21"/>
      <c r="C1102" s="22"/>
      <c r="D1102" s="21"/>
      <c r="E1102" s="21"/>
      <c r="F1102" s="21"/>
      <c r="G1102" s="21"/>
      <c r="H1102" s="21"/>
      <c r="I1102" s="21"/>
      <c r="J1102" s="21"/>
      <c r="K1102" s="37"/>
      <c r="L1102" s="37"/>
      <c r="M1102" s="37"/>
    </row>
    <row r="1103" spans="1:13">
      <c r="A1103" s="21"/>
      <c r="B1103" s="21"/>
      <c r="C1103" s="22"/>
      <c r="D1103" s="21"/>
      <c r="E1103" s="21"/>
      <c r="F1103" s="21"/>
      <c r="G1103" s="21"/>
      <c r="H1103" s="21"/>
      <c r="I1103" s="21"/>
      <c r="J1103" s="21"/>
      <c r="K1103" s="37"/>
      <c r="L1103" s="37"/>
      <c r="M1103" s="37"/>
    </row>
    <row r="1104" spans="1:13">
      <c r="A1104" s="21"/>
      <c r="B1104" s="21"/>
      <c r="C1104" s="22"/>
      <c r="D1104" s="21"/>
      <c r="E1104" s="21"/>
      <c r="F1104" s="21"/>
      <c r="G1104" s="21"/>
      <c r="H1104" s="21"/>
      <c r="I1104" s="21"/>
      <c r="J1104" s="21"/>
      <c r="K1104" s="37"/>
      <c r="L1104" s="37"/>
      <c r="M1104" s="37"/>
    </row>
    <row r="1105" spans="1:13">
      <c r="A1105" s="21"/>
      <c r="B1105" s="21"/>
      <c r="C1105" s="22"/>
      <c r="D1105" s="21"/>
      <c r="E1105" s="21"/>
      <c r="F1105" s="21"/>
      <c r="G1105" s="21"/>
      <c r="H1105" s="21"/>
      <c r="I1105" s="21"/>
      <c r="J1105" s="21"/>
      <c r="K1105" s="37"/>
      <c r="L1105" s="37"/>
      <c r="M1105" s="37"/>
    </row>
    <row r="1106" spans="1:13">
      <c r="A1106" s="21"/>
      <c r="B1106" s="21"/>
      <c r="C1106" s="22"/>
      <c r="D1106" s="21"/>
      <c r="E1106" s="21"/>
      <c r="F1106" s="21"/>
      <c r="G1106" s="21"/>
      <c r="H1106" s="21"/>
      <c r="I1106" s="21"/>
      <c r="J1106" s="21"/>
      <c r="K1106" s="37"/>
      <c r="L1106" s="37"/>
      <c r="M1106" s="37"/>
    </row>
    <row r="1107" spans="1:13">
      <c r="A1107" s="21"/>
      <c r="B1107" s="21"/>
      <c r="C1107" s="22"/>
      <c r="D1107" s="21"/>
      <c r="E1107" s="21"/>
      <c r="F1107" s="21"/>
      <c r="G1107" s="21"/>
      <c r="H1107" s="21"/>
      <c r="I1107" s="21"/>
      <c r="J1107" s="21"/>
      <c r="K1107" s="37"/>
      <c r="L1107" s="37"/>
      <c r="M1107" s="37"/>
    </row>
    <row r="1108" spans="1:13">
      <c r="A1108" s="21"/>
      <c r="B1108" s="21"/>
      <c r="C1108" s="22"/>
      <c r="D1108" s="21"/>
      <c r="E1108" s="21"/>
      <c r="F1108" s="21"/>
      <c r="G1108" s="21"/>
      <c r="H1108" s="21"/>
      <c r="I1108" s="21"/>
      <c r="J1108" s="21"/>
      <c r="K1108" s="37"/>
      <c r="L1108" s="37"/>
      <c r="M1108" s="37"/>
    </row>
    <row r="1109" spans="1:13">
      <c r="A1109" s="21"/>
      <c r="B1109" s="21"/>
      <c r="C1109" s="22"/>
      <c r="D1109" s="21"/>
      <c r="E1109" s="21"/>
      <c r="F1109" s="21"/>
      <c r="G1109" s="21"/>
      <c r="H1109" s="21"/>
      <c r="I1109" s="21"/>
      <c r="J1109" s="21"/>
      <c r="K1109" s="37"/>
      <c r="L1109" s="37"/>
      <c r="M1109" s="37"/>
    </row>
    <row r="1110" spans="1:13">
      <c r="A1110" s="21"/>
      <c r="B1110" s="21"/>
      <c r="C1110" s="22"/>
      <c r="D1110" s="21"/>
      <c r="E1110" s="21"/>
      <c r="F1110" s="21"/>
      <c r="G1110" s="21"/>
      <c r="H1110" s="21"/>
      <c r="I1110" s="21"/>
      <c r="J1110" s="21"/>
      <c r="K1110" s="37"/>
      <c r="L1110" s="37"/>
      <c r="M1110" s="37"/>
    </row>
    <row r="1111" spans="1:13">
      <c r="A1111" s="21"/>
      <c r="B1111" s="21"/>
      <c r="C1111" s="22"/>
      <c r="D1111" s="21"/>
      <c r="E1111" s="21"/>
      <c r="F1111" s="21"/>
      <c r="G1111" s="21"/>
      <c r="H1111" s="21"/>
      <c r="I1111" s="21"/>
      <c r="J1111" s="21"/>
      <c r="K1111" s="37"/>
      <c r="L1111" s="37"/>
      <c r="M1111" s="37"/>
    </row>
    <row r="1112" spans="1:13">
      <c r="A1112" s="21"/>
      <c r="B1112" s="21"/>
      <c r="C1112" s="22"/>
      <c r="D1112" s="21"/>
      <c r="E1112" s="21"/>
      <c r="F1112" s="21"/>
      <c r="G1112" s="21"/>
      <c r="H1112" s="21"/>
      <c r="I1112" s="21"/>
      <c r="J1112" s="21"/>
      <c r="K1112" s="37"/>
      <c r="L1112" s="37"/>
      <c r="M1112" s="37"/>
    </row>
    <row r="1113" spans="1:13">
      <c r="A1113" s="21"/>
      <c r="B1113" s="21"/>
      <c r="C1113" s="22"/>
      <c r="D1113" s="21"/>
      <c r="E1113" s="21"/>
      <c r="F1113" s="21"/>
      <c r="G1113" s="21"/>
      <c r="H1113" s="21"/>
      <c r="I1113" s="21"/>
      <c r="J1113" s="21"/>
      <c r="K1113" s="37"/>
      <c r="L1113" s="37"/>
      <c r="M1113" s="37"/>
    </row>
    <row r="1114" spans="1:13">
      <c r="A1114" s="21"/>
      <c r="B1114" s="21"/>
      <c r="C1114" s="22"/>
      <c r="D1114" s="21"/>
      <c r="E1114" s="21"/>
      <c r="F1114" s="21"/>
      <c r="G1114" s="21"/>
      <c r="H1114" s="21"/>
      <c r="I1114" s="21"/>
      <c r="J1114" s="21"/>
      <c r="K1114" s="37"/>
      <c r="L1114" s="37"/>
      <c r="M1114" s="37"/>
    </row>
    <row r="1115" spans="1:13">
      <c r="A1115" s="21"/>
      <c r="B1115" s="21"/>
      <c r="C1115" s="22"/>
      <c r="D1115" s="21"/>
      <c r="E1115" s="21"/>
      <c r="F1115" s="21"/>
      <c r="G1115" s="21"/>
      <c r="H1115" s="21"/>
      <c r="I1115" s="21"/>
      <c r="J1115" s="21"/>
      <c r="K1115" s="37"/>
      <c r="L1115" s="37"/>
      <c r="M1115" s="37"/>
    </row>
    <row r="1116" spans="1:13">
      <c r="A1116" s="21"/>
      <c r="B1116" s="21"/>
      <c r="C1116" s="22"/>
      <c r="D1116" s="21"/>
      <c r="E1116" s="21"/>
      <c r="F1116" s="21"/>
      <c r="G1116" s="21"/>
      <c r="H1116" s="21"/>
      <c r="I1116" s="21"/>
      <c r="J1116" s="21"/>
      <c r="K1116" s="37"/>
      <c r="L1116" s="37"/>
      <c r="M1116" s="37"/>
    </row>
    <row r="1117" spans="1:13">
      <c r="A1117" s="21"/>
      <c r="B1117" s="21"/>
      <c r="C1117" s="22"/>
      <c r="D1117" s="21"/>
      <c r="E1117" s="21"/>
      <c r="F1117" s="21"/>
      <c r="G1117" s="21"/>
      <c r="H1117" s="21"/>
      <c r="I1117" s="21"/>
      <c r="J1117" s="21"/>
      <c r="K1117" s="37"/>
      <c r="L1117" s="37"/>
      <c r="M1117" s="37"/>
    </row>
    <row r="1118" spans="1:13">
      <c r="A1118" s="21"/>
      <c r="B1118" s="21"/>
      <c r="C1118" s="22"/>
      <c r="D1118" s="21"/>
      <c r="E1118" s="21"/>
      <c r="F1118" s="21"/>
      <c r="G1118" s="21"/>
      <c r="H1118" s="21"/>
      <c r="I1118" s="21"/>
      <c r="J1118" s="21"/>
      <c r="K1118" s="37"/>
      <c r="L1118" s="37"/>
      <c r="M1118" s="37"/>
    </row>
    <row r="1119" spans="1:13">
      <c r="A1119" s="21"/>
      <c r="B1119" s="21"/>
      <c r="C1119" s="22"/>
      <c r="D1119" s="21"/>
      <c r="E1119" s="21"/>
      <c r="F1119" s="21"/>
      <c r="G1119" s="21"/>
      <c r="H1119" s="21"/>
      <c r="I1119" s="21"/>
      <c r="J1119" s="21"/>
      <c r="K1119" s="37"/>
      <c r="L1119" s="37"/>
      <c r="M1119" s="37"/>
    </row>
    <row r="1120" spans="1:13">
      <c r="A1120" s="21"/>
      <c r="B1120" s="21"/>
      <c r="C1120" s="22"/>
      <c r="D1120" s="21"/>
      <c r="E1120" s="21"/>
      <c r="F1120" s="21"/>
      <c r="G1120" s="21"/>
      <c r="H1120" s="21"/>
      <c r="I1120" s="21"/>
      <c r="J1120" s="21"/>
      <c r="K1120" s="37"/>
      <c r="L1120" s="37"/>
      <c r="M1120" s="37"/>
    </row>
    <row r="1121" spans="1:13">
      <c r="A1121" s="21"/>
      <c r="B1121" s="21"/>
      <c r="C1121" s="22"/>
      <c r="D1121" s="21"/>
      <c r="E1121" s="21"/>
      <c r="F1121" s="21"/>
      <c r="G1121" s="21"/>
      <c r="H1121" s="21"/>
      <c r="I1121" s="21"/>
      <c r="J1121" s="21"/>
      <c r="K1121" s="37"/>
      <c r="L1121" s="37"/>
      <c r="M1121" s="37"/>
    </row>
    <row r="1122" spans="1:13">
      <c r="A1122" s="21"/>
      <c r="B1122" s="21"/>
      <c r="C1122" s="22"/>
      <c r="D1122" s="21"/>
      <c r="E1122" s="21"/>
      <c r="F1122" s="21"/>
      <c r="G1122" s="21"/>
      <c r="H1122" s="21"/>
      <c r="I1122" s="21"/>
      <c r="J1122" s="21"/>
      <c r="K1122" s="37"/>
      <c r="L1122" s="37"/>
      <c r="M1122" s="37"/>
    </row>
    <row r="1123" spans="1:13">
      <c r="A1123" s="21"/>
      <c r="B1123" s="21"/>
      <c r="C1123" s="22"/>
      <c r="D1123" s="21"/>
      <c r="E1123" s="21"/>
      <c r="F1123" s="21"/>
      <c r="G1123" s="21"/>
      <c r="H1123" s="21"/>
      <c r="I1123" s="21"/>
      <c r="J1123" s="21"/>
      <c r="K1123" s="37"/>
      <c r="L1123" s="37"/>
      <c r="M1123" s="37"/>
    </row>
    <row r="1124" spans="1:13">
      <c r="A1124" s="21"/>
      <c r="B1124" s="21"/>
      <c r="C1124" s="22"/>
      <c r="D1124" s="21"/>
      <c r="E1124" s="21"/>
      <c r="F1124" s="21"/>
      <c r="G1124" s="21"/>
      <c r="H1124" s="21"/>
      <c r="I1124" s="21"/>
      <c r="J1124" s="21"/>
      <c r="K1124" s="37"/>
      <c r="L1124" s="37"/>
      <c r="M1124" s="37"/>
    </row>
    <row r="1125" spans="1:13">
      <c r="A1125" s="21"/>
      <c r="B1125" s="21"/>
      <c r="C1125" s="22"/>
      <c r="D1125" s="21"/>
      <c r="E1125" s="21"/>
      <c r="F1125" s="21"/>
      <c r="G1125" s="21"/>
      <c r="H1125" s="21"/>
      <c r="I1125" s="21"/>
      <c r="J1125" s="21"/>
      <c r="K1125" s="37"/>
      <c r="L1125" s="37"/>
      <c r="M1125" s="37"/>
    </row>
    <row r="1126" spans="1:13">
      <c r="A1126" s="21"/>
      <c r="B1126" s="21"/>
      <c r="C1126" s="22"/>
      <c r="D1126" s="21"/>
      <c r="E1126" s="21"/>
      <c r="F1126" s="21"/>
      <c r="G1126" s="21"/>
      <c r="H1126" s="21"/>
      <c r="I1126" s="21"/>
      <c r="J1126" s="21"/>
      <c r="K1126" s="37"/>
      <c r="L1126" s="37"/>
      <c r="M1126" s="37"/>
    </row>
    <row r="1127" spans="1:13">
      <c r="A1127" s="21"/>
      <c r="B1127" s="21"/>
      <c r="C1127" s="22"/>
      <c r="D1127" s="21"/>
      <c r="E1127" s="21"/>
      <c r="F1127" s="21"/>
      <c r="G1127" s="21"/>
      <c r="H1127" s="21"/>
      <c r="I1127" s="21"/>
      <c r="J1127" s="21"/>
      <c r="K1127" s="37"/>
      <c r="L1127" s="37"/>
      <c r="M1127" s="37"/>
    </row>
    <row r="1128" spans="1:13">
      <c r="A1128" s="21"/>
      <c r="B1128" s="21"/>
      <c r="C1128" s="22"/>
      <c r="D1128" s="21"/>
      <c r="E1128" s="21"/>
      <c r="F1128" s="21"/>
      <c r="G1128" s="21"/>
      <c r="H1128" s="21"/>
      <c r="I1128" s="21"/>
      <c r="J1128" s="21"/>
      <c r="K1128" s="37"/>
      <c r="L1128" s="37"/>
      <c r="M1128" s="37"/>
    </row>
    <row r="1129" spans="1:13">
      <c r="A1129" s="21"/>
      <c r="B1129" s="21"/>
      <c r="C1129" s="22"/>
      <c r="D1129" s="21"/>
      <c r="E1129" s="21"/>
      <c r="F1129" s="21"/>
      <c r="G1129" s="21"/>
      <c r="H1129" s="21"/>
      <c r="I1129" s="21"/>
      <c r="J1129" s="21"/>
      <c r="K1129" s="37"/>
      <c r="L1129" s="37"/>
      <c r="M1129" s="37"/>
    </row>
    <row r="1130" spans="1:13">
      <c r="A1130" s="21"/>
      <c r="B1130" s="21"/>
      <c r="C1130" s="22"/>
      <c r="D1130" s="21"/>
      <c r="E1130" s="21"/>
      <c r="F1130" s="21"/>
      <c r="G1130" s="21"/>
      <c r="H1130" s="21"/>
      <c r="I1130" s="21"/>
      <c r="J1130" s="21"/>
      <c r="K1130" s="37"/>
      <c r="L1130" s="37"/>
      <c r="M1130" s="37"/>
    </row>
    <row r="1131" spans="1:13">
      <c r="A1131" s="21"/>
      <c r="B1131" s="21"/>
      <c r="C1131" s="22"/>
      <c r="D1131" s="21"/>
      <c r="E1131" s="21"/>
      <c r="F1131" s="21"/>
      <c r="G1131" s="21"/>
      <c r="H1131" s="21"/>
      <c r="I1131" s="21"/>
      <c r="J1131" s="21"/>
      <c r="K1131" s="37"/>
      <c r="L1131" s="37"/>
      <c r="M1131" s="37"/>
    </row>
    <row r="1132" spans="1:13">
      <c r="A1132" s="21"/>
      <c r="B1132" s="21"/>
      <c r="C1132" s="22"/>
      <c r="D1132" s="21"/>
      <c r="E1132" s="21"/>
      <c r="F1132" s="21"/>
      <c r="G1132" s="21"/>
      <c r="H1132" s="21"/>
      <c r="I1132" s="21"/>
      <c r="J1132" s="21"/>
      <c r="K1132" s="37"/>
      <c r="L1132" s="37"/>
      <c r="M1132" s="37"/>
    </row>
    <row r="1133" spans="1:13">
      <c r="A1133" s="21"/>
      <c r="B1133" s="21"/>
      <c r="C1133" s="22"/>
      <c r="D1133" s="21"/>
      <c r="E1133" s="21"/>
      <c r="F1133" s="21"/>
      <c r="G1133" s="21"/>
      <c r="H1133" s="21"/>
      <c r="I1133" s="21"/>
      <c r="J1133" s="21"/>
      <c r="K1133" s="37"/>
      <c r="L1133" s="37"/>
      <c r="M1133" s="37"/>
    </row>
    <row r="1134" spans="1:13">
      <c r="A1134" s="21"/>
      <c r="B1134" s="21"/>
      <c r="C1134" s="22"/>
      <c r="D1134" s="21"/>
      <c r="E1134" s="21"/>
      <c r="F1134" s="21"/>
      <c r="G1134" s="21"/>
      <c r="H1134" s="21"/>
      <c r="I1134" s="21"/>
      <c r="J1134" s="21"/>
      <c r="K1134" s="37"/>
      <c r="L1134" s="37"/>
      <c r="M1134" s="37"/>
    </row>
    <row r="1135" spans="1:13">
      <c r="A1135" s="21"/>
      <c r="B1135" s="21"/>
      <c r="C1135" s="22"/>
      <c r="D1135" s="21"/>
      <c r="E1135" s="21"/>
      <c r="F1135" s="21"/>
      <c r="G1135" s="21"/>
      <c r="H1135" s="21"/>
      <c r="I1135" s="21"/>
      <c r="J1135" s="21"/>
      <c r="K1135" s="37"/>
      <c r="L1135" s="37"/>
      <c r="M1135" s="37"/>
    </row>
    <row r="1136" spans="1:13">
      <c r="A1136" s="21"/>
      <c r="B1136" s="21"/>
      <c r="C1136" s="22"/>
      <c r="D1136" s="21"/>
      <c r="E1136" s="21"/>
      <c r="F1136" s="21"/>
      <c r="G1136" s="21"/>
      <c r="H1136" s="21"/>
      <c r="I1136" s="21"/>
      <c r="J1136" s="21"/>
      <c r="K1136" s="37"/>
      <c r="L1136" s="37"/>
      <c r="M1136" s="37"/>
    </row>
    <row r="1137" spans="1:13">
      <c r="A1137" s="21"/>
      <c r="B1137" s="21"/>
      <c r="C1137" s="22"/>
      <c r="D1137" s="21"/>
      <c r="E1137" s="21"/>
      <c r="F1137" s="21"/>
      <c r="G1137" s="21"/>
      <c r="H1137" s="21"/>
      <c r="I1137" s="21"/>
      <c r="J1137" s="21"/>
      <c r="K1137" s="37"/>
      <c r="L1137" s="37"/>
      <c r="M1137" s="37"/>
    </row>
    <row r="1138" spans="1:13">
      <c r="A1138" s="21"/>
      <c r="B1138" s="21"/>
      <c r="C1138" s="22"/>
      <c r="D1138" s="21"/>
      <c r="E1138" s="21"/>
      <c r="F1138" s="21"/>
      <c r="G1138" s="21"/>
      <c r="H1138" s="21"/>
      <c r="I1138" s="21"/>
      <c r="J1138" s="21"/>
      <c r="K1138" s="37"/>
      <c r="L1138" s="37"/>
      <c r="M1138" s="37"/>
    </row>
    <row r="1139" spans="1:13">
      <c r="A1139" s="21"/>
      <c r="B1139" s="21"/>
      <c r="C1139" s="22"/>
      <c r="D1139" s="21"/>
      <c r="E1139" s="21"/>
      <c r="F1139" s="21"/>
      <c r="G1139" s="21"/>
      <c r="H1139" s="21"/>
      <c r="I1139" s="21"/>
      <c r="J1139" s="21"/>
      <c r="K1139" s="37"/>
      <c r="L1139" s="37"/>
      <c r="M1139" s="37"/>
    </row>
    <row r="1140" spans="1:13">
      <c r="A1140" s="21"/>
      <c r="B1140" s="21"/>
      <c r="C1140" s="22"/>
      <c r="D1140" s="21"/>
      <c r="E1140" s="21"/>
      <c r="F1140" s="21"/>
      <c r="G1140" s="21"/>
      <c r="H1140" s="21"/>
      <c r="I1140" s="21"/>
      <c r="J1140" s="21"/>
      <c r="K1140" s="37"/>
      <c r="L1140" s="37"/>
      <c r="M1140" s="37"/>
    </row>
    <row r="1141" spans="1:13">
      <c r="A1141" s="21"/>
      <c r="B1141" s="21"/>
      <c r="C1141" s="22"/>
      <c r="D1141" s="21"/>
      <c r="E1141" s="21"/>
      <c r="F1141" s="21"/>
      <c r="G1141" s="21"/>
      <c r="H1141" s="21"/>
      <c r="I1141" s="21"/>
      <c r="J1141" s="21"/>
      <c r="K1141" s="37"/>
      <c r="L1141" s="37"/>
      <c r="M1141" s="37"/>
    </row>
    <row r="1142" spans="1:13">
      <c r="A1142" s="21"/>
      <c r="B1142" s="21"/>
      <c r="C1142" s="22"/>
      <c r="D1142" s="21"/>
      <c r="E1142" s="21"/>
      <c r="F1142" s="21"/>
      <c r="G1142" s="21"/>
      <c r="H1142" s="21"/>
      <c r="I1142" s="21"/>
      <c r="J1142" s="21"/>
      <c r="K1142" s="37"/>
      <c r="L1142" s="37"/>
      <c r="M1142" s="37"/>
    </row>
    <row r="1143" spans="1:13">
      <c r="A1143" s="21"/>
      <c r="B1143" s="21"/>
      <c r="C1143" s="22"/>
      <c r="D1143" s="21"/>
      <c r="E1143" s="21"/>
      <c r="F1143" s="21"/>
      <c r="G1143" s="21"/>
      <c r="H1143" s="21"/>
      <c r="I1143" s="21"/>
      <c r="J1143" s="21"/>
      <c r="K1143" s="37"/>
      <c r="L1143" s="37"/>
      <c r="M1143" s="37"/>
    </row>
    <row r="1144" spans="1:13">
      <c r="A1144" s="21"/>
      <c r="B1144" s="21"/>
      <c r="C1144" s="22"/>
      <c r="D1144" s="21"/>
      <c r="E1144" s="21"/>
      <c r="F1144" s="21"/>
      <c r="G1144" s="21"/>
      <c r="H1144" s="21"/>
      <c r="I1144" s="21"/>
      <c r="J1144" s="21"/>
      <c r="K1144" s="37"/>
      <c r="L1144" s="37"/>
      <c r="M1144" s="37"/>
    </row>
    <row r="1145" spans="1:13">
      <c r="A1145" s="21"/>
      <c r="B1145" s="21"/>
      <c r="C1145" s="22"/>
      <c r="D1145" s="21"/>
      <c r="E1145" s="21"/>
      <c r="F1145" s="21"/>
      <c r="G1145" s="21"/>
      <c r="H1145" s="21"/>
      <c r="I1145" s="21"/>
      <c r="J1145" s="21"/>
      <c r="K1145" s="37"/>
      <c r="L1145" s="37"/>
      <c r="M1145" s="37"/>
    </row>
    <row r="1146" spans="1:13">
      <c r="A1146" s="21"/>
      <c r="B1146" s="21"/>
      <c r="C1146" s="22"/>
      <c r="D1146" s="21"/>
      <c r="E1146" s="21"/>
      <c r="F1146" s="21"/>
      <c r="G1146" s="21"/>
      <c r="H1146" s="21"/>
      <c r="I1146" s="21"/>
      <c r="J1146" s="21"/>
      <c r="K1146" s="37"/>
      <c r="L1146" s="37"/>
      <c r="M1146" s="37"/>
    </row>
    <row r="1147" spans="1:13">
      <c r="A1147" s="21"/>
      <c r="B1147" s="21"/>
      <c r="C1147" s="22"/>
      <c r="D1147" s="21"/>
      <c r="E1147" s="21"/>
      <c r="F1147" s="21"/>
      <c r="G1147" s="21"/>
      <c r="H1147" s="21"/>
      <c r="I1147" s="21"/>
      <c r="J1147" s="21"/>
      <c r="K1147" s="37"/>
      <c r="L1147" s="37"/>
      <c r="M1147" s="37"/>
    </row>
    <row r="1148" spans="1:13">
      <c r="A1148" s="21"/>
      <c r="B1148" s="21"/>
      <c r="C1148" s="22"/>
      <c r="D1148" s="21"/>
      <c r="E1148" s="21"/>
      <c r="F1148" s="21"/>
      <c r="G1148" s="21"/>
      <c r="H1148" s="21"/>
      <c r="I1148" s="21"/>
      <c r="J1148" s="21"/>
      <c r="K1148" s="37"/>
      <c r="L1148" s="37"/>
      <c r="M1148" s="37"/>
    </row>
    <row r="1149" spans="1:13">
      <c r="A1149" s="21"/>
      <c r="B1149" s="21"/>
      <c r="C1149" s="22"/>
      <c r="D1149" s="21"/>
      <c r="E1149" s="21"/>
      <c r="F1149" s="21"/>
      <c r="G1149" s="21"/>
      <c r="H1149" s="21"/>
      <c r="I1149" s="21"/>
      <c r="J1149" s="21"/>
      <c r="K1149" s="37"/>
      <c r="L1149" s="37"/>
      <c r="M1149" s="37"/>
    </row>
    <row r="1150" spans="1:13">
      <c r="A1150" s="21"/>
      <c r="B1150" s="21"/>
      <c r="C1150" s="22"/>
      <c r="D1150" s="21"/>
      <c r="E1150" s="21"/>
      <c r="F1150" s="21"/>
      <c r="G1150" s="21"/>
      <c r="H1150" s="21"/>
      <c r="I1150" s="21"/>
      <c r="J1150" s="21"/>
      <c r="K1150" s="37"/>
      <c r="L1150" s="37"/>
      <c r="M1150" s="37"/>
    </row>
    <row r="1151" spans="1:13">
      <c r="A1151" s="21"/>
      <c r="B1151" s="21"/>
      <c r="C1151" s="22"/>
      <c r="D1151" s="21"/>
      <c r="E1151" s="21"/>
      <c r="F1151" s="21"/>
      <c r="G1151" s="21"/>
      <c r="H1151" s="21"/>
      <c r="I1151" s="21"/>
      <c r="J1151" s="21"/>
      <c r="K1151" s="37"/>
      <c r="L1151" s="37"/>
      <c r="M1151" s="37"/>
    </row>
    <row r="1152" spans="1:13">
      <c r="A1152" s="21"/>
      <c r="B1152" s="21"/>
      <c r="C1152" s="22"/>
      <c r="D1152" s="21"/>
      <c r="E1152" s="21"/>
      <c r="F1152" s="21"/>
      <c r="G1152" s="21"/>
      <c r="H1152" s="21"/>
      <c r="I1152" s="21"/>
      <c r="J1152" s="21"/>
      <c r="K1152" s="37"/>
      <c r="L1152" s="37"/>
      <c r="M1152" s="37"/>
    </row>
    <row r="1153" spans="1:13">
      <c r="A1153" s="21"/>
      <c r="B1153" s="21"/>
      <c r="C1153" s="22"/>
      <c r="D1153" s="21"/>
      <c r="E1153" s="21"/>
      <c r="F1153" s="21"/>
      <c r="G1153" s="21"/>
      <c r="H1153" s="21"/>
      <c r="I1153" s="21"/>
      <c r="J1153" s="21"/>
      <c r="K1153" s="37"/>
      <c r="L1153" s="37"/>
      <c r="M1153" s="37"/>
    </row>
    <row r="1154" spans="1:13">
      <c r="C1154" s="19"/>
    </row>
    <row r="1155" spans="1:13">
      <c r="C1155" s="19"/>
    </row>
    <row r="1156" spans="1:13">
      <c r="C1156" s="19"/>
    </row>
    <row r="1157" spans="1:13">
      <c r="C1157" s="19"/>
    </row>
    <row r="1158" spans="1:13">
      <c r="C1158" s="19"/>
    </row>
    <row r="1159" spans="1:13">
      <c r="C1159" s="19"/>
    </row>
    <row r="1160" spans="1:13">
      <c r="C1160" s="19"/>
    </row>
    <row r="1161" spans="1:13">
      <c r="C1161" s="19"/>
    </row>
    <row r="1162" spans="1:13">
      <c r="C1162" s="19"/>
    </row>
    <row r="1163" spans="1:13">
      <c r="C1163" s="19"/>
    </row>
    <row r="1164" spans="1:13">
      <c r="C1164" s="19"/>
    </row>
    <row r="1165" spans="1:13">
      <c r="C1165" s="19"/>
    </row>
    <row r="1166" spans="1:13">
      <c r="C1166" s="19"/>
    </row>
    <row r="1167" spans="1:13">
      <c r="C1167" s="19"/>
    </row>
    <row r="1168" spans="1:13">
      <c r="C1168" s="19"/>
    </row>
    <row r="1169" spans="3:3">
      <c r="C1169" s="19"/>
    </row>
    <row r="1170" spans="3:3">
      <c r="C1170" s="19"/>
    </row>
    <row r="1171" spans="3:3">
      <c r="C1171" s="19"/>
    </row>
    <row r="1172" spans="3:3">
      <c r="C1172" s="19"/>
    </row>
    <row r="1173" spans="3:3">
      <c r="C1173" s="19"/>
    </row>
    <row r="1174" spans="3:3">
      <c r="C1174" s="19"/>
    </row>
    <row r="1175" spans="3:3">
      <c r="C1175" s="19"/>
    </row>
    <row r="1176" spans="3:3">
      <c r="C1176" s="19"/>
    </row>
    <row r="1177" spans="3:3">
      <c r="C1177" s="19"/>
    </row>
    <row r="1178" spans="3:3">
      <c r="C1178" s="19"/>
    </row>
    <row r="1179" spans="3:3">
      <c r="C1179" s="19"/>
    </row>
    <row r="1180" spans="3:3">
      <c r="C1180" s="19"/>
    </row>
    <row r="1181" spans="3:3">
      <c r="C1181" s="19"/>
    </row>
    <row r="1182" spans="3:3">
      <c r="C1182" s="19"/>
    </row>
    <row r="1183" spans="3:3">
      <c r="C1183" s="19"/>
    </row>
    <row r="1184" spans="3:3">
      <c r="C1184" s="19"/>
    </row>
    <row r="1185" spans="3:3">
      <c r="C1185" s="19"/>
    </row>
    <row r="1186" spans="3:3">
      <c r="C1186" s="19"/>
    </row>
    <row r="1187" spans="3:3">
      <c r="C1187" s="19"/>
    </row>
    <row r="1188" spans="3:3">
      <c r="C1188" s="19"/>
    </row>
    <row r="1189" spans="3:3">
      <c r="C1189" s="19"/>
    </row>
    <row r="1190" spans="3:3">
      <c r="C1190" s="19"/>
    </row>
    <row r="1191" spans="3:3">
      <c r="C1191" s="19"/>
    </row>
    <row r="1192" spans="3:3">
      <c r="C1192" s="19"/>
    </row>
    <row r="1193" spans="3:3">
      <c r="C1193" s="19"/>
    </row>
    <row r="1194" spans="3:3">
      <c r="C1194" s="19"/>
    </row>
    <row r="1195" spans="3:3">
      <c r="C1195" s="19"/>
    </row>
    <row r="1196" spans="3:3">
      <c r="C1196" s="19"/>
    </row>
    <row r="1197" spans="3:3">
      <c r="C1197" s="19"/>
    </row>
    <row r="1198" spans="3:3">
      <c r="C1198" s="19"/>
    </row>
    <row r="1199" spans="3:3">
      <c r="C1199" s="19"/>
    </row>
    <row r="1200" spans="3:3">
      <c r="C1200" s="19"/>
    </row>
    <row r="1201" spans="3:3">
      <c r="C1201" s="19"/>
    </row>
    <row r="1202" spans="3:3">
      <c r="C1202" s="19"/>
    </row>
    <row r="1203" spans="3:3">
      <c r="C1203" s="19"/>
    </row>
    <row r="1204" spans="3:3">
      <c r="C1204" s="19"/>
    </row>
    <row r="1205" spans="3:3">
      <c r="C1205" s="19"/>
    </row>
    <row r="1206" spans="3:3">
      <c r="C1206" s="19"/>
    </row>
    <row r="1207" spans="3:3">
      <c r="C1207" s="19"/>
    </row>
    <row r="1208" spans="3:3">
      <c r="C1208" s="19"/>
    </row>
    <row r="1209" spans="3:3">
      <c r="C1209" s="19"/>
    </row>
    <row r="1210" spans="3:3">
      <c r="C1210" s="19"/>
    </row>
    <row r="1211" spans="3:3">
      <c r="C1211" s="19"/>
    </row>
    <row r="1212" spans="3:3">
      <c r="C1212" s="19"/>
    </row>
    <row r="1213" spans="3:3">
      <c r="C1213" s="19"/>
    </row>
    <row r="1214" spans="3:3">
      <c r="C1214" s="19"/>
    </row>
    <row r="1215" spans="3:3">
      <c r="C1215" s="19"/>
    </row>
    <row r="1216" spans="3:3">
      <c r="C1216" s="19"/>
    </row>
    <row r="1217" spans="3:3">
      <c r="C1217" s="19"/>
    </row>
    <row r="1218" spans="3:3">
      <c r="C1218" s="19"/>
    </row>
    <row r="1219" spans="3:3">
      <c r="C1219" s="19"/>
    </row>
    <row r="1220" spans="3:3">
      <c r="C1220" s="19"/>
    </row>
    <row r="1221" spans="3:3">
      <c r="C1221" s="19"/>
    </row>
    <row r="1222" spans="3:3">
      <c r="C1222" s="19"/>
    </row>
    <row r="1223" spans="3:3">
      <c r="C1223" s="19"/>
    </row>
    <row r="1224" spans="3:3">
      <c r="C1224" s="19"/>
    </row>
    <row r="1225" spans="3:3">
      <c r="C1225" s="19"/>
    </row>
    <row r="1226" spans="3:3">
      <c r="C1226" s="19"/>
    </row>
    <row r="1227" spans="3:3">
      <c r="C1227" s="19"/>
    </row>
    <row r="1228" spans="3:3">
      <c r="C1228" s="19"/>
    </row>
    <row r="1229" spans="3:3">
      <c r="C1229" s="19"/>
    </row>
    <row r="1230" spans="3:3">
      <c r="C1230" s="19"/>
    </row>
    <row r="1231" spans="3:3">
      <c r="C1231" s="19"/>
    </row>
    <row r="1232" spans="3:3">
      <c r="C1232" s="19"/>
    </row>
    <row r="1233" spans="3:3">
      <c r="C1233" s="19"/>
    </row>
    <row r="1234" spans="3:3">
      <c r="C1234" s="19"/>
    </row>
    <row r="1235" spans="3:3">
      <c r="C1235" s="19"/>
    </row>
    <row r="1236" spans="3:3">
      <c r="C1236" s="19"/>
    </row>
    <row r="1237" spans="3:3">
      <c r="C1237" s="19"/>
    </row>
    <row r="1238" spans="3:3">
      <c r="C1238" s="19"/>
    </row>
    <row r="1239" spans="3:3">
      <c r="C1239" s="19"/>
    </row>
    <row r="1240" spans="3:3">
      <c r="C1240" s="19"/>
    </row>
    <row r="1241" spans="3:3">
      <c r="C1241" s="19"/>
    </row>
    <row r="1242" spans="3:3">
      <c r="C1242" s="19"/>
    </row>
    <row r="1243" spans="3:3">
      <c r="C1243" s="19"/>
    </row>
    <row r="1244" spans="3:3">
      <c r="C1244" s="19"/>
    </row>
    <row r="1245" spans="3:3">
      <c r="C1245" s="19"/>
    </row>
    <row r="1246" spans="3:3">
      <c r="C1246" s="19"/>
    </row>
    <row r="1247" spans="3:3">
      <c r="C1247" s="19"/>
    </row>
    <row r="1248" spans="3:3">
      <c r="C1248" s="19"/>
    </row>
    <row r="1249" spans="3:3">
      <c r="C1249" s="19"/>
    </row>
    <row r="1250" spans="3:3">
      <c r="C1250" s="19"/>
    </row>
    <row r="1251" spans="3:3">
      <c r="C1251" s="19"/>
    </row>
    <row r="1252" spans="3:3">
      <c r="C1252" s="19"/>
    </row>
    <row r="1253" spans="3:3">
      <c r="C1253" s="19"/>
    </row>
    <row r="1254" spans="3:3">
      <c r="C1254" s="19"/>
    </row>
    <row r="1255" spans="3:3">
      <c r="C1255" s="19"/>
    </row>
    <row r="1256" spans="3:3">
      <c r="C1256" s="19"/>
    </row>
    <row r="1257" spans="3:3">
      <c r="C1257" s="19"/>
    </row>
    <row r="1258" spans="3:3">
      <c r="C1258" s="19"/>
    </row>
    <row r="1259" spans="3:3">
      <c r="C1259" s="19"/>
    </row>
    <row r="1260" spans="3:3">
      <c r="C1260" s="19"/>
    </row>
    <row r="1261" spans="3:3">
      <c r="C1261" s="19"/>
    </row>
    <row r="1262" spans="3:3">
      <c r="C1262" s="19"/>
    </row>
    <row r="1263" spans="3:3">
      <c r="C1263" s="19"/>
    </row>
    <row r="1264" spans="3:3">
      <c r="C1264" s="19"/>
    </row>
    <row r="1265" spans="3:3">
      <c r="C1265" s="19"/>
    </row>
    <row r="1266" spans="3:3">
      <c r="C1266" s="19"/>
    </row>
    <row r="1267" spans="3:3">
      <c r="C1267" s="19"/>
    </row>
    <row r="1268" spans="3:3">
      <c r="C1268" s="19"/>
    </row>
    <row r="1269" spans="3:3">
      <c r="C1269" s="19"/>
    </row>
    <row r="1270" spans="3:3">
      <c r="C1270" s="19"/>
    </row>
    <row r="1271" spans="3:3">
      <c r="C1271" s="19"/>
    </row>
    <row r="1272" spans="3:3">
      <c r="C1272" s="19"/>
    </row>
    <row r="1273" spans="3:3">
      <c r="C1273" s="19"/>
    </row>
    <row r="1274" spans="3:3">
      <c r="C1274" s="19"/>
    </row>
    <row r="1275" spans="3:3">
      <c r="C1275" s="19"/>
    </row>
    <row r="1276" spans="3:3">
      <c r="C1276" s="19"/>
    </row>
    <row r="1277" spans="3:3">
      <c r="C1277" s="19"/>
    </row>
    <row r="1278" spans="3:3">
      <c r="C1278" s="19"/>
    </row>
    <row r="1279" spans="3:3">
      <c r="C1279" s="19"/>
    </row>
    <row r="1280" spans="3:3">
      <c r="C1280" s="19"/>
    </row>
    <row r="1281" spans="3:3">
      <c r="C1281" s="19"/>
    </row>
    <row r="1282" spans="3:3">
      <c r="C1282" s="19"/>
    </row>
    <row r="1283" spans="3:3">
      <c r="C1283" s="19"/>
    </row>
    <row r="1284" spans="3:3">
      <c r="C1284" s="19"/>
    </row>
    <row r="1285" spans="3:3">
      <c r="C1285" s="19"/>
    </row>
    <row r="1286" spans="3:3">
      <c r="C1286" s="19"/>
    </row>
    <row r="1287" spans="3:3">
      <c r="C1287" s="19"/>
    </row>
    <row r="1288" spans="3:3">
      <c r="C1288" s="19"/>
    </row>
    <row r="1289" spans="3:3">
      <c r="C1289" s="19"/>
    </row>
    <row r="1290" spans="3:3">
      <c r="C1290" s="19"/>
    </row>
    <row r="1291" spans="3:3">
      <c r="C1291" s="19"/>
    </row>
    <row r="1292" spans="3:3">
      <c r="C1292" s="19"/>
    </row>
    <row r="1293" spans="3:3">
      <c r="C1293" s="19"/>
    </row>
    <row r="1294" spans="3:3">
      <c r="C1294" s="19"/>
    </row>
    <row r="1295" spans="3:3">
      <c r="C1295" s="19"/>
    </row>
    <row r="1296" spans="3:3">
      <c r="C1296" s="19"/>
    </row>
    <row r="1297" spans="3:3">
      <c r="C1297" s="19"/>
    </row>
    <row r="1298" spans="3:3">
      <c r="C1298" s="19"/>
    </row>
    <row r="1299" spans="3:3">
      <c r="C1299" s="19"/>
    </row>
    <row r="1300" spans="3:3">
      <c r="C1300" s="19"/>
    </row>
    <row r="1301" spans="3:3">
      <c r="C1301" s="19"/>
    </row>
    <row r="1302" spans="3:3">
      <c r="C1302" s="19"/>
    </row>
    <row r="1303" spans="3:3">
      <c r="C1303" s="19"/>
    </row>
    <row r="1304" spans="3:3">
      <c r="C1304" s="19"/>
    </row>
    <row r="1305" spans="3:3">
      <c r="C1305" s="19"/>
    </row>
    <row r="1306" spans="3:3">
      <c r="C1306" s="19"/>
    </row>
    <row r="1307" spans="3:3">
      <c r="C1307" s="19"/>
    </row>
    <row r="1308" spans="3:3">
      <c r="C1308" s="19"/>
    </row>
    <row r="1309" spans="3:3">
      <c r="C1309" s="19"/>
    </row>
    <row r="1310" spans="3:3">
      <c r="C1310" s="19"/>
    </row>
    <row r="1311" spans="3:3">
      <c r="C1311" s="19"/>
    </row>
    <row r="1312" spans="3:3">
      <c r="C1312" s="19"/>
    </row>
    <row r="1313" spans="3:3">
      <c r="C1313" s="19"/>
    </row>
    <row r="1314" spans="3:3">
      <c r="C1314" s="19"/>
    </row>
    <row r="1315" spans="3:3">
      <c r="C1315" s="19"/>
    </row>
    <row r="1316" spans="3:3">
      <c r="C1316" s="19"/>
    </row>
    <row r="1317" spans="3:3">
      <c r="C1317" s="19"/>
    </row>
    <row r="1318" spans="3:3">
      <c r="C1318" s="19"/>
    </row>
    <row r="1319" spans="3:3">
      <c r="C1319" s="19"/>
    </row>
    <row r="1320" spans="3:3">
      <c r="C1320" s="19"/>
    </row>
    <row r="1321" spans="3:3">
      <c r="C1321" s="19"/>
    </row>
    <row r="1322" spans="3:3">
      <c r="C1322" s="19"/>
    </row>
    <row r="1323" spans="3:3">
      <c r="C1323" s="19"/>
    </row>
    <row r="1324" spans="3:3">
      <c r="C1324" s="19"/>
    </row>
    <row r="1325" spans="3:3">
      <c r="C1325" s="19"/>
    </row>
    <row r="1326" spans="3:3">
      <c r="C1326" s="19"/>
    </row>
    <row r="1327" spans="3:3">
      <c r="C1327" s="19"/>
    </row>
    <row r="1328" spans="3:3">
      <c r="C1328" s="19"/>
    </row>
    <row r="1329" spans="3:3">
      <c r="C1329" s="19"/>
    </row>
    <row r="1330" spans="3:3">
      <c r="C1330" s="19"/>
    </row>
    <row r="1331" spans="3:3">
      <c r="C1331" s="19"/>
    </row>
    <row r="1332" spans="3:3">
      <c r="C1332" s="19"/>
    </row>
    <row r="1333" spans="3:3">
      <c r="C1333" s="19"/>
    </row>
    <row r="1334" spans="3:3">
      <c r="C1334" s="19"/>
    </row>
    <row r="1335" spans="3:3">
      <c r="C1335" s="19"/>
    </row>
    <row r="1336" spans="3:3">
      <c r="C1336" s="19"/>
    </row>
    <row r="1337" spans="3:3">
      <c r="C1337" s="19"/>
    </row>
    <row r="1338" spans="3:3">
      <c r="C1338" s="19"/>
    </row>
    <row r="1339" spans="3:3">
      <c r="C1339" s="19"/>
    </row>
    <row r="1340" spans="3:3">
      <c r="C1340" s="19"/>
    </row>
    <row r="1341" spans="3:3">
      <c r="C1341" s="19"/>
    </row>
    <row r="1342" spans="3:3">
      <c r="C1342" s="19"/>
    </row>
    <row r="1343" spans="3:3">
      <c r="C1343" s="19"/>
    </row>
    <row r="1344" spans="3:3">
      <c r="C1344" s="19"/>
    </row>
    <row r="1345" spans="3:3">
      <c r="C1345" s="19"/>
    </row>
    <row r="1346" spans="3:3">
      <c r="C1346" s="19"/>
    </row>
    <row r="1347" spans="3:3">
      <c r="C1347" s="19"/>
    </row>
    <row r="1348" spans="3:3">
      <c r="C1348" s="19"/>
    </row>
    <row r="1349" spans="3:3">
      <c r="C1349" s="19"/>
    </row>
    <row r="1350" spans="3:3">
      <c r="C1350" s="19"/>
    </row>
    <row r="1351" spans="3:3">
      <c r="C1351" s="19"/>
    </row>
    <row r="1352" spans="3:3">
      <c r="C1352" s="19"/>
    </row>
    <row r="1353" spans="3:3">
      <c r="C1353" s="19"/>
    </row>
    <row r="1354" spans="3:3">
      <c r="C1354" s="19"/>
    </row>
    <row r="1355" spans="3:3">
      <c r="C1355" s="19"/>
    </row>
    <row r="1356" spans="3:3">
      <c r="C1356" s="19"/>
    </row>
    <row r="1357" spans="3:3">
      <c r="C1357" s="19"/>
    </row>
    <row r="1358" spans="3:3">
      <c r="C1358" s="19"/>
    </row>
    <row r="1359" spans="3:3">
      <c r="C1359" s="19"/>
    </row>
    <row r="1360" spans="3:3">
      <c r="C1360" s="19"/>
    </row>
    <row r="1361" spans="3:3">
      <c r="C1361" s="19"/>
    </row>
    <row r="1362" spans="3:3">
      <c r="C1362" s="19"/>
    </row>
    <row r="1363" spans="3:3">
      <c r="C1363" s="19"/>
    </row>
    <row r="1364" spans="3:3">
      <c r="C1364" s="19"/>
    </row>
    <row r="1365" spans="3:3">
      <c r="C1365" s="19"/>
    </row>
    <row r="1366" spans="3:3">
      <c r="C1366" s="19"/>
    </row>
    <row r="1367" spans="3:3">
      <c r="C1367" s="19"/>
    </row>
    <row r="1368" spans="3:3">
      <c r="C1368" s="19"/>
    </row>
    <row r="1369" spans="3:3">
      <c r="C1369" s="19"/>
    </row>
    <row r="1370" spans="3:3">
      <c r="C1370" s="19"/>
    </row>
    <row r="1371" spans="3:3">
      <c r="C1371" s="19"/>
    </row>
    <row r="1372" spans="3:3">
      <c r="C1372" s="19"/>
    </row>
    <row r="1373" spans="3:3">
      <c r="C1373" s="19"/>
    </row>
    <row r="1374" spans="3:3">
      <c r="C1374" s="19"/>
    </row>
    <row r="1375" spans="3:3">
      <c r="C1375" s="19"/>
    </row>
    <row r="1376" spans="3:3">
      <c r="C1376" s="19"/>
    </row>
    <row r="1377" spans="3:3">
      <c r="C1377" s="19"/>
    </row>
    <row r="1378" spans="3:3">
      <c r="C1378" s="19"/>
    </row>
    <row r="1379" spans="3:3">
      <c r="C1379" s="19"/>
    </row>
    <row r="1380" spans="3:3">
      <c r="C1380" s="19"/>
    </row>
    <row r="1381" spans="3:3">
      <c r="C1381" s="19"/>
    </row>
    <row r="1382" spans="3:3">
      <c r="C1382" s="19"/>
    </row>
    <row r="1383" spans="3:3">
      <c r="C1383" s="19"/>
    </row>
    <row r="1384" spans="3:3">
      <c r="C1384" s="19"/>
    </row>
    <row r="1385" spans="3:3">
      <c r="C1385" s="19"/>
    </row>
    <row r="1386" spans="3:3">
      <c r="C1386" s="19"/>
    </row>
    <row r="1387" spans="3:3">
      <c r="C1387" s="19"/>
    </row>
    <row r="1388" spans="3:3">
      <c r="C1388" s="19"/>
    </row>
    <row r="1389" spans="3:3">
      <c r="C1389" s="19"/>
    </row>
    <row r="1390" spans="3:3">
      <c r="C1390" s="19"/>
    </row>
    <row r="1391" spans="3:3">
      <c r="C1391" s="19"/>
    </row>
    <row r="1392" spans="3:3">
      <c r="C1392" s="19"/>
    </row>
    <row r="1393" spans="3:3">
      <c r="C1393" s="19"/>
    </row>
    <row r="1394" spans="3:3">
      <c r="C1394" s="19"/>
    </row>
    <row r="1395" spans="3:3">
      <c r="C1395" s="19"/>
    </row>
    <row r="1396" spans="3:3">
      <c r="C1396" s="19"/>
    </row>
    <row r="1397" spans="3:3">
      <c r="C1397" s="19"/>
    </row>
    <row r="1398" spans="3:3">
      <c r="C1398" s="19"/>
    </row>
    <row r="1399" spans="3:3">
      <c r="C1399" s="19"/>
    </row>
    <row r="1400" spans="3:3">
      <c r="C1400" s="19"/>
    </row>
    <row r="1401" spans="3:3">
      <c r="C1401" s="19"/>
    </row>
    <row r="1402" spans="3:3">
      <c r="C1402" s="19"/>
    </row>
    <row r="1403" spans="3:3">
      <c r="C1403" s="19"/>
    </row>
    <row r="1404" spans="3:3">
      <c r="C1404" s="19"/>
    </row>
    <row r="1405" spans="3:3">
      <c r="C1405" s="19"/>
    </row>
    <row r="1406" spans="3:3">
      <c r="C1406" s="19"/>
    </row>
    <row r="1407" spans="3:3">
      <c r="C1407" s="19"/>
    </row>
    <row r="1408" spans="3:3">
      <c r="C1408" s="19"/>
    </row>
    <row r="1409" spans="3:3">
      <c r="C1409" s="19"/>
    </row>
    <row r="1410" spans="3:3">
      <c r="C1410" s="19"/>
    </row>
    <row r="1411" spans="3:3">
      <c r="C1411" s="19"/>
    </row>
    <row r="1412" spans="3:3">
      <c r="C1412" s="19"/>
    </row>
    <row r="1413" spans="3:3">
      <c r="C1413" s="19"/>
    </row>
    <row r="1414" spans="3:3">
      <c r="C1414" s="19"/>
    </row>
    <row r="1415" spans="3:3">
      <c r="C1415" s="19"/>
    </row>
    <row r="1416" spans="3:3">
      <c r="C1416" s="19"/>
    </row>
    <row r="1417" spans="3:3">
      <c r="C1417" s="19"/>
    </row>
    <row r="1418" spans="3:3">
      <c r="C1418" s="19"/>
    </row>
    <row r="1419" spans="3:3">
      <c r="C1419" s="19"/>
    </row>
    <row r="1420" spans="3:3">
      <c r="C1420" s="19"/>
    </row>
    <row r="1421" spans="3:3">
      <c r="C1421" s="19"/>
    </row>
    <row r="1422" spans="3:3">
      <c r="C1422" s="19"/>
    </row>
    <row r="1423" spans="3:3">
      <c r="C1423" s="19"/>
    </row>
    <row r="1424" spans="3:3">
      <c r="C1424" s="19"/>
    </row>
    <row r="1425" spans="3:3">
      <c r="C1425" s="19"/>
    </row>
    <row r="1426" spans="3:3">
      <c r="C1426" s="19"/>
    </row>
    <row r="1427" spans="3:3">
      <c r="C1427" s="19"/>
    </row>
    <row r="1428" spans="3:3">
      <c r="C1428" s="19"/>
    </row>
    <row r="1429" spans="3:3">
      <c r="C1429" s="19"/>
    </row>
    <row r="1430" spans="3:3">
      <c r="C1430" s="19"/>
    </row>
    <row r="1431" spans="3:3">
      <c r="C1431" s="19"/>
    </row>
    <row r="1432" spans="3:3">
      <c r="C1432" s="19"/>
    </row>
    <row r="1433" spans="3:3">
      <c r="C1433" s="19"/>
    </row>
    <row r="1434" spans="3:3">
      <c r="C1434" s="19"/>
    </row>
    <row r="1435" spans="3:3">
      <c r="C1435" s="19"/>
    </row>
    <row r="1436" spans="3:3">
      <c r="C1436" s="19"/>
    </row>
    <row r="1437" spans="3:3">
      <c r="C1437" s="19"/>
    </row>
    <row r="1438" spans="3:3">
      <c r="C1438" s="19"/>
    </row>
    <row r="1439" spans="3:3">
      <c r="C1439" s="19"/>
    </row>
    <row r="1440" spans="3:3">
      <c r="C1440" s="19"/>
    </row>
    <row r="1441" spans="3:3">
      <c r="C1441" s="19"/>
    </row>
    <row r="1442" spans="3:3">
      <c r="C1442" s="19"/>
    </row>
    <row r="1443" spans="3:3">
      <c r="C1443" s="19"/>
    </row>
    <row r="1444" spans="3:3">
      <c r="C1444" s="19"/>
    </row>
    <row r="1445" spans="3:3">
      <c r="C1445" s="19"/>
    </row>
    <row r="1446" spans="3:3">
      <c r="C1446" s="19"/>
    </row>
    <row r="1447" spans="3:3">
      <c r="C1447" s="19"/>
    </row>
    <row r="1448" spans="3:3">
      <c r="C1448" s="19"/>
    </row>
    <row r="1449" spans="3:3">
      <c r="C1449" s="19"/>
    </row>
    <row r="1450" spans="3:3">
      <c r="C1450" s="19"/>
    </row>
    <row r="1451" spans="3:3">
      <c r="C1451" s="19"/>
    </row>
    <row r="1452" spans="3:3">
      <c r="C1452" s="19"/>
    </row>
    <row r="1453" spans="3:3">
      <c r="C1453" s="19"/>
    </row>
    <row r="1454" spans="3:3">
      <c r="C1454" s="19"/>
    </row>
    <row r="1455" spans="3:3">
      <c r="C1455" s="19"/>
    </row>
    <row r="1456" spans="3:3">
      <c r="C1456" s="19"/>
    </row>
    <row r="1457" spans="3:3">
      <c r="C1457" s="19"/>
    </row>
    <row r="1458" spans="3:3">
      <c r="C1458" s="19"/>
    </row>
    <row r="1459" spans="3:3">
      <c r="C1459" s="19"/>
    </row>
    <row r="1460" spans="3:3">
      <c r="C1460" s="19"/>
    </row>
    <row r="1461" spans="3:3">
      <c r="C1461" s="19"/>
    </row>
    <row r="1462" spans="3:3">
      <c r="C1462" s="19"/>
    </row>
    <row r="1463" spans="3:3">
      <c r="C1463" s="19"/>
    </row>
    <row r="1464" spans="3:3">
      <c r="C1464" s="19"/>
    </row>
    <row r="1465" spans="3:3">
      <c r="C1465" s="19"/>
    </row>
    <row r="1466" spans="3:3">
      <c r="C1466" s="19"/>
    </row>
    <row r="1467" spans="3:3">
      <c r="C1467" s="19"/>
    </row>
    <row r="1468" spans="3:3">
      <c r="C1468" s="19"/>
    </row>
    <row r="1469" spans="3:3">
      <c r="C1469" s="19"/>
    </row>
    <row r="1470" spans="3:3">
      <c r="C1470" s="19"/>
    </row>
    <row r="1471" spans="3:3">
      <c r="C1471" s="19"/>
    </row>
    <row r="1472" spans="3:3">
      <c r="C1472" s="19"/>
    </row>
    <row r="1473" spans="3:3">
      <c r="C1473" s="19"/>
    </row>
    <row r="1474" spans="3:3">
      <c r="C1474" s="19"/>
    </row>
    <row r="1475" spans="3:3">
      <c r="C1475" s="19"/>
    </row>
    <row r="1476" spans="3:3">
      <c r="C1476" s="19"/>
    </row>
    <row r="1477" spans="3:3">
      <c r="C1477" s="19"/>
    </row>
    <row r="1478" spans="3:3">
      <c r="C1478" s="19"/>
    </row>
    <row r="1479" spans="3:3">
      <c r="C1479" s="19"/>
    </row>
    <row r="1480" spans="3:3">
      <c r="C1480" s="19"/>
    </row>
    <row r="1481" spans="3:3">
      <c r="C1481" s="19"/>
    </row>
    <row r="1482" spans="3:3">
      <c r="C1482" s="19"/>
    </row>
    <row r="1483" spans="3:3">
      <c r="C1483" s="19"/>
    </row>
    <row r="1484" spans="3:3">
      <c r="C1484" s="19"/>
    </row>
    <row r="1485" spans="3:3">
      <c r="C1485" s="19"/>
    </row>
    <row r="1486" spans="3:3">
      <c r="C1486" s="19"/>
    </row>
    <row r="1487" spans="3:3">
      <c r="C1487" s="19"/>
    </row>
    <row r="1488" spans="3:3">
      <c r="C1488" s="19"/>
    </row>
    <row r="1489" spans="3:3">
      <c r="C1489" s="19"/>
    </row>
    <row r="1490" spans="3:3">
      <c r="C1490" s="19"/>
    </row>
    <row r="1491" spans="3:3">
      <c r="C1491" s="19"/>
    </row>
    <row r="1492" spans="3:3">
      <c r="C1492" s="19"/>
    </row>
    <row r="1493" spans="3:3">
      <c r="C1493" s="19"/>
    </row>
    <row r="1494" spans="3:3">
      <c r="C1494" s="19"/>
    </row>
    <row r="1495" spans="3:3">
      <c r="C1495" s="19"/>
    </row>
    <row r="1496" spans="3:3">
      <c r="C1496" s="19"/>
    </row>
    <row r="1497" spans="3:3">
      <c r="C1497" s="19"/>
    </row>
    <row r="1498" spans="3:3">
      <c r="C1498" s="19"/>
    </row>
    <row r="1499" spans="3:3">
      <c r="C1499" s="19"/>
    </row>
    <row r="1500" spans="3:3">
      <c r="C1500" s="19"/>
    </row>
    <row r="1501" spans="3:3">
      <c r="C1501" s="19"/>
    </row>
    <row r="1502" spans="3:3">
      <c r="C1502" s="19"/>
    </row>
    <row r="1503" spans="3:3">
      <c r="C1503" s="19"/>
    </row>
    <row r="1504" spans="3:3">
      <c r="C1504" s="19"/>
    </row>
    <row r="1505" spans="3:3">
      <c r="C1505" s="19"/>
    </row>
    <row r="1506" spans="3:3">
      <c r="C1506" s="19"/>
    </row>
    <row r="1507" spans="3:3">
      <c r="C1507" s="19"/>
    </row>
    <row r="1508" spans="3:3">
      <c r="C1508" s="19"/>
    </row>
    <row r="1509" spans="3:3">
      <c r="C1509" s="19"/>
    </row>
    <row r="1510" spans="3:3">
      <c r="C1510" s="19"/>
    </row>
    <row r="1511" spans="3:3">
      <c r="C1511" s="19"/>
    </row>
    <row r="1512" spans="3:3">
      <c r="C1512" s="19"/>
    </row>
    <row r="1513" spans="3:3">
      <c r="C1513" s="19"/>
    </row>
    <row r="1514" spans="3:3">
      <c r="C1514" s="19"/>
    </row>
    <row r="1515" spans="3:3">
      <c r="C1515" s="19"/>
    </row>
    <row r="1516" spans="3:3">
      <c r="C1516" s="19"/>
    </row>
    <row r="1517" spans="3:3">
      <c r="C1517" s="19"/>
    </row>
    <row r="1518" spans="3:3">
      <c r="C1518" s="19"/>
    </row>
    <row r="1519" spans="3:3">
      <c r="C1519" s="19"/>
    </row>
    <row r="1520" spans="3:3">
      <c r="C1520" s="19"/>
    </row>
    <row r="1521" spans="3:3">
      <c r="C1521" s="19"/>
    </row>
    <row r="1522" spans="3:3">
      <c r="C1522" s="19"/>
    </row>
    <row r="1523" spans="3:3">
      <c r="C1523" s="19"/>
    </row>
    <row r="1524" spans="3:3">
      <c r="C1524" s="19"/>
    </row>
    <row r="1525" spans="3:3">
      <c r="C1525" s="19"/>
    </row>
    <row r="1526" spans="3:3">
      <c r="C1526" s="19"/>
    </row>
    <row r="1527" spans="3:3">
      <c r="C1527" s="19"/>
    </row>
    <row r="1528" spans="3:3">
      <c r="C1528" s="19"/>
    </row>
    <row r="1529" spans="3:3">
      <c r="C1529" s="19"/>
    </row>
    <row r="1530" spans="3:3">
      <c r="C1530" s="19"/>
    </row>
    <row r="1531" spans="3:3">
      <c r="C1531" s="19"/>
    </row>
    <row r="1532" spans="3:3">
      <c r="C1532" s="19"/>
    </row>
    <row r="1533" spans="3:3">
      <c r="C1533" s="19"/>
    </row>
    <row r="1534" spans="3:3">
      <c r="C1534" s="19"/>
    </row>
    <row r="1535" spans="3:3">
      <c r="C1535" s="19"/>
    </row>
    <row r="1536" spans="3:3">
      <c r="C1536" s="19"/>
    </row>
    <row r="1537" spans="3:3">
      <c r="C1537" s="19"/>
    </row>
    <row r="1538" spans="3:3">
      <c r="C1538" s="19"/>
    </row>
    <row r="1539" spans="3:3">
      <c r="C1539" s="19"/>
    </row>
    <row r="1540" spans="3:3">
      <c r="C1540" s="19"/>
    </row>
    <row r="1541" spans="3:3">
      <c r="C1541" s="19"/>
    </row>
    <row r="1542" spans="3:3">
      <c r="C1542" s="19"/>
    </row>
    <row r="1543" spans="3:3">
      <c r="C1543" s="19"/>
    </row>
    <row r="1544" spans="3:3">
      <c r="C1544" s="19"/>
    </row>
    <row r="1545" spans="3:3">
      <c r="C1545" s="19"/>
    </row>
    <row r="1546" spans="3:3">
      <c r="C1546" s="19"/>
    </row>
    <row r="1547" spans="3:3">
      <c r="C1547" s="19"/>
    </row>
    <row r="1548" spans="3:3">
      <c r="C1548" s="19"/>
    </row>
    <row r="1549" spans="3:3">
      <c r="C1549" s="19"/>
    </row>
    <row r="1550" spans="3:3">
      <c r="C1550" s="19"/>
    </row>
    <row r="1551" spans="3:3">
      <c r="C1551" s="19"/>
    </row>
    <row r="1552" spans="3:3">
      <c r="C1552" s="19"/>
    </row>
    <row r="1553" spans="3:3">
      <c r="C1553" s="19"/>
    </row>
    <row r="1554" spans="3:3">
      <c r="C1554" s="19"/>
    </row>
    <row r="1555" spans="3:3">
      <c r="C1555" s="19"/>
    </row>
    <row r="1556" spans="3:3">
      <c r="C1556" s="19"/>
    </row>
    <row r="1557" spans="3:3">
      <c r="C1557" s="19"/>
    </row>
    <row r="1558" spans="3:3">
      <c r="C1558" s="19"/>
    </row>
    <row r="1559" spans="3:3">
      <c r="C1559" s="19"/>
    </row>
    <row r="1560" spans="3:3">
      <c r="C1560" s="19"/>
    </row>
    <row r="1561" spans="3:3">
      <c r="C1561" s="19"/>
    </row>
    <row r="1562" spans="3:3">
      <c r="C1562" s="19"/>
    </row>
    <row r="1563" spans="3:3">
      <c r="C1563" s="19"/>
    </row>
    <row r="1564" spans="3:3">
      <c r="C1564" s="19"/>
    </row>
    <row r="1565" spans="3:3">
      <c r="C1565" s="19"/>
    </row>
    <row r="1566" spans="3:3">
      <c r="C1566" s="19"/>
    </row>
    <row r="1567" spans="3:3">
      <c r="C1567" s="19"/>
    </row>
    <row r="1568" spans="3:3">
      <c r="C1568" s="19"/>
    </row>
    <row r="1569" spans="3:3">
      <c r="C1569" s="19"/>
    </row>
    <row r="1570" spans="3:3">
      <c r="C1570" s="19"/>
    </row>
    <row r="1571" spans="3:3">
      <c r="C1571" s="19"/>
    </row>
    <row r="1572" spans="3:3">
      <c r="C1572" s="19"/>
    </row>
    <row r="1573" spans="3:3">
      <c r="C1573" s="19"/>
    </row>
    <row r="1574" spans="3:3">
      <c r="C1574" s="19"/>
    </row>
    <row r="1575" spans="3:3">
      <c r="C1575" s="19"/>
    </row>
    <row r="1576" spans="3:3">
      <c r="C1576" s="19"/>
    </row>
    <row r="1577" spans="3:3">
      <c r="C1577" s="19"/>
    </row>
    <row r="1578" spans="3:3">
      <c r="C1578" s="19"/>
    </row>
    <row r="1579" spans="3:3">
      <c r="C1579" s="19"/>
    </row>
    <row r="1580" spans="3:3">
      <c r="C1580" s="19"/>
    </row>
    <row r="1581" spans="3:3">
      <c r="C1581" s="19"/>
    </row>
    <row r="1582" spans="3:3">
      <c r="C1582" s="19"/>
    </row>
    <row r="1583" spans="3:3">
      <c r="C1583" s="19"/>
    </row>
    <row r="1584" spans="3:3">
      <c r="C1584" s="19"/>
    </row>
    <row r="1585" spans="3:3">
      <c r="C1585" s="19"/>
    </row>
    <row r="1586" spans="3:3">
      <c r="C1586" s="19"/>
    </row>
    <row r="1587" spans="3:3">
      <c r="C1587" s="19"/>
    </row>
    <row r="1588" spans="3:3">
      <c r="C1588" s="19"/>
    </row>
    <row r="1589" spans="3:3">
      <c r="C1589" s="19"/>
    </row>
    <row r="1590" spans="3:3">
      <c r="C1590" s="19"/>
    </row>
    <row r="1591" spans="3:3">
      <c r="C1591" s="19"/>
    </row>
    <row r="1592" spans="3:3">
      <c r="C1592" s="19"/>
    </row>
    <row r="1593" spans="3:3">
      <c r="C1593" s="19"/>
    </row>
    <row r="1594" spans="3:3">
      <c r="C1594" s="19"/>
    </row>
    <row r="1595" spans="3:3">
      <c r="C1595" s="19"/>
    </row>
    <row r="1596" spans="3:3">
      <c r="C1596" s="19"/>
    </row>
    <row r="1597" spans="3:3">
      <c r="C1597" s="19"/>
    </row>
    <row r="1598" spans="3:3">
      <c r="C1598" s="19"/>
    </row>
    <row r="1599" spans="3:3">
      <c r="C1599" s="19"/>
    </row>
    <row r="1600" spans="3:3">
      <c r="C1600" s="19"/>
    </row>
    <row r="1601" spans="3:3">
      <c r="C1601" s="19"/>
    </row>
    <row r="1602" spans="3:3">
      <c r="C1602" s="19"/>
    </row>
    <row r="1603" spans="3:3">
      <c r="C1603" s="19"/>
    </row>
    <row r="1604" spans="3:3">
      <c r="C1604" s="19"/>
    </row>
    <row r="1605" spans="3:3">
      <c r="C1605" s="19"/>
    </row>
    <row r="1606" spans="3:3">
      <c r="C1606" s="19"/>
    </row>
    <row r="1607" spans="3:3">
      <c r="C1607" s="19"/>
    </row>
    <row r="1608" spans="3:3">
      <c r="C1608" s="19"/>
    </row>
    <row r="1609" spans="3:3">
      <c r="C1609" s="19"/>
    </row>
    <row r="1610" spans="3:3">
      <c r="C1610" s="19"/>
    </row>
    <row r="1611" spans="3:3">
      <c r="C1611" s="19"/>
    </row>
    <row r="1612" spans="3:3">
      <c r="C1612" s="19"/>
    </row>
    <row r="1613" spans="3:3">
      <c r="C1613" s="19"/>
    </row>
    <row r="1614" spans="3:3">
      <c r="C1614" s="19"/>
    </row>
    <row r="1615" spans="3:3">
      <c r="C1615" s="19"/>
    </row>
    <row r="1616" spans="3:3">
      <c r="C1616" s="19"/>
    </row>
    <row r="1617" spans="3:3">
      <c r="C1617" s="19"/>
    </row>
    <row r="1618" spans="3:3">
      <c r="C1618" s="19"/>
    </row>
    <row r="1619" spans="3:3">
      <c r="C1619" s="19"/>
    </row>
    <row r="1620" spans="3:3">
      <c r="C1620" s="19"/>
    </row>
    <row r="1621" spans="3:3">
      <c r="C1621" s="19"/>
    </row>
    <row r="1622" spans="3:3">
      <c r="C1622" s="19"/>
    </row>
    <row r="1623" spans="3:3">
      <c r="C1623" s="19"/>
    </row>
    <row r="1624" spans="3:3">
      <c r="C1624" s="19"/>
    </row>
    <row r="1625" spans="3:3">
      <c r="C1625" s="19"/>
    </row>
    <row r="1626" spans="3:3">
      <c r="C1626" s="19"/>
    </row>
    <row r="1627" spans="3:3">
      <c r="C1627" s="19"/>
    </row>
    <row r="1628" spans="3:3">
      <c r="C1628" s="19"/>
    </row>
    <row r="1629" spans="3:3">
      <c r="C1629" s="19"/>
    </row>
    <row r="1630" spans="3:3">
      <c r="C1630" s="19"/>
    </row>
    <row r="1631" spans="3:3">
      <c r="C1631" s="19"/>
    </row>
    <row r="1632" spans="3:3">
      <c r="C1632" s="19"/>
    </row>
    <row r="1633" spans="3:3">
      <c r="C1633" s="19"/>
    </row>
    <row r="1634" spans="3:3">
      <c r="C1634" s="19"/>
    </row>
    <row r="1635" spans="3:3">
      <c r="C1635" s="19"/>
    </row>
    <row r="1636" spans="3:3">
      <c r="C1636" s="19"/>
    </row>
    <row r="1637" spans="3:3">
      <c r="C1637" s="19"/>
    </row>
    <row r="1638" spans="3:3">
      <c r="C1638" s="19"/>
    </row>
    <row r="1639" spans="3:3">
      <c r="C1639" s="19"/>
    </row>
    <row r="1640" spans="3:3">
      <c r="C1640" s="19"/>
    </row>
    <row r="1641" spans="3:3">
      <c r="C1641" s="19"/>
    </row>
    <row r="1642" spans="3:3">
      <c r="C1642" s="19"/>
    </row>
    <row r="1643" spans="3:3">
      <c r="C1643" s="19"/>
    </row>
    <row r="1644" spans="3:3">
      <c r="C1644" s="19"/>
    </row>
    <row r="1645" spans="3:3">
      <c r="C1645" s="19"/>
    </row>
    <row r="1646" spans="3:3">
      <c r="C1646" s="19"/>
    </row>
    <row r="1647" spans="3:3">
      <c r="C1647" s="19"/>
    </row>
    <row r="1648" spans="3:3">
      <c r="C1648" s="19"/>
    </row>
    <row r="1649" spans="3:3">
      <c r="C1649" s="19"/>
    </row>
    <row r="1650" spans="3:3">
      <c r="C1650" s="19"/>
    </row>
    <row r="1651" spans="3:3">
      <c r="C1651" s="19"/>
    </row>
    <row r="1652" spans="3:3">
      <c r="C1652" s="19"/>
    </row>
    <row r="1653" spans="3:3">
      <c r="C1653" s="19"/>
    </row>
    <row r="1654" spans="3:3">
      <c r="C1654" s="19"/>
    </row>
    <row r="1655" spans="3:3">
      <c r="C1655" s="19"/>
    </row>
    <row r="1656" spans="3:3">
      <c r="C1656" s="19"/>
    </row>
    <row r="1657" spans="3:3">
      <c r="C1657" s="19"/>
    </row>
    <row r="1658" spans="3:3">
      <c r="C1658" s="19"/>
    </row>
    <row r="1659" spans="3:3">
      <c r="C1659" s="19"/>
    </row>
    <row r="1660" spans="3:3">
      <c r="C1660" s="19"/>
    </row>
    <row r="1661" spans="3:3">
      <c r="C1661" s="19"/>
    </row>
    <row r="1662" spans="3:3">
      <c r="C1662" s="19"/>
    </row>
    <row r="1663" spans="3:3">
      <c r="C1663" s="19"/>
    </row>
    <row r="1664" spans="3:3">
      <c r="C1664" s="19"/>
    </row>
    <row r="1665" spans="3:3">
      <c r="C1665" s="19"/>
    </row>
    <row r="1666" spans="3:3">
      <c r="C1666" s="19"/>
    </row>
    <row r="1667" spans="3:3">
      <c r="C1667" s="19"/>
    </row>
    <row r="1668" spans="3:3">
      <c r="C1668" s="19"/>
    </row>
    <row r="1669" spans="3:3">
      <c r="C1669" s="19"/>
    </row>
    <row r="1670" spans="3:3">
      <c r="C1670" s="19"/>
    </row>
    <row r="1671" spans="3:3">
      <c r="C1671" s="19"/>
    </row>
    <row r="1672" spans="3:3">
      <c r="C1672" s="19"/>
    </row>
    <row r="1673" spans="3:3">
      <c r="C1673" s="19"/>
    </row>
    <row r="1674" spans="3:3">
      <c r="C1674" s="19"/>
    </row>
    <row r="1675" spans="3:3">
      <c r="C1675" s="19"/>
    </row>
    <row r="1676" spans="3:3">
      <c r="C1676" s="19"/>
    </row>
    <row r="1677" spans="3:3">
      <c r="C1677" s="19"/>
    </row>
    <row r="1678" spans="3:3">
      <c r="C1678" s="19"/>
    </row>
    <row r="1679" spans="3:3">
      <c r="C1679" s="19"/>
    </row>
    <row r="1680" spans="3:3">
      <c r="C1680" s="19"/>
    </row>
    <row r="1681" spans="3:3">
      <c r="C1681" s="19"/>
    </row>
    <row r="1682" spans="3:3">
      <c r="C1682" s="19"/>
    </row>
    <row r="1683" spans="3:3">
      <c r="C1683" s="19"/>
    </row>
    <row r="1684" spans="3:3">
      <c r="C1684" s="19"/>
    </row>
    <row r="1685" spans="3:3">
      <c r="C1685" s="19"/>
    </row>
    <row r="1686" spans="3:3">
      <c r="C1686" s="19"/>
    </row>
    <row r="1687" spans="3:3">
      <c r="C1687" s="19"/>
    </row>
    <row r="1688" spans="3:3">
      <c r="C1688" s="19"/>
    </row>
    <row r="1689" spans="3:3">
      <c r="C1689" s="19"/>
    </row>
    <row r="1690" spans="3:3">
      <c r="C1690" s="19"/>
    </row>
    <row r="1691" spans="3:3">
      <c r="C1691" s="19"/>
    </row>
    <row r="1692" spans="3:3">
      <c r="C1692" s="19"/>
    </row>
    <row r="1693" spans="3:3">
      <c r="C1693" s="19"/>
    </row>
    <row r="1694" spans="3:3">
      <c r="C1694" s="19"/>
    </row>
    <row r="1695" spans="3:3">
      <c r="C1695" s="19"/>
    </row>
    <row r="1696" spans="3:3">
      <c r="C1696" s="19"/>
    </row>
    <row r="1697" spans="3:3">
      <c r="C1697" s="19"/>
    </row>
    <row r="1698" spans="3:3">
      <c r="C1698" s="19"/>
    </row>
    <row r="1699" spans="3:3">
      <c r="C1699" s="19"/>
    </row>
    <row r="1700" spans="3:3">
      <c r="C1700" s="19"/>
    </row>
    <row r="1701" spans="3:3">
      <c r="C1701" s="19"/>
    </row>
    <row r="1702" spans="3:3">
      <c r="C1702" s="19"/>
    </row>
    <row r="1703" spans="3:3">
      <c r="C1703" s="19"/>
    </row>
    <row r="1704" spans="3:3">
      <c r="C1704" s="19"/>
    </row>
    <row r="1705" spans="3:3">
      <c r="C1705" s="19"/>
    </row>
    <row r="1706" spans="3:3">
      <c r="C1706" s="19"/>
    </row>
    <row r="1707" spans="3:3">
      <c r="C1707" s="19"/>
    </row>
    <row r="1708" spans="3:3">
      <c r="C1708" s="19"/>
    </row>
    <row r="1709" spans="3:3">
      <c r="C1709" s="19"/>
    </row>
    <row r="1710" spans="3:3">
      <c r="C1710" s="19"/>
    </row>
    <row r="1711" spans="3:3">
      <c r="C1711" s="19"/>
    </row>
    <row r="1712" spans="3:3">
      <c r="C1712" s="19"/>
    </row>
    <row r="1713" spans="3:3">
      <c r="C1713" s="19"/>
    </row>
    <row r="1714" spans="3:3">
      <c r="C1714" s="19"/>
    </row>
    <row r="1715" spans="3:3">
      <c r="C1715" s="19"/>
    </row>
    <row r="1716" spans="3:3">
      <c r="C1716" s="19"/>
    </row>
    <row r="1717" spans="3:3">
      <c r="C1717" s="19"/>
    </row>
    <row r="1718" spans="3:3">
      <c r="C1718" s="19"/>
    </row>
    <row r="1719" spans="3:3">
      <c r="C1719" s="19"/>
    </row>
    <row r="1720" spans="3:3">
      <c r="C1720" s="19"/>
    </row>
    <row r="1721" spans="3:3">
      <c r="C1721" s="19"/>
    </row>
    <row r="1722" spans="3:3">
      <c r="C1722" s="19"/>
    </row>
    <row r="1723" spans="3:3">
      <c r="C1723" s="19"/>
    </row>
    <row r="1724" spans="3:3">
      <c r="C1724" s="19"/>
    </row>
    <row r="1725" spans="3:3">
      <c r="C1725" s="19"/>
    </row>
    <row r="1726" spans="3:3">
      <c r="C1726" s="19"/>
    </row>
    <row r="1727" spans="3:3">
      <c r="C1727" s="19"/>
    </row>
    <row r="1728" spans="3:3">
      <c r="C1728" s="19"/>
    </row>
    <row r="1729" spans="3:3">
      <c r="C1729" s="19"/>
    </row>
    <row r="1730" spans="3:3">
      <c r="C1730" s="19"/>
    </row>
    <row r="1731" spans="3:3">
      <c r="C1731" s="19"/>
    </row>
    <row r="1732" spans="3:3">
      <c r="C1732" s="19"/>
    </row>
    <row r="1733" spans="3:3">
      <c r="C1733" s="19"/>
    </row>
    <row r="1734" spans="3:3">
      <c r="C1734" s="19"/>
    </row>
    <row r="1735" spans="3:3">
      <c r="C1735" s="19"/>
    </row>
    <row r="1736" spans="3:3">
      <c r="C1736" s="19"/>
    </row>
    <row r="1737" spans="3:3">
      <c r="C1737" s="19"/>
    </row>
    <row r="1738" spans="3:3">
      <c r="C1738" s="19"/>
    </row>
    <row r="1739" spans="3:3">
      <c r="C1739" s="19"/>
    </row>
    <row r="1740" spans="3:3">
      <c r="C1740" s="19"/>
    </row>
    <row r="1741" spans="3:3">
      <c r="C1741" s="19"/>
    </row>
    <row r="1742" spans="3:3">
      <c r="C1742" s="19"/>
    </row>
    <row r="1743" spans="3:3">
      <c r="C1743" s="19"/>
    </row>
    <row r="1744" spans="3:3">
      <c r="C1744" s="19"/>
    </row>
    <row r="1745" spans="3:3">
      <c r="C1745" s="19"/>
    </row>
    <row r="1746" spans="3:3">
      <c r="C1746" s="19"/>
    </row>
    <row r="1747" spans="3:3">
      <c r="C1747" s="19"/>
    </row>
    <row r="1748" spans="3:3">
      <c r="C1748" s="19"/>
    </row>
    <row r="1749" spans="3:3">
      <c r="C1749" s="19"/>
    </row>
    <row r="1750" spans="3:3">
      <c r="C1750" s="19"/>
    </row>
    <row r="1751" spans="3:3">
      <c r="C1751" s="19"/>
    </row>
    <row r="1752" spans="3:3">
      <c r="C1752" s="19"/>
    </row>
    <row r="1753" spans="3:3">
      <c r="C1753" s="19"/>
    </row>
    <row r="1754" spans="3:3">
      <c r="C1754" s="19"/>
    </row>
    <row r="1755" spans="3:3">
      <c r="C1755" s="19"/>
    </row>
    <row r="1756" spans="3:3">
      <c r="C1756" s="19"/>
    </row>
    <row r="1757" spans="3:3">
      <c r="C1757" s="19"/>
    </row>
    <row r="1758" spans="3:3">
      <c r="C1758" s="19"/>
    </row>
    <row r="1759" spans="3:3">
      <c r="C1759" s="19"/>
    </row>
    <row r="1760" spans="3:3">
      <c r="C1760" s="19"/>
    </row>
    <row r="1761" spans="3:3">
      <c r="C1761" s="19"/>
    </row>
    <row r="1762" spans="3:3">
      <c r="C1762" s="19"/>
    </row>
    <row r="1763" spans="3:3">
      <c r="C1763" s="19"/>
    </row>
    <row r="1764" spans="3:3">
      <c r="C1764" s="19"/>
    </row>
    <row r="1765" spans="3:3">
      <c r="C1765" s="19"/>
    </row>
    <row r="1766" spans="3:3">
      <c r="C1766" s="19"/>
    </row>
    <row r="1767" spans="3:3">
      <c r="C1767" s="19"/>
    </row>
    <row r="1768" spans="3:3">
      <c r="C1768" s="19"/>
    </row>
    <row r="1769" spans="3:3">
      <c r="C1769" s="19"/>
    </row>
    <row r="1770" spans="3:3">
      <c r="C1770" s="19"/>
    </row>
    <row r="1771" spans="3:3">
      <c r="C1771" s="19"/>
    </row>
    <row r="1772" spans="3:3">
      <c r="C1772" s="19"/>
    </row>
    <row r="1773" spans="3:3">
      <c r="C1773" s="19"/>
    </row>
    <row r="1774" spans="3:3">
      <c r="C1774" s="19"/>
    </row>
    <row r="1775" spans="3:3">
      <c r="C1775" s="19"/>
    </row>
    <row r="1776" spans="3:3">
      <c r="C1776" s="19"/>
    </row>
    <row r="1777" spans="3:3">
      <c r="C1777" s="19"/>
    </row>
    <row r="1778" spans="3:3">
      <c r="C1778" s="19"/>
    </row>
    <row r="1779" spans="3:3">
      <c r="C1779" s="19"/>
    </row>
    <row r="1780" spans="3:3">
      <c r="C1780" s="19"/>
    </row>
    <row r="1781" spans="3:3">
      <c r="C1781" s="19"/>
    </row>
    <row r="1782" spans="3:3">
      <c r="C1782" s="19"/>
    </row>
    <row r="1783" spans="3:3">
      <c r="C1783" s="19"/>
    </row>
    <row r="1784" spans="3:3">
      <c r="C1784" s="19"/>
    </row>
    <row r="1785" spans="3:3">
      <c r="C1785" s="19"/>
    </row>
    <row r="1786" spans="3:3">
      <c r="C1786" s="19"/>
    </row>
    <row r="1787" spans="3:3">
      <c r="C1787" s="19"/>
    </row>
    <row r="1788" spans="3:3">
      <c r="C1788" s="19"/>
    </row>
    <row r="1789" spans="3:3">
      <c r="C1789" s="19"/>
    </row>
    <row r="1790" spans="3:3">
      <c r="C1790" s="19"/>
    </row>
    <row r="1791" spans="3:3">
      <c r="C1791" s="19"/>
    </row>
    <row r="1792" spans="3:3">
      <c r="C1792" s="19"/>
    </row>
    <row r="1793" spans="3:3">
      <c r="C1793" s="19"/>
    </row>
    <row r="1794" spans="3:3">
      <c r="C1794" s="19"/>
    </row>
    <row r="1795" spans="3:3">
      <c r="C1795" s="19"/>
    </row>
    <row r="1796" spans="3:3">
      <c r="C1796" s="19"/>
    </row>
    <row r="1797" spans="3:3">
      <c r="C1797" s="19"/>
    </row>
    <row r="1798" spans="3:3">
      <c r="C1798" s="19"/>
    </row>
    <row r="1799" spans="3:3">
      <c r="C1799" s="19"/>
    </row>
    <row r="1800" spans="3:3">
      <c r="C1800" s="19"/>
    </row>
    <row r="1801" spans="3:3">
      <c r="C1801" s="19"/>
    </row>
    <row r="1802" spans="3:3">
      <c r="C1802" s="19"/>
    </row>
    <row r="1803" spans="3:3">
      <c r="C1803" s="19"/>
    </row>
    <row r="1804" spans="3:3">
      <c r="C1804" s="19"/>
    </row>
    <row r="1805" spans="3:3">
      <c r="C1805" s="19"/>
    </row>
    <row r="1806" spans="3:3">
      <c r="C1806" s="19"/>
    </row>
    <row r="1807" spans="3:3">
      <c r="C1807" s="19"/>
    </row>
    <row r="1808" spans="3:3">
      <c r="C1808" s="19"/>
    </row>
    <row r="1809" spans="3:3">
      <c r="C1809" s="19"/>
    </row>
    <row r="1810" spans="3:3">
      <c r="C1810" s="19"/>
    </row>
    <row r="1811" spans="3:3">
      <c r="C1811" s="19"/>
    </row>
    <row r="1812" spans="3:3">
      <c r="C1812" s="19"/>
    </row>
    <row r="1813" spans="3:3">
      <c r="C1813" s="19"/>
    </row>
    <row r="1814" spans="3:3">
      <c r="C1814" s="19"/>
    </row>
    <row r="1815" spans="3:3">
      <c r="C1815" s="19"/>
    </row>
    <row r="1816" spans="3:3">
      <c r="C1816" s="19"/>
    </row>
    <row r="1817" spans="3:3">
      <c r="C1817" s="19"/>
    </row>
    <row r="1818" spans="3:3">
      <c r="C1818" s="19"/>
    </row>
    <row r="1819" spans="3:3">
      <c r="C1819" s="19"/>
    </row>
    <row r="1820" spans="3:3">
      <c r="C1820" s="19"/>
    </row>
    <row r="1821" spans="3:3">
      <c r="C1821" s="19"/>
    </row>
    <row r="1822" spans="3:3">
      <c r="C1822" s="19"/>
    </row>
    <row r="1823" spans="3:3">
      <c r="C1823" s="19"/>
    </row>
    <row r="1824" spans="3:3">
      <c r="C1824" s="19"/>
    </row>
    <row r="1825" spans="3:3">
      <c r="C1825" s="19"/>
    </row>
    <row r="1826" spans="3:3">
      <c r="C1826" s="19"/>
    </row>
    <row r="1827" spans="3:3">
      <c r="C1827" s="19"/>
    </row>
    <row r="1828" spans="3:3">
      <c r="C1828" s="19"/>
    </row>
    <row r="1829" spans="3:3">
      <c r="C1829" s="19"/>
    </row>
    <row r="1830" spans="3:3">
      <c r="C1830" s="19"/>
    </row>
    <row r="1831" spans="3:3">
      <c r="C1831" s="19"/>
    </row>
    <row r="1832" spans="3:3">
      <c r="C1832" s="19"/>
    </row>
    <row r="1833" spans="3:3">
      <c r="C1833" s="19"/>
    </row>
    <row r="1834" spans="3:3">
      <c r="C1834" s="19"/>
    </row>
    <row r="1835" spans="3:3">
      <c r="C1835" s="19"/>
    </row>
    <row r="1836" spans="3:3">
      <c r="C1836" s="19"/>
    </row>
    <row r="1837" spans="3:3">
      <c r="C1837" s="19"/>
    </row>
    <row r="1838" spans="3:3">
      <c r="C1838" s="19"/>
    </row>
    <row r="1839" spans="3:3">
      <c r="C1839" s="19"/>
    </row>
    <row r="1840" spans="3:3">
      <c r="C1840" s="19"/>
    </row>
    <row r="1841" spans="3:3">
      <c r="C1841" s="19"/>
    </row>
    <row r="1842" spans="3:3">
      <c r="C1842" s="19"/>
    </row>
    <row r="1843" spans="3:3">
      <c r="C1843" s="19"/>
    </row>
    <row r="1844" spans="3:3">
      <c r="C1844" s="19"/>
    </row>
    <row r="1845" spans="3:3">
      <c r="C1845" s="19"/>
    </row>
    <row r="1846" spans="3:3">
      <c r="C1846" s="19"/>
    </row>
    <row r="1847" spans="3:3">
      <c r="C1847" s="19"/>
    </row>
    <row r="1848" spans="3:3">
      <c r="C1848" s="19"/>
    </row>
    <row r="1849" spans="3:3">
      <c r="C1849" s="19"/>
    </row>
    <row r="1850" spans="3:3">
      <c r="C1850" s="19"/>
    </row>
    <row r="1851" spans="3:3">
      <c r="C1851" s="19"/>
    </row>
    <row r="1852" spans="3:3">
      <c r="C1852" s="19"/>
    </row>
    <row r="1853" spans="3:3">
      <c r="C1853" s="19"/>
    </row>
    <row r="1854" spans="3:3">
      <c r="C1854" s="19"/>
    </row>
    <row r="1855" spans="3:3">
      <c r="C1855" s="19"/>
    </row>
    <row r="1856" spans="3:3">
      <c r="C1856" s="19"/>
    </row>
    <row r="1857" spans="3:3">
      <c r="C1857" s="19"/>
    </row>
    <row r="1858" spans="3:3">
      <c r="C1858" s="19"/>
    </row>
    <row r="1859" spans="3:3">
      <c r="C1859" s="19"/>
    </row>
    <row r="1860" spans="3:3">
      <c r="C1860" s="19"/>
    </row>
    <row r="1861" spans="3:3">
      <c r="C1861" s="19"/>
    </row>
    <row r="1862" spans="3:3">
      <c r="C1862" s="19"/>
    </row>
    <row r="1863" spans="3:3">
      <c r="C1863" s="19"/>
    </row>
    <row r="1864" spans="3:3">
      <c r="C1864" s="19"/>
    </row>
    <row r="1865" spans="3:3">
      <c r="C1865" s="19"/>
    </row>
    <row r="1866" spans="3:3">
      <c r="C1866" s="19"/>
    </row>
    <row r="1867" spans="3:3">
      <c r="C1867" s="19"/>
    </row>
    <row r="1868" spans="3:3">
      <c r="C1868" s="19"/>
    </row>
    <row r="1869" spans="3:3">
      <c r="C1869" s="19"/>
    </row>
    <row r="1870" spans="3:3">
      <c r="C1870" s="19"/>
    </row>
    <row r="1871" spans="3:3">
      <c r="C1871" s="19"/>
    </row>
    <row r="1872" spans="3:3">
      <c r="C1872" s="19"/>
    </row>
    <row r="1873" spans="3:3">
      <c r="C1873" s="19"/>
    </row>
    <row r="1874" spans="3:3">
      <c r="C1874" s="19"/>
    </row>
    <row r="1875" spans="3:3">
      <c r="C1875" s="19"/>
    </row>
    <row r="1876" spans="3:3">
      <c r="C1876" s="19"/>
    </row>
    <row r="1877" spans="3:3">
      <c r="C1877" s="19"/>
    </row>
    <row r="1878" spans="3:3">
      <c r="C1878" s="19"/>
    </row>
    <row r="1879" spans="3:3">
      <c r="C1879" s="19"/>
    </row>
    <row r="1880" spans="3:3">
      <c r="C1880" s="19"/>
    </row>
    <row r="1881" spans="3:3">
      <c r="C1881" s="19"/>
    </row>
    <row r="1882" spans="3:3">
      <c r="C1882" s="19"/>
    </row>
    <row r="1883" spans="3:3">
      <c r="C1883" s="19"/>
    </row>
    <row r="1884" spans="3:3">
      <c r="C1884" s="19"/>
    </row>
    <row r="1885" spans="3:3">
      <c r="C1885" s="19"/>
    </row>
    <row r="1886" spans="3:3">
      <c r="C1886" s="19"/>
    </row>
    <row r="1887" spans="3:3">
      <c r="C1887" s="19"/>
    </row>
    <row r="1888" spans="3:3">
      <c r="C1888" s="19"/>
    </row>
    <row r="1889" spans="3:3">
      <c r="C1889" s="19"/>
    </row>
    <row r="1890" spans="3:3">
      <c r="C1890" s="19"/>
    </row>
    <row r="1891" spans="3:3">
      <c r="C1891" s="19"/>
    </row>
    <row r="1892" spans="3:3">
      <c r="C1892" s="19"/>
    </row>
    <row r="1893" spans="3:3">
      <c r="C1893" s="19"/>
    </row>
    <row r="1894" spans="3:3">
      <c r="C1894" s="19"/>
    </row>
    <row r="1895" spans="3:3">
      <c r="C1895" s="19"/>
    </row>
    <row r="1896" spans="3:3">
      <c r="C1896" s="19"/>
    </row>
    <row r="1897" spans="3:3">
      <c r="C1897" s="19"/>
    </row>
    <row r="1898" spans="3:3">
      <c r="C1898" s="19"/>
    </row>
    <row r="1899" spans="3:3">
      <c r="C1899" s="19"/>
    </row>
    <row r="1900" spans="3:3">
      <c r="C1900" s="19"/>
    </row>
    <row r="1901" spans="3:3">
      <c r="C1901" s="19"/>
    </row>
    <row r="1902" spans="3:3">
      <c r="C1902" s="19"/>
    </row>
    <row r="1903" spans="3:3">
      <c r="C1903" s="19"/>
    </row>
    <row r="1904" spans="3:3">
      <c r="C1904" s="19"/>
    </row>
    <row r="1905" spans="3:3">
      <c r="C1905" s="19"/>
    </row>
    <row r="1906" spans="3:3">
      <c r="C1906" s="19"/>
    </row>
    <row r="1907" spans="3:3">
      <c r="C1907" s="19"/>
    </row>
    <row r="1908" spans="3:3">
      <c r="C1908" s="19"/>
    </row>
    <row r="1909" spans="3:3">
      <c r="C1909" s="19"/>
    </row>
    <row r="1910" spans="3:3">
      <c r="C1910" s="19"/>
    </row>
    <row r="1911" spans="3:3">
      <c r="C1911" s="19"/>
    </row>
    <row r="1912" spans="3:3">
      <c r="C1912" s="19"/>
    </row>
    <row r="1913" spans="3:3">
      <c r="C1913" s="19"/>
    </row>
    <row r="1914" spans="3:3">
      <c r="C1914" s="19"/>
    </row>
    <row r="1915" spans="3:3">
      <c r="C1915" s="19"/>
    </row>
    <row r="1916" spans="3:3">
      <c r="C1916" s="19"/>
    </row>
    <row r="1917" spans="3:3">
      <c r="C1917" s="19"/>
    </row>
    <row r="1918" spans="3:3">
      <c r="C1918" s="19"/>
    </row>
    <row r="1919" spans="3:3">
      <c r="C1919" s="19"/>
    </row>
    <row r="1920" spans="3:3">
      <c r="C1920" s="19"/>
    </row>
    <row r="1921" spans="3:3">
      <c r="C1921" s="19"/>
    </row>
    <row r="1922" spans="3:3">
      <c r="C1922" s="19"/>
    </row>
    <row r="1923" spans="3:3">
      <c r="C1923" s="19"/>
    </row>
    <row r="1924" spans="3:3">
      <c r="C1924" s="19"/>
    </row>
    <row r="1925" spans="3:3">
      <c r="C1925" s="19"/>
    </row>
    <row r="1926" spans="3:3">
      <c r="C1926" s="19"/>
    </row>
    <row r="1927" spans="3:3">
      <c r="C1927" s="19"/>
    </row>
    <row r="1928" spans="3:3">
      <c r="C1928" s="19"/>
    </row>
    <row r="1929" spans="3:3">
      <c r="C1929" s="19"/>
    </row>
    <row r="1930" spans="3:3">
      <c r="C1930" s="19"/>
    </row>
    <row r="1931" spans="3:3">
      <c r="C1931" s="19"/>
    </row>
    <row r="1932" spans="3:3">
      <c r="C1932" s="19"/>
    </row>
    <row r="1933" spans="3:3">
      <c r="C1933" s="19"/>
    </row>
    <row r="1934" spans="3:3">
      <c r="C1934" s="19"/>
    </row>
    <row r="1935" spans="3:3">
      <c r="C1935" s="19"/>
    </row>
    <row r="1936" spans="3:3">
      <c r="C1936" s="19"/>
    </row>
    <row r="1937" spans="3:3">
      <c r="C1937" s="19"/>
    </row>
    <row r="1938" spans="3:3">
      <c r="C1938" s="19"/>
    </row>
    <row r="1939" spans="3:3">
      <c r="C1939" s="19"/>
    </row>
    <row r="1940" spans="3:3">
      <c r="C1940" s="19"/>
    </row>
    <row r="1941" spans="3:3">
      <c r="C1941" s="19"/>
    </row>
    <row r="1942" spans="3:3">
      <c r="C1942" s="19"/>
    </row>
    <row r="1943" spans="3:3">
      <c r="C1943" s="19"/>
    </row>
    <row r="1944" spans="3:3">
      <c r="C1944" s="19"/>
    </row>
    <row r="1945" spans="3:3">
      <c r="C1945" s="19"/>
    </row>
    <row r="1946" spans="3:3">
      <c r="C1946" s="19"/>
    </row>
    <row r="1947" spans="3:3">
      <c r="C1947" s="19"/>
    </row>
    <row r="1948" spans="3:3">
      <c r="C1948" s="19"/>
    </row>
    <row r="1949" spans="3:3">
      <c r="C1949" s="19"/>
    </row>
    <row r="1950" spans="3:3">
      <c r="C1950" s="19"/>
    </row>
    <row r="1951" spans="3:3">
      <c r="C1951" s="19"/>
    </row>
    <row r="1952" spans="3:3">
      <c r="C1952" s="19"/>
    </row>
    <row r="1953" spans="3:3">
      <c r="C1953" s="19"/>
    </row>
    <row r="1954" spans="3:3">
      <c r="C1954" s="19"/>
    </row>
    <row r="1955" spans="3:3">
      <c r="C1955" s="19"/>
    </row>
    <row r="1956" spans="3:3">
      <c r="C1956" s="19"/>
    </row>
    <row r="1957" spans="3:3">
      <c r="C1957" s="19"/>
    </row>
    <row r="1958" spans="3:3">
      <c r="C1958" s="19"/>
    </row>
    <row r="1959" spans="3:3">
      <c r="C1959" s="19"/>
    </row>
    <row r="1960" spans="3:3">
      <c r="C1960" s="19"/>
    </row>
    <row r="1961" spans="3:3">
      <c r="C1961" s="19"/>
    </row>
    <row r="1962" spans="3:3">
      <c r="C1962" s="19"/>
    </row>
    <row r="1963" spans="3:3">
      <c r="C1963" s="19"/>
    </row>
    <row r="1964" spans="3:3">
      <c r="C1964" s="19"/>
    </row>
    <row r="1965" spans="3:3">
      <c r="C1965" s="19"/>
    </row>
    <row r="1966" spans="3:3">
      <c r="C1966" s="19"/>
    </row>
    <row r="1967" spans="3:3">
      <c r="C1967" s="19"/>
    </row>
    <row r="1968" spans="3:3">
      <c r="C1968" s="19"/>
    </row>
    <row r="1969" spans="3:3">
      <c r="C1969" s="19"/>
    </row>
    <row r="1970" spans="3:3">
      <c r="C1970" s="19"/>
    </row>
    <row r="1971" spans="3:3">
      <c r="C1971" s="19"/>
    </row>
    <row r="1972" spans="3:3">
      <c r="C1972" s="19"/>
    </row>
    <row r="1973" spans="3:3">
      <c r="C1973" s="19"/>
    </row>
    <row r="1974" spans="3:3">
      <c r="C1974" s="19"/>
    </row>
    <row r="1975" spans="3:3">
      <c r="C1975" s="19"/>
    </row>
    <row r="1976" spans="3:3">
      <c r="C1976" s="19"/>
    </row>
    <row r="1977" spans="3:3">
      <c r="C1977" s="19"/>
    </row>
    <row r="1978" spans="3:3">
      <c r="C1978" s="19"/>
    </row>
    <row r="1979" spans="3:3">
      <c r="C1979" s="19"/>
    </row>
    <row r="1980" spans="3:3">
      <c r="C1980" s="19"/>
    </row>
    <row r="1981" spans="3:3">
      <c r="C1981" s="19"/>
    </row>
    <row r="1982" spans="3:3">
      <c r="C1982" s="19"/>
    </row>
    <row r="1983" spans="3:3">
      <c r="C1983" s="19"/>
    </row>
    <row r="1984" spans="3:3">
      <c r="C1984" s="19"/>
    </row>
    <row r="1985" spans="3:3">
      <c r="C1985" s="19"/>
    </row>
    <row r="1986" spans="3:3">
      <c r="C1986" s="19"/>
    </row>
    <row r="1987" spans="3:3">
      <c r="C1987" s="19"/>
    </row>
    <row r="1988" spans="3:3">
      <c r="C1988" s="19"/>
    </row>
    <row r="1989" spans="3:3">
      <c r="C1989" s="19"/>
    </row>
    <row r="1990" spans="3:3">
      <c r="C1990" s="19"/>
    </row>
    <row r="1991" spans="3:3">
      <c r="C1991" s="19"/>
    </row>
    <row r="1992" spans="3:3">
      <c r="C1992" s="19"/>
    </row>
    <row r="1993" spans="3:3">
      <c r="C1993" s="19"/>
    </row>
    <row r="1994" spans="3:3">
      <c r="C1994" s="19"/>
    </row>
    <row r="1995" spans="3:3">
      <c r="C1995" s="19"/>
    </row>
    <row r="1996" spans="3:3">
      <c r="C1996" s="19"/>
    </row>
    <row r="1997" spans="3:3">
      <c r="C1997" s="19"/>
    </row>
    <row r="1998" spans="3:3">
      <c r="C1998" s="19"/>
    </row>
    <row r="1999" spans="3:3">
      <c r="C1999" s="19"/>
    </row>
    <row r="2000" spans="3:3">
      <c r="C2000" s="19"/>
    </row>
    <row r="2001" spans="3:3">
      <c r="C2001" s="19"/>
    </row>
    <row r="2002" spans="3:3">
      <c r="C2002" s="19"/>
    </row>
    <row r="2003" spans="3:3">
      <c r="C2003" s="19"/>
    </row>
    <row r="2004" spans="3:3">
      <c r="C2004" s="19"/>
    </row>
    <row r="2005" spans="3:3">
      <c r="C2005" s="19"/>
    </row>
    <row r="2006" spans="3:3">
      <c r="C2006" s="19"/>
    </row>
    <row r="2007" spans="3:3">
      <c r="C2007" s="19"/>
    </row>
    <row r="2008" spans="3:3">
      <c r="C2008" s="19"/>
    </row>
    <row r="2009" spans="3:3">
      <c r="C2009" s="19"/>
    </row>
    <row r="2010" spans="3:3">
      <c r="C2010" s="19"/>
    </row>
    <row r="2011" spans="3:3">
      <c r="C2011" s="19"/>
    </row>
    <row r="2012" spans="3:3">
      <c r="C2012" s="19"/>
    </row>
    <row r="2013" spans="3:3">
      <c r="C2013" s="19"/>
    </row>
  </sheetData>
  <mergeCells count="3">
    <mergeCell ref="E36:K36"/>
    <mergeCell ref="A34:B34"/>
    <mergeCell ref="A35:B35"/>
  </mergeCells>
  <phoneticPr fontId="3" type="noConversion"/>
  <printOptions horizontalCentered="1"/>
  <pageMargins left="0.25" right="0.25" top="0.75" bottom="0.75" header="0.3" footer="0.3"/>
  <pageSetup paperSize="9" scale="85" fitToHeight="2" orientation="portrait" horizontalDpi="4294967292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O2022"/>
  <sheetViews>
    <sheetView topLeftCell="A16" workbookViewId="0">
      <selection activeCell="K31" sqref="K31"/>
    </sheetView>
  </sheetViews>
  <sheetFormatPr defaultRowHeight="12.75"/>
  <cols>
    <col min="1" max="1" width="5.85546875" customWidth="1"/>
    <col min="2" max="2" width="20.42578125" customWidth="1"/>
    <col min="3" max="3" width="6.28515625" customWidth="1"/>
    <col min="4" max="4" width="27.140625" customWidth="1"/>
    <col min="5" max="5" width="6.140625" customWidth="1"/>
    <col min="6" max="6" width="4.7109375" customWidth="1"/>
    <col min="7" max="7" width="4.28515625" customWidth="1"/>
    <col min="8" max="8" width="4.85546875" style="14" customWidth="1"/>
    <col min="9" max="9" width="5.7109375" style="14" customWidth="1"/>
    <col min="10" max="10" width="5.42578125" style="14" customWidth="1"/>
    <col min="11" max="11" width="6.28515625" style="11" customWidth="1"/>
    <col min="12" max="12" width="5" style="11" customWidth="1"/>
    <col min="13" max="13" width="5.5703125" style="11" customWidth="1"/>
    <col min="14" max="14" width="5.7109375" style="11" customWidth="1"/>
    <col min="15" max="15" width="6.28515625" customWidth="1"/>
    <col min="16" max="16" width="3.42578125" customWidth="1"/>
    <col min="17" max="17" width="24.5703125" customWidth="1"/>
    <col min="18" max="18" width="6" customWidth="1"/>
    <col min="19" max="19" width="23.42578125" customWidth="1"/>
    <col min="20" max="20" width="10.7109375" customWidth="1"/>
    <col min="21" max="21" width="4.140625" hidden="1" customWidth="1"/>
    <col min="22" max="22" width="3.140625" hidden="1" customWidth="1"/>
    <col min="23" max="23" width="6.7109375" hidden="1" customWidth="1"/>
    <col min="24" max="24" width="5.28515625" hidden="1" customWidth="1"/>
    <col min="25" max="25" width="4" customWidth="1"/>
    <col min="26" max="26" width="6.7109375" customWidth="1"/>
    <col min="27" max="27" width="6.5703125" customWidth="1"/>
    <col min="28" max="28" width="5.140625" customWidth="1"/>
    <col min="29" max="29" width="6.7109375" customWidth="1"/>
    <col min="30" max="30" width="8.28515625" customWidth="1"/>
    <col min="31" max="31" width="6.140625" customWidth="1"/>
    <col min="32" max="32" width="6.85546875" customWidth="1"/>
  </cols>
  <sheetData>
    <row r="1" spans="1:249" ht="21" customHeight="1">
      <c r="A1" s="466" t="s">
        <v>264</v>
      </c>
    </row>
    <row r="2" spans="1:249" ht="21" customHeight="1">
      <c r="A2" s="466" t="s">
        <v>265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3"/>
      <c r="P2" s="4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</row>
    <row r="3" spans="1:249" ht="22.5" customHeight="1">
      <c r="A3" s="336" t="str">
        <f>'Ride Calendar'!A8</f>
        <v>Day 2</v>
      </c>
      <c r="B3" s="338" t="str">
        <f>TEXT(C3,"dddd")</f>
        <v>Monday</v>
      </c>
      <c r="C3" s="551">
        <f>'Ride Calendar'!B8</f>
        <v>41225</v>
      </c>
      <c r="D3" s="114" t="s">
        <v>127</v>
      </c>
      <c r="E3" s="443">
        <v>0.33749999999999997</v>
      </c>
      <c r="F3" s="113"/>
      <c r="H3" s="106"/>
      <c r="I3" s="105"/>
      <c r="J3" s="346" t="s">
        <v>159</v>
      </c>
      <c r="K3" s="442">
        <v>0.37152777777777773</v>
      </c>
      <c r="L3" s="463"/>
      <c r="M3" s="464" t="s">
        <v>158</v>
      </c>
      <c r="N3" s="465">
        <f>D43</f>
        <v>2</v>
      </c>
      <c r="O3" s="3" t="s">
        <v>2</v>
      </c>
      <c r="P3" s="4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</row>
    <row r="4" spans="1:249" ht="32.25" customHeight="1">
      <c r="A4" s="211"/>
      <c r="B4" s="211" t="s">
        <v>89</v>
      </c>
      <c r="C4" s="271" t="s">
        <v>2</v>
      </c>
      <c r="D4" s="211" t="s">
        <v>171</v>
      </c>
      <c r="E4" s="239" t="s">
        <v>149</v>
      </c>
      <c r="F4" s="211" t="s">
        <v>5</v>
      </c>
      <c r="G4" s="211" t="s">
        <v>166</v>
      </c>
      <c r="H4" s="272" t="s">
        <v>172</v>
      </c>
      <c r="I4" s="272" t="s">
        <v>173</v>
      </c>
      <c r="J4" s="273" t="s">
        <v>175</v>
      </c>
      <c r="K4" s="273" t="s">
        <v>174</v>
      </c>
      <c r="L4" s="273" t="s">
        <v>174</v>
      </c>
      <c r="M4" s="273" t="s">
        <v>170</v>
      </c>
      <c r="N4" s="274">
        <v>0.375</v>
      </c>
      <c r="O4" s="5"/>
      <c r="P4" s="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</row>
    <row r="5" spans="1:249" ht="18" customHeight="1">
      <c r="A5" s="292" t="s">
        <v>10</v>
      </c>
      <c r="B5" s="293" t="s">
        <v>179</v>
      </c>
      <c r="C5" s="294">
        <v>0.7</v>
      </c>
      <c r="D5" s="292" t="str">
        <f>B6</f>
        <v>Tongarra Rd</v>
      </c>
      <c r="E5" s="295">
        <f>C5</f>
        <v>0.7</v>
      </c>
      <c r="F5" s="292" t="s">
        <v>5</v>
      </c>
      <c r="G5" s="292" t="s">
        <v>13</v>
      </c>
      <c r="H5" s="295">
        <f t="shared" ref="H5:H10" si="0">C5/K5*60</f>
        <v>13.999999999999998</v>
      </c>
      <c r="I5" s="295">
        <f t="shared" ref="I5:I10" si="1">E5/L5*60</f>
        <v>13.999999999999998</v>
      </c>
      <c r="J5" s="296"/>
      <c r="K5" s="297">
        <v>3</v>
      </c>
      <c r="L5" s="737">
        <f>+K5</f>
        <v>3</v>
      </c>
      <c r="M5" s="738">
        <f>(K5/1440)</f>
        <v>2.0833333333333333E-3</v>
      </c>
      <c r="N5" s="738">
        <f t="shared" ref="N5:N30" si="2">N4+((K5+J5)/1440)</f>
        <v>0.37708333333333333</v>
      </c>
      <c r="O5" s="5"/>
      <c r="P5" s="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</row>
    <row r="6" spans="1:249" ht="18" customHeight="1">
      <c r="A6" s="292" t="s">
        <v>7</v>
      </c>
      <c r="B6" s="292" t="s">
        <v>90</v>
      </c>
      <c r="C6" s="295">
        <v>2.7</v>
      </c>
      <c r="D6" s="293" t="s">
        <v>83</v>
      </c>
      <c r="E6" s="295">
        <f t="shared" ref="E6:E11" si="3">E5+C6</f>
        <v>3.4000000000000004</v>
      </c>
      <c r="F6" s="300" t="s">
        <v>5</v>
      </c>
      <c r="G6" s="292" t="s">
        <v>13</v>
      </c>
      <c r="H6" s="295">
        <f t="shared" si="0"/>
        <v>20.25</v>
      </c>
      <c r="I6" s="295">
        <f t="shared" si="1"/>
        <v>18.545454545454547</v>
      </c>
      <c r="J6" s="294"/>
      <c r="K6" s="315">
        <v>8</v>
      </c>
      <c r="L6" s="737">
        <f t="shared" ref="L6:L11" si="4">L5+K6</f>
        <v>11</v>
      </c>
      <c r="M6" s="738">
        <f t="shared" ref="M6:M11" si="5">M5+(K6/1440)</f>
        <v>7.6388888888888895E-3</v>
      </c>
      <c r="N6" s="738">
        <f>N5+((K6+J6)/1440)</f>
        <v>0.38263888888888886</v>
      </c>
      <c r="O6" s="5"/>
      <c r="P6" s="4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</row>
    <row r="7" spans="1:249" ht="18" customHeight="1">
      <c r="A7" s="292" t="s">
        <v>10</v>
      </c>
      <c r="B7" s="301" t="str">
        <f>D6</f>
        <v>Illawarra Highway</v>
      </c>
      <c r="C7" s="296">
        <v>7.95</v>
      </c>
      <c r="D7" s="292" t="s">
        <v>87</v>
      </c>
      <c r="E7" s="295">
        <f t="shared" si="3"/>
        <v>11.350000000000001</v>
      </c>
      <c r="F7" s="300" t="s">
        <v>5</v>
      </c>
      <c r="G7" s="292" t="s">
        <v>13</v>
      </c>
      <c r="H7" s="295">
        <f t="shared" si="0"/>
        <v>21.681818181818183</v>
      </c>
      <c r="I7" s="295">
        <f t="shared" si="1"/>
        <v>20.63636363636364</v>
      </c>
      <c r="J7" s="294"/>
      <c r="K7" s="315">
        <v>22</v>
      </c>
      <c r="L7" s="737">
        <f t="shared" si="4"/>
        <v>33</v>
      </c>
      <c r="M7" s="738">
        <f t="shared" si="5"/>
        <v>2.2916666666666669E-2</v>
      </c>
      <c r="N7" s="738">
        <f t="shared" si="2"/>
        <v>0.39791666666666664</v>
      </c>
      <c r="O7" s="5"/>
      <c r="P7" s="4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</row>
    <row r="8" spans="1:249" ht="30.75" customHeight="1">
      <c r="A8" s="292" t="s">
        <v>10</v>
      </c>
      <c r="B8" s="292" t="str">
        <f>B7</f>
        <v>Illawarra Highway</v>
      </c>
      <c r="C8" s="296">
        <v>0.85</v>
      </c>
      <c r="D8" s="293" t="s">
        <v>268</v>
      </c>
      <c r="E8" s="295">
        <f t="shared" si="3"/>
        <v>12.200000000000001</v>
      </c>
      <c r="F8" s="300" t="s">
        <v>5</v>
      </c>
      <c r="G8" s="292" t="s">
        <v>13</v>
      </c>
      <c r="H8" s="295">
        <f t="shared" si="0"/>
        <v>22.173913043478262</v>
      </c>
      <c r="I8" s="295">
        <f t="shared" si="1"/>
        <v>20.736543909348445</v>
      </c>
      <c r="J8" s="294"/>
      <c r="K8" s="294">
        <v>2.2999999999999998</v>
      </c>
      <c r="L8" s="737">
        <f t="shared" si="4"/>
        <v>35.299999999999997</v>
      </c>
      <c r="M8" s="738">
        <f t="shared" si="5"/>
        <v>2.4513888888888891E-2</v>
      </c>
      <c r="N8" s="738">
        <f t="shared" si="2"/>
        <v>0.39951388888888884</v>
      </c>
      <c r="O8" s="5"/>
      <c r="P8" s="4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</row>
    <row r="9" spans="1:249" ht="18" customHeight="1">
      <c r="A9" s="292" t="s">
        <v>10</v>
      </c>
      <c r="B9" s="292" t="str">
        <f>B8</f>
        <v>Illawarra Highway</v>
      </c>
      <c r="C9" s="295">
        <v>10.5</v>
      </c>
      <c r="D9" s="302" t="s">
        <v>163</v>
      </c>
      <c r="E9" s="295">
        <f t="shared" si="3"/>
        <v>22.700000000000003</v>
      </c>
      <c r="F9" s="300" t="s">
        <v>6</v>
      </c>
      <c r="G9" s="292" t="s">
        <v>13</v>
      </c>
      <c r="H9" s="295">
        <f t="shared" si="0"/>
        <v>9.4029850746268657</v>
      </c>
      <c r="I9" s="295">
        <f t="shared" si="1"/>
        <v>13.313782991202348</v>
      </c>
      <c r="J9" s="294"/>
      <c r="K9" s="315">
        <v>67</v>
      </c>
      <c r="L9" s="737">
        <f t="shared" si="4"/>
        <v>102.3</v>
      </c>
      <c r="M9" s="738">
        <f t="shared" si="5"/>
        <v>7.104166666666667E-2</v>
      </c>
      <c r="N9" s="738">
        <f t="shared" si="2"/>
        <v>0.44604166666666661</v>
      </c>
      <c r="O9" s="5"/>
      <c r="P9" s="4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</row>
    <row r="10" spans="1:249" ht="18" customHeight="1">
      <c r="A10" s="292" t="s">
        <v>10</v>
      </c>
      <c r="B10" s="292" t="str">
        <f>B9</f>
        <v>Illawarra Highway</v>
      </c>
      <c r="C10" s="295">
        <v>2.1</v>
      </c>
      <c r="D10" s="303" t="s">
        <v>94</v>
      </c>
      <c r="E10" s="295">
        <f t="shared" si="3"/>
        <v>24.800000000000004</v>
      </c>
      <c r="F10" s="300" t="s">
        <v>5</v>
      </c>
      <c r="G10" s="292" t="s">
        <v>13</v>
      </c>
      <c r="H10" s="295">
        <f t="shared" si="0"/>
        <v>21.000000000000004</v>
      </c>
      <c r="I10" s="295">
        <f t="shared" si="1"/>
        <v>13.739612188365653</v>
      </c>
      <c r="J10" s="294"/>
      <c r="K10" s="315">
        <v>6</v>
      </c>
      <c r="L10" s="737">
        <f t="shared" si="4"/>
        <v>108.3</v>
      </c>
      <c r="M10" s="738">
        <f t="shared" si="5"/>
        <v>7.5208333333333335E-2</v>
      </c>
      <c r="N10" s="738">
        <f t="shared" si="2"/>
        <v>0.45020833333333327</v>
      </c>
      <c r="O10" s="5"/>
      <c r="P10" s="4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</row>
    <row r="11" spans="1:249" ht="18" customHeight="1">
      <c r="A11" s="292" t="s">
        <v>10</v>
      </c>
      <c r="B11" s="292" t="str">
        <f>B10</f>
        <v>Illawarra Highway</v>
      </c>
      <c r="C11" s="295">
        <v>3</v>
      </c>
      <c r="D11" s="303" t="s">
        <v>260</v>
      </c>
      <c r="E11" s="295">
        <f t="shared" si="3"/>
        <v>27.800000000000004</v>
      </c>
      <c r="F11" s="300" t="s">
        <v>6</v>
      </c>
      <c r="G11" s="292" t="s">
        <v>13</v>
      </c>
      <c r="H11" s="295">
        <f t="shared" ref="H11" si="6">C11/K11*60</f>
        <v>22.5</v>
      </c>
      <c r="I11" s="295">
        <f t="shared" ref="I11" si="7">E11/L11*60</f>
        <v>14.342218400687878</v>
      </c>
      <c r="J11" s="294"/>
      <c r="K11" s="315">
        <v>8</v>
      </c>
      <c r="L11" s="737">
        <f t="shared" si="4"/>
        <v>116.3</v>
      </c>
      <c r="M11" s="738">
        <f t="shared" si="5"/>
        <v>8.0763888888888885E-2</v>
      </c>
      <c r="N11" s="738">
        <f t="shared" ref="N11" si="8">N10+((K11+J11)/1440)</f>
        <v>0.4557638888888888</v>
      </c>
      <c r="O11" s="5"/>
      <c r="P11" s="4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</row>
    <row r="12" spans="1:249" ht="18" customHeight="1">
      <c r="A12" s="527"/>
      <c r="B12" s="514" t="s">
        <v>17</v>
      </c>
      <c r="C12" s="531"/>
      <c r="D12" s="529" t="str">
        <f>D11</f>
        <v>Old Cheese Factory, Robertson</v>
      </c>
      <c r="E12" s="528"/>
      <c r="F12" s="533"/>
      <c r="G12" s="527"/>
      <c r="H12" s="528"/>
      <c r="I12" s="528"/>
      <c r="J12" s="534">
        <v>40</v>
      </c>
      <c r="K12" s="516"/>
      <c r="L12" s="739"/>
      <c r="M12" s="740">
        <f>M10+(J12+K12)/1440</f>
        <v>0.10298611111111111</v>
      </c>
      <c r="N12" s="740">
        <f>N10+((K12+J12)/1440)</f>
        <v>0.47798611111111106</v>
      </c>
      <c r="O12" s="5"/>
      <c r="P12" s="4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</row>
    <row r="13" spans="1:249" ht="18" customHeight="1">
      <c r="A13" s="292" t="str">
        <f>A11</f>
        <v>A</v>
      </c>
      <c r="B13" s="292" t="str">
        <f>B11</f>
        <v>Illawarra Highway</v>
      </c>
      <c r="C13" s="294">
        <v>2</v>
      </c>
      <c r="D13" s="293" t="s">
        <v>261</v>
      </c>
      <c r="E13" s="295">
        <f>E11+C13</f>
        <v>29.800000000000004</v>
      </c>
      <c r="F13" s="300" t="s">
        <v>5</v>
      </c>
      <c r="G13" s="292" t="s">
        <v>212</v>
      </c>
      <c r="H13" s="295">
        <f t="shared" ref="H13:H24" si="9">C13/K13*60</f>
        <v>21.81818181818182</v>
      </c>
      <c r="I13" s="295">
        <f t="shared" ref="I13:I24" si="10">E13/L13*60</f>
        <v>14.679802955665027</v>
      </c>
      <c r="J13" s="294"/>
      <c r="K13" s="294">
        <v>5.5</v>
      </c>
      <c r="L13" s="737">
        <f>L11+K13</f>
        <v>121.8</v>
      </c>
      <c r="M13" s="738">
        <f t="shared" ref="M13:M30" si="11">M12+(J13+K13)/1440</f>
        <v>0.10680555555555556</v>
      </c>
      <c r="N13" s="738">
        <f t="shared" si="2"/>
        <v>0.48180555555555549</v>
      </c>
      <c r="O13" s="5"/>
      <c r="P13" s="4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18" customHeight="1">
      <c r="A14" s="292" t="s">
        <v>9</v>
      </c>
      <c r="B14" s="292" t="str">
        <f>D13</f>
        <v>Pearsons Lane</v>
      </c>
      <c r="C14" s="295">
        <v>5</v>
      </c>
      <c r="D14" s="293" t="s">
        <v>40</v>
      </c>
      <c r="E14" s="295">
        <f t="shared" ref="E14:E22" si="12">E13+C14</f>
        <v>34.800000000000004</v>
      </c>
      <c r="F14" s="300" t="s">
        <v>5</v>
      </c>
      <c r="G14" s="292" t="s">
        <v>212</v>
      </c>
      <c r="H14" s="295">
        <f t="shared" si="9"/>
        <v>23.076923076923077</v>
      </c>
      <c r="I14" s="295">
        <f t="shared" si="10"/>
        <v>15.489614243323444</v>
      </c>
      <c r="J14" s="294"/>
      <c r="K14" s="315">
        <v>13</v>
      </c>
      <c r="L14" s="737">
        <f t="shared" ref="L14:L22" si="13">L13+K14</f>
        <v>134.80000000000001</v>
      </c>
      <c r="M14" s="738">
        <f t="shared" si="11"/>
        <v>0.11583333333333333</v>
      </c>
      <c r="N14" s="738">
        <f t="shared" si="2"/>
        <v>0.49083333333333329</v>
      </c>
      <c r="O14" s="5"/>
      <c r="P14" s="4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</row>
    <row r="15" spans="1:249" ht="18" customHeight="1">
      <c r="A15" s="292" t="s">
        <v>7</v>
      </c>
      <c r="B15" s="292" t="str">
        <f>D14</f>
        <v>Myra Vale Rd</v>
      </c>
      <c r="C15" s="295">
        <v>7.7</v>
      </c>
      <c r="D15" s="293" t="s">
        <v>262</v>
      </c>
      <c r="E15" s="295">
        <f t="shared" si="12"/>
        <v>42.500000000000007</v>
      </c>
      <c r="F15" s="300" t="s">
        <v>5</v>
      </c>
      <c r="G15" s="292" t="s">
        <v>212</v>
      </c>
      <c r="H15" s="295">
        <f t="shared" ref="H15" si="14">C15/K15*60</f>
        <v>23.1</v>
      </c>
      <c r="I15" s="295">
        <f t="shared" ref="I15" si="15">E15/L15*60</f>
        <v>16.472868217054266</v>
      </c>
      <c r="J15" s="294"/>
      <c r="K15" s="315">
        <v>20</v>
      </c>
      <c r="L15" s="737">
        <f>L14+K15</f>
        <v>154.80000000000001</v>
      </c>
      <c r="M15" s="738">
        <f>M14+(J15+K15)/1440</f>
        <v>0.12972222222222221</v>
      </c>
      <c r="N15" s="738">
        <f>N14+((K15+J15)/1440)</f>
        <v>0.50472222222222218</v>
      </c>
      <c r="O15" s="5"/>
      <c r="P15" s="4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</row>
    <row r="16" spans="1:249" ht="18" customHeight="1">
      <c r="A16" s="292" t="s">
        <v>7</v>
      </c>
      <c r="B16" s="292" t="str">
        <f>D15</f>
        <v>Nowra Rd/Moss Vale Rd</v>
      </c>
      <c r="C16" s="507">
        <f>' 6FriBerryMtn, KV,FF, BerryMtn'!C21</f>
        <v>1.4</v>
      </c>
      <c r="D16" s="447" t="s">
        <v>263</v>
      </c>
      <c r="E16" s="295">
        <f t="shared" si="12"/>
        <v>43.900000000000006</v>
      </c>
      <c r="F16" s="300" t="s">
        <v>5</v>
      </c>
      <c r="G16" s="292" t="s">
        <v>212</v>
      </c>
      <c r="H16" s="295">
        <f t="shared" si="9"/>
        <v>21</v>
      </c>
      <c r="I16" s="295">
        <f t="shared" si="10"/>
        <v>16.58690176322418</v>
      </c>
      <c r="J16" s="294"/>
      <c r="K16" s="507">
        <f>' 6FriBerryMtn, KV,FF, BerryMtn'!K21</f>
        <v>4</v>
      </c>
      <c r="L16" s="737">
        <f>L15+K16</f>
        <v>158.80000000000001</v>
      </c>
      <c r="M16" s="738">
        <f>M15+(J16+K16)/1440</f>
        <v>0.13249999999999998</v>
      </c>
      <c r="N16" s="738">
        <f>N15+((K16+J16)/1440)</f>
        <v>0.50749999999999995</v>
      </c>
      <c r="O16" s="5"/>
      <c r="P16" s="4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</row>
    <row r="17" spans="1:249" ht="18" customHeight="1">
      <c r="A17" s="527"/>
      <c r="B17" s="514" t="s">
        <v>20</v>
      </c>
      <c r="C17" s="528"/>
      <c r="D17" s="529" t="str">
        <f>D16</f>
        <v>Fitzroy Falls Café</v>
      </c>
      <c r="E17" s="528"/>
      <c r="F17" s="530"/>
      <c r="G17" s="527"/>
      <c r="H17" s="528"/>
      <c r="I17" s="528"/>
      <c r="J17" s="548">
        <v>30</v>
      </c>
      <c r="K17" s="516"/>
      <c r="L17" s="739"/>
      <c r="M17" s="740">
        <f t="shared" ref="M17:M18" si="16">M16+(J17+K17)/1440</f>
        <v>0.15333333333333332</v>
      </c>
      <c r="N17" s="740">
        <f t="shared" ref="N17:N18" si="17">N16+((K17+J17)/1440)</f>
        <v>0.52833333333333332</v>
      </c>
      <c r="O17" s="5"/>
      <c r="P17" s="4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</row>
    <row r="18" spans="1:249" ht="18" customHeight="1">
      <c r="A18" s="292" t="s">
        <v>9</v>
      </c>
      <c r="B18" s="292" t="str">
        <f>B16</f>
        <v>Nowra Rd/Moss Vale Rd</v>
      </c>
      <c r="C18" s="507">
        <f>' 6FriBerryMtn, KV,FF, BerryMtn'!C23</f>
        <v>1.4</v>
      </c>
      <c r="D18" s="293" t="str">
        <f>B15</f>
        <v>Myra Vale Rd</v>
      </c>
      <c r="E18" s="295">
        <f>E16+C18</f>
        <v>45.300000000000004</v>
      </c>
      <c r="F18" s="300" t="s">
        <v>5</v>
      </c>
      <c r="G18" s="292" t="s">
        <v>13</v>
      </c>
      <c r="H18" s="295">
        <f t="shared" ref="H18:H19" si="18">C18/K18*60</f>
        <v>27.999999999999996</v>
      </c>
      <c r="I18" s="295">
        <f t="shared" ref="I18:I19" si="19">E18/L18*60</f>
        <v>16.798516687268233</v>
      </c>
      <c r="J18" s="294"/>
      <c r="K18" s="735">
        <f>' 6FriBerryMtn, KV,FF, BerryMtn'!K23</f>
        <v>3</v>
      </c>
      <c r="L18" s="737">
        <f>L16+K18</f>
        <v>161.80000000000001</v>
      </c>
      <c r="M18" s="738">
        <f t="shared" si="16"/>
        <v>0.15541666666666665</v>
      </c>
      <c r="N18" s="738">
        <f t="shared" si="17"/>
        <v>0.53041666666666665</v>
      </c>
      <c r="O18" s="5"/>
      <c r="P18" s="4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</row>
    <row r="19" spans="1:249" ht="18" customHeight="1">
      <c r="A19" s="292" t="str">
        <f>' 6FriBerryMtn, KV,FF, BerryMtn'!A24</f>
        <v>A</v>
      </c>
      <c r="B19" s="292" t="str">
        <f>' 6FriBerryMtn, KV,FF, BerryMtn'!B24</f>
        <v xml:space="preserve">Moss Vale Rd </v>
      </c>
      <c r="C19" s="507">
        <f>' 6FriBerryMtn, KV,FF, BerryMtn'!C24</f>
        <v>2.5</v>
      </c>
      <c r="D19" s="292" t="str">
        <f>' 6FriBerryMtn, KV,FF, BerryMtn'!D24</f>
        <v>KOM "12km to Hampton Bridge sign" on RHS</v>
      </c>
      <c r="E19" s="295">
        <f t="shared" si="12"/>
        <v>47.800000000000004</v>
      </c>
      <c r="F19" s="304" t="s">
        <v>15</v>
      </c>
      <c r="G19" s="292" t="s">
        <v>45</v>
      </c>
      <c r="H19" s="295">
        <f t="shared" si="18"/>
        <v>27.272727272727273</v>
      </c>
      <c r="I19" s="295">
        <f t="shared" si="19"/>
        <v>17.142857142857142</v>
      </c>
      <c r="J19" s="294"/>
      <c r="K19" s="735">
        <f>' 6FriBerryMtn, KV,FF, BerryMtn'!K24</f>
        <v>5.5</v>
      </c>
      <c r="L19" s="737">
        <f t="shared" ref="L19" si="20">L18+K19</f>
        <v>167.3</v>
      </c>
      <c r="M19" s="738">
        <f t="shared" ref="M19" si="21">M18+(J19+K19)/1440</f>
        <v>0.15923611111111108</v>
      </c>
      <c r="N19" s="738">
        <f t="shared" ref="N19" si="22">N18+((K19+J19)/1440)</f>
        <v>0.53423611111111113</v>
      </c>
      <c r="O19" s="5"/>
      <c r="P19" s="4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</row>
    <row r="20" spans="1:249" ht="18" customHeight="1">
      <c r="A20" s="292" t="str">
        <f>' 6FriBerryMtn, KV,FF, BerryMtn'!A25</f>
        <v>A</v>
      </c>
      <c r="B20" s="292" t="str">
        <f>' 6FriBerryMtn, KV,FF, BerryMtn'!B25</f>
        <v xml:space="preserve">Moss Vale Rd </v>
      </c>
      <c r="C20" s="507">
        <f>' 6FriBerryMtn, KV,FF, BerryMtn'!C25</f>
        <v>6.8</v>
      </c>
      <c r="D20" s="292" t="str">
        <f>' 6FriBerryMtn, KV,FF, BerryMtn'!D25</f>
        <v>Start of KOM Climb</v>
      </c>
      <c r="E20" s="295">
        <f>E19+C20</f>
        <v>54.6</v>
      </c>
      <c r="F20" s="304" t="s">
        <v>15</v>
      </c>
      <c r="G20" s="292" t="s">
        <v>46</v>
      </c>
      <c r="H20" s="295">
        <f t="shared" si="9"/>
        <v>34</v>
      </c>
      <c r="I20" s="295">
        <f t="shared" si="10"/>
        <v>18.271054099274956</v>
      </c>
      <c r="J20" s="294"/>
      <c r="K20" s="735">
        <f>' 6FriBerryMtn, KV,FF, BerryMtn'!K25</f>
        <v>12</v>
      </c>
      <c r="L20" s="737">
        <f>L19+K20</f>
        <v>179.3</v>
      </c>
      <c r="M20" s="738">
        <f t="shared" ref="M20" si="23">M19+(J20+K20)/1440</f>
        <v>0.16756944444444441</v>
      </c>
      <c r="N20" s="738">
        <f t="shared" ref="N20" si="24">N19+((K20+J20)/1440)</f>
        <v>0.54256944444444444</v>
      </c>
      <c r="O20" s="5"/>
      <c r="P20" s="4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ht="18" customHeight="1">
      <c r="A21" s="292" t="str">
        <f>' 6FriBerryMtn, KV,FF, BerryMtn'!A26</f>
        <v>A</v>
      </c>
      <c r="B21" s="292" t="str">
        <f>' 6FriBerryMtn, KV,FF, BerryMtn'!B26</f>
        <v xml:space="preserve">Moss Vale Rd </v>
      </c>
      <c r="C21" s="507">
        <f>' 6FriBerryMtn, KV,FF, BerryMtn'!C26</f>
        <v>5.3</v>
      </c>
      <c r="D21" s="292" t="str">
        <f>' 6FriBerryMtn, KV,FF, BerryMtn'!D26</f>
        <v>Hampden Bridge</v>
      </c>
      <c r="E21" s="295">
        <f t="shared" si="12"/>
        <v>59.9</v>
      </c>
      <c r="F21" s="300" t="s">
        <v>5</v>
      </c>
      <c r="G21" s="292" t="s">
        <v>47</v>
      </c>
      <c r="H21" s="295">
        <f t="shared" si="9"/>
        <v>19.875</v>
      </c>
      <c r="I21" s="295">
        <f t="shared" si="10"/>
        <v>18.402457757296467</v>
      </c>
      <c r="J21" s="294"/>
      <c r="K21" s="735">
        <f>' 6FriBerryMtn, KV,FF, BerryMtn'!K26</f>
        <v>16</v>
      </c>
      <c r="L21" s="737">
        <f t="shared" si="13"/>
        <v>195.3</v>
      </c>
      <c r="M21" s="738">
        <f t="shared" si="11"/>
        <v>0.17868055555555551</v>
      </c>
      <c r="N21" s="738">
        <f t="shared" si="2"/>
        <v>0.55368055555555551</v>
      </c>
      <c r="O21" s="5"/>
      <c r="P21" s="4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</row>
    <row r="22" spans="1:249" ht="18" customHeight="1">
      <c r="A22" s="292" t="str">
        <f>' 6FriBerryMtn, KV,FF, BerryMtn'!A27</f>
        <v>A</v>
      </c>
      <c r="B22" s="292" t="str">
        <f>' 6FriBerryMtn, KV,FF, BerryMtn'!B27</f>
        <v xml:space="preserve">Moss Vale Rd </v>
      </c>
      <c r="C22" s="507">
        <f>' 6FriBerryMtn, KV,FF, BerryMtn'!C27</f>
        <v>1.6</v>
      </c>
      <c r="D22" s="292" t="str">
        <f>' 6FriBerryMtn, KV,FF, BerryMtn'!D27</f>
        <v>Scanzi Rd</v>
      </c>
      <c r="E22" s="295">
        <f t="shared" si="12"/>
        <v>61.5</v>
      </c>
      <c r="F22" s="300" t="s">
        <v>5</v>
      </c>
      <c r="G22" s="292" t="s">
        <v>47</v>
      </c>
      <c r="H22" s="295">
        <f t="shared" si="9"/>
        <v>24</v>
      </c>
      <c r="I22" s="295">
        <f t="shared" si="10"/>
        <v>18.514801806322126</v>
      </c>
      <c r="J22" s="294"/>
      <c r="K22" s="735">
        <f>' 6FriBerryMtn, KV,FF, BerryMtn'!K27</f>
        <v>4</v>
      </c>
      <c r="L22" s="737">
        <f t="shared" si="13"/>
        <v>199.3</v>
      </c>
      <c r="M22" s="738">
        <f t="shared" si="11"/>
        <v>0.18145833333333328</v>
      </c>
      <c r="N22" s="738">
        <f t="shared" si="2"/>
        <v>0.55645833333333328</v>
      </c>
      <c r="O22" s="5"/>
      <c r="P22" s="4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</row>
    <row r="23" spans="1:249" ht="18" customHeight="1">
      <c r="A23" s="515" t="s">
        <v>2</v>
      </c>
      <c r="B23" s="514" t="s">
        <v>267</v>
      </c>
      <c r="C23" s="528"/>
      <c r="D23" s="515" t="str">
        <f>' 6FriBerryMtn, KV,FF, BerryMtn'!D28</f>
        <v>Kangaroo Valley</v>
      </c>
      <c r="E23" s="528"/>
      <c r="F23" s="530"/>
      <c r="G23" s="515"/>
      <c r="H23" s="528"/>
      <c r="I23" s="528"/>
      <c r="J23" s="534">
        <v>35</v>
      </c>
      <c r="K23" s="736"/>
      <c r="L23" s="739"/>
      <c r="M23" s="740">
        <f t="shared" si="11"/>
        <v>0.20576388888888883</v>
      </c>
      <c r="N23" s="740">
        <f t="shared" si="2"/>
        <v>0.58076388888888886</v>
      </c>
      <c r="O23" s="5"/>
      <c r="P23" s="4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</row>
    <row r="24" spans="1:249" ht="18" customHeight="1">
      <c r="A24" s="292" t="str">
        <f>' 6FriBerryMtn, KV,FF, BerryMtn'!A29</f>
        <v>A</v>
      </c>
      <c r="B24" s="293" t="str">
        <f>' 6FriBerryMtn, KV,FF, BerryMtn'!B29</f>
        <v xml:space="preserve">Moss Vale Rd </v>
      </c>
      <c r="C24" s="507">
        <f>' 6FriBerryMtn, KV,FF, BerryMtn'!C29</f>
        <v>3.4</v>
      </c>
      <c r="D24" s="292" t="str">
        <f>' 6FriBerryMtn, KV,FF, BerryMtn'!D29</f>
        <v xml:space="preserve">Kangaroo Valley Rd </v>
      </c>
      <c r="E24" s="295">
        <f>E22+C24</f>
        <v>64.900000000000006</v>
      </c>
      <c r="F24" s="300" t="s">
        <v>6</v>
      </c>
      <c r="G24" s="292" t="s">
        <v>1</v>
      </c>
      <c r="H24" s="295">
        <f t="shared" si="9"/>
        <v>20.399999999999999</v>
      </c>
      <c r="I24" s="295">
        <f t="shared" si="10"/>
        <v>18.604873387482083</v>
      </c>
      <c r="J24" s="294"/>
      <c r="K24" s="735">
        <f>' 6FriBerryMtn, KV,FF, BerryMtn'!K29</f>
        <v>10</v>
      </c>
      <c r="L24" s="737">
        <f>L22+K24</f>
        <v>209.3</v>
      </c>
      <c r="M24" s="738">
        <f t="shared" si="11"/>
        <v>0.21270833333333328</v>
      </c>
      <c r="N24" s="738">
        <f t="shared" si="2"/>
        <v>0.58770833333333328</v>
      </c>
      <c r="O24" s="5"/>
      <c r="P24" s="4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</row>
    <row r="25" spans="1:249" ht="18" customHeight="1">
      <c r="A25" s="292" t="str">
        <f>' 6FriBerryMtn, KV,FF, BerryMtn'!A30</f>
        <v>L</v>
      </c>
      <c r="B25" s="293" t="str">
        <f>' 6FriBerryMtn, KV,FF, BerryMtn'!B30</f>
        <v xml:space="preserve">Kangaroo Valley Rd </v>
      </c>
      <c r="C25" s="507">
        <f>' 6FriBerryMtn, KV,FF, BerryMtn'!C30</f>
        <v>1.7</v>
      </c>
      <c r="D25" s="292" t="str">
        <f>' 6FriBerryMtn, KV,FF, BerryMtn'!D30</f>
        <v>Wattamolla Rd</v>
      </c>
      <c r="E25" s="295">
        <f t="shared" ref="E25:E34" si="25">E24+C25</f>
        <v>66.600000000000009</v>
      </c>
      <c r="F25" s="300" t="s">
        <v>6</v>
      </c>
      <c r="G25" s="292" t="s">
        <v>45</v>
      </c>
      <c r="H25" s="295">
        <f t="shared" ref="H25:H30" si="26">C25/K25*60</f>
        <v>20.399999999999999</v>
      </c>
      <c r="I25" s="295">
        <f t="shared" ref="I25:I30" si="27">E25/L25*60</f>
        <v>18.646756882874477</v>
      </c>
      <c r="J25" s="294"/>
      <c r="K25" s="735">
        <f>' 6FriBerryMtn, KV,FF, BerryMtn'!K30</f>
        <v>5</v>
      </c>
      <c r="L25" s="737">
        <f t="shared" ref="L25:L30" si="28">L24+K25</f>
        <v>214.3</v>
      </c>
      <c r="M25" s="738">
        <f t="shared" si="11"/>
        <v>0.21618055555555549</v>
      </c>
      <c r="N25" s="738">
        <f t="shared" si="2"/>
        <v>0.59118055555555549</v>
      </c>
      <c r="O25" s="5"/>
      <c r="P25" s="4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</row>
    <row r="26" spans="1:249" ht="18" customHeight="1">
      <c r="A26" s="292" t="str">
        <f>' 6FriBerryMtn, KV,FF, BerryMtn'!A31</f>
        <v>A</v>
      </c>
      <c r="B26" s="293" t="str">
        <f>' 6FriBerryMtn, KV,FF, BerryMtn'!B31</f>
        <v xml:space="preserve">Kangaroo Valley Rd </v>
      </c>
      <c r="C26" s="507">
        <f>' 6FriBerryMtn, KV,FF, BerryMtn'!C31</f>
        <v>5.5</v>
      </c>
      <c r="D26" s="292" t="str">
        <f>' 6FriBerryMtn, KV,FF, BerryMtn'!D31</f>
        <v>Bellawongarah Historical Cemetery</v>
      </c>
      <c r="E26" s="295">
        <f t="shared" si="25"/>
        <v>72.100000000000009</v>
      </c>
      <c r="F26" s="300" t="s">
        <v>6</v>
      </c>
      <c r="G26" s="292" t="s">
        <v>45</v>
      </c>
      <c r="H26" s="295">
        <f t="shared" si="26"/>
        <v>23.571428571428569</v>
      </c>
      <c r="I26" s="295">
        <f t="shared" si="27"/>
        <v>18.948751642575559</v>
      </c>
      <c r="J26" s="294"/>
      <c r="K26" s="735">
        <f>' 6FriBerryMtn, KV,FF, BerryMtn'!K31</f>
        <v>14</v>
      </c>
      <c r="L26" s="737">
        <f t="shared" si="28"/>
        <v>228.3</v>
      </c>
      <c r="M26" s="738">
        <f t="shared" si="11"/>
        <v>0.2259027777777777</v>
      </c>
      <c r="N26" s="738">
        <f t="shared" si="2"/>
        <v>0.60090277777777767</v>
      </c>
      <c r="O26" s="5"/>
      <c r="P26" s="4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</row>
    <row r="27" spans="1:249" ht="18" customHeight="1">
      <c r="A27" s="523" t="s">
        <v>2</v>
      </c>
      <c r="B27" s="509" t="s">
        <v>11</v>
      </c>
      <c r="C27" s="524"/>
      <c r="D27" s="509" t="str">
        <f>' 6FriBerryMtn, KV,FF, BerryMtn'!D32</f>
        <v>Bellawongarah Historical Cemetery</v>
      </c>
      <c r="E27" s="524"/>
      <c r="F27" s="526"/>
      <c r="G27" s="525"/>
      <c r="H27" s="524"/>
      <c r="I27" s="524"/>
      <c r="J27" s="549">
        <v>10</v>
      </c>
      <c r="K27" s="726"/>
      <c r="L27" s="741">
        <f t="shared" si="28"/>
        <v>228.3</v>
      </c>
      <c r="M27" s="727">
        <f t="shared" si="11"/>
        <v>0.23284722222222215</v>
      </c>
      <c r="N27" s="727">
        <f t="shared" si="2"/>
        <v>0.60784722222222209</v>
      </c>
      <c r="O27" s="5"/>
      <c r="P27" s="4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</row>
    <row r="28" spans="1:249" ht="18" customHeight="1">
      <c r="A28" s="292" t="str">
        <f>' 6FriBerryMtn, KV,FF, BerryMtn'!A33</f>
        <v>A</v>
      </c>
      <c r="B28" s="293" t="str">
        <f>' 6FriBerryMtn, KV,FF, BerryMtn'!B33</f>
        <v xml:space="preserve">Kangaroo Valley Rd </v>
      </c>
      <c r="C28" s="507">
        <f>' 6FriBerryMtn, KV,FF, BerryMtn'!C33</f>
        <v>0.9</v>
      </c>
      <c r="D28" s="292" t="str">
        <f>' 6FriBerryMtn, KV,FF, BerryMtn'!D33</f>
        <v>KOM Berry Mtn - "Rockfield Park - Charolaris Stud" sign</v>
      </c>
      <c r="E28" s="295">
        <f>E26+C28</f>
        <v>73.000000000000014</v>
      </c>
      <c r="F28" s="292" t="str">
        <f>' 6FriBerryMtn, KV,FF, BerryMtn'!F33</f>
        <v>~</v>
      </c>
      <c r="G28" s="292" t="str">
        <f>' 6FriBerryMtn, KV,FF, BerryMtn'!G33</f>
        <v>SSE</v>
      </c>
      <c r="H28" s="295">
        <f t="shared" si="26"/>
        <v>31.764705882352942</v>
      </c>
      <c r="I28" s="295">
        <f t="shared" si="27"/>
        <v>19.04347826086957</v>
      </c>
      <c r="J28" s="294"/>
      <c r="K28" s="735">
        <f>' 6FriBerryMtn, KV,FF, BerryMtn'!K33</f>
        <v>1.7</v>
      </c>
      <c r="L28" s="737">
        <f t="shared" si="28"/>
        <v>230</v>
      </c>
      <c r="M28" s="738">
        <f t="shared" si="11"/>
        <v>0.2340277777777777</v>
      </c>
      <c r="N28" s="738">
        <f t="shared" si="2"/>
        <v>0.60902777777777761</v>
      </c>
      <c r="O28" s="5"/>
      <c r="P28" s="4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</row>
    <row r="29" spans="1:249" ht="18" customHeight="1">
      <c r="A29" s="292" t="str">
        <f>' 6FriBerryMtn, KV,FF, BerryMtn'!A34</f>
        <v>A</v>
      </c>
      <c r="B29" s="293" t="str">
        <f>' 6FriBerryMtn, KV,FF, BerryMtn'!B34</f>
        <v xml:space="preserve">Kangaroo Valley Rd </v>
      </c>
      <c r="C29" s="507">
        <f>' 6FriBerryMtn, KV,FF, BerryMtn'!C34</f>
        <v>0.8</v>
      </c>
      <c r="D29" s="292" t="str">
        <f>' 6FriBerryMtn, KV,FF, BerryMtn'!D34</f>
        <v>Tourist Rd</v>
      </c>
      <c r="E29" s="295">
        <f t="shared" si="25"/>
        <v>73.800000000000011</v>
      </c>
      <c r="F29" s="292" t="str">
        <f>' 6FriBerryMtn, KV,FF, BerryMtn'!F34</f>
        <v>\</v>
      </c>
      <c r="G29" s="292" t="str">
        <f>' 6FriBerryMtn, KV,FF, BerryMtn'!G34</f>
        <v>SEE</v>
      </c>
      <c r="H29" s="295">
        <f t="shared" si="26"/>
        <v>24</v>
      </c>
      <c r="I29" s="295">
        <f t="shared" si="27"/>
        <v>19.086206896551726</v>
      </c>
      <c r="J29" s="294"/>
      <c r="K29" s="735">
        <f>' 6FriBerryMtn, KV,FF, BerryMtn'!K34</f>
        <v>2</v>
      </c>
      <c r="L29" s="737">
        <f t="shared" si="28"/>
        <v>232</v>
      </c>
      <c r="M29" s="738">
        <f t="shared" si="11"/>
        <v>0.23541666666666658</v>
      </c>
      <c r="N29" s="738">
        <f t="shared" si="2"/>
        <v>0.6104166666666665</v>
      </c>
      <c r="O29" s="5"/>
      <c r="P29" s="4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</row>
    <row r="30" spans="1:249" ht="18" customHeight="1">
      <c r="A30" s="292" t="str">
        <f>' 6FriBerryMtn, KV,FF, BerryMtn'!A35</f>
        <v>A</v>
      </c>
      <c r="B30" s="293" t="str">
        <f>' 6FriBerryMtn, KV,FF, BerryMtn'!B35</f>
        <v xml:space="preserve">Kangaroo Valley Rd </v>
      </c>
      <c r="C30" s="507">
        <f>' 6FriBerryMtn, KV,FF, BerryMtn'!C35</f>
        <v>2.9</v>
      </c>
      <c r="D30" s="292" t="str">
        <f>' 6FriBerryMtn, KV,FF, BerryMtn'!D35</f>
        <v>Ben Dooley Rd</v>
      </c>
      <c r="E30" s="295">
        <f t="shared" si="25"/>
        <v>76.700000000000017</v>
      </c>
      <c r="F30" s="292" t="str">
        <f>' 6FriBerryMtn, KV,FF, BerryMtn'!F35</f>
        <v>\</v>
      </c>
      <c r="G30" s="292" t="str">
        <f>' 6FriBerryMtn, KV,FF, BerryMtn'!G35</f>
        <v>SEE</v>
      </c>
      <c r="H30" s="295">
        <f t="shared" si="26"/>
        <v>34.799999999999997</v>
      </c>
      <c r="I30" s="295">
        <f t="shared" si="27"/>
        <v>19.417721518987346</v>
      </c>
      <c r="J30" s="294"/>
      <c r="K30" s="735">
        <f>' 6FriBerryMtn, KV,FF, BerryMtn'!K35</f>
        <v>5</v>
      </c>
      <c r="L30" s="737">
        <f t="shared" si="28"/>
        <v>237</v>
      </c>
      <c r="M30" s="738">
        <f t="shared" si="11"/>
        <v>0.23888888888888879</v>
      </c>
      <c r="N30" s="738">
        <f t="shared" si="2"/>
        <v>0.61388888888888871</v>
      </c>
      <c r="O30" s="5"/>
      <c r="P30" s="4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</row>
    <row r="31" spans="1:249" ht="18" customHeight="1">
      <c r="A31" s="292" t="str">
        <f>' 6FriBerryMtn, KV,FF, BerryMtn'!A36</f>
        <v>A</v>
      </c>
      <c r="B31" s="293" t="str">
        <f>' 6FriBerryMtn, KV,FF, BerryMtn'!B36</f>
        <v xml:space="preserve">Kangaroo Valley Rd </v>
      </c>
      <c r="C31" s="507">
        <f>' 6FriBerryMtn, KV,FF, BerryMtn'!C36</f>
        <v>2.6</v>
      </c>
      <c r="D31" s="292" t="str">
        <f>' 6FriBerryMtn, KV,FF, BerryMtn'!D36</f>
        <v>Start Berry Mtn KOM Climb - Bundewalla Rd</v>
      </c>
      <c r="E31" s="295">
        <f t="shared" si="25"/>
        <v>79.300000000000011</v>
      </c>
      <c r="F31" s="292" t="str">
        <f>' 6FriBerryMtn, KV,FF, BerryMtn'!F36</f>
        <v>\</v>
      </c>
      <c r="G31" s="292" t="str">
        <f>' 6FriBerryMtn, KV,FF, BerryMtn'!G36</f>
        <v>SEE</v>
      </c>
      <c r="H31" s="295">
        <f t="shared" ref="H31:H34" si="29">C31/K31*60</f>
        <v>39</v>
      </c>
      <c r="I31" s="295">
        <f t="shared" ref="I31:I34" si="30">E31/L31*60</f>
        <v>19.742738589211623</v>
      </c>
      <c r="J31" s="294"/>
      <c r="K31" s="735">
        <f>' 6FriBerryMtn, KV,FF, BerryMtn'!K36</f>
        <v>4</v>
      </c>
      <c r="L31" s="737">
        <f t="shared" ref="L31:L34" si="31">L30+K31</f>
        <v>241</v>
      </c>
      <c r="M31" s="738">
        <f t="shared" ref="M31:M34" si="32">M30+(J31+K31)/1440</f>
        <v>0.24166666666666656</v>
      </c>
      <c r="N31" s="738">
        <f t="shared" ref="N31:N34" si="33">N30+((K31+J31)/1440)</f>
        <v>0.61666666666666647</v>
      </c>
      <c r="P31" s="4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249" ht="18" customHeight="1">
      <c r="A32" s="292" t="str">
        <f>' 6FriBerryMtn, KV,FF, BerryMtn'!A37</f>
        <v>A</v>
      </c>
      <c r="B32" s="293" t="str">
        <f>' 6FriBerryMtn, KV,FF, BerryMtn'!B37</f>
        <v xml:space="preserve">Kangaroo Valley Rd </v>
      </c>
      <c r="C32" s="507">
        <f>' 6FriBerryMtn, KV,FF, BerryMtn'!C37</f>
        <v>1.2</v>
      </c>
      <c r="D32" s="292" t="str">
        <f>' 6FriBerryMtn, KV,FF, BerryMtn'!D37</f>
        <v>North St</v>
      </c>
      <c r="E32" s="295">
        <f t="shared" si="25"/>
        <v>80.500000000000014</v>
      </c>
      <c r="F32" s="292" t="str">
        <f>' 6FriBerryMtn, KV,FF, BerryMtn'!F37</f>
        <v>~</v>
      </c>
      <c r="G32" s="292" t="str">
        <f>' 6FriBerryMtn, KV,FF, BerryMtn'!G37</f>
        <v>SEE</v>
      </c>
      <c r="H32" s="295">
        <f t="shared" si="29"/>
        <v>4.2352941176470589</v>
      </c>
      <c r="I32" s="295">
        <f t="shared" si="30"/>
        <v>18.720930232558143</v>
      </c>
      <c r="J32" s="294"/>
      <c r="K32" s="735">
        <f>' 6FriBerryMtn, KV,FF, BerryMtn'!K37</f>
        <v>17</v>
      </c>
      <c r="L32" s="737">
        <f t="shared" si="31"/>
        <v>258</v>
      </c>
      <c r="M32" s="738">
        <f t="shared" si="32"/>
        <v>0.2534722222222221</v>
      </c>
      <c r="N32" s="738">
        <f t="shared" si="33"/>
        <v>0.62847222222222199</v>
      </c>
      <c r="P32" s="4"/>
      <c r="Q32" s="3" t="s">
        <v>2</v>
      </c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ht="18" customHeight="1">
      <c r="A33" s="292" t="str">
        <f>' 6FriBerryMtn, KV,FF, BerryMtn'!A38</f>
        <v>L</v>
      </c>
      <c r="B33" s="293" t="str">
        <f>' 6FriBerryMtn, KV,FF, BerryMtn'!B38</f>
        <v>North St</v>
      </c>
      <c r="C33" s="507">
        <f>' 6FriBerryMtn, KV,FF, BerryMtn'!C38</f>
        <v>1.1000000000000001</v>
      </c>
      <c r="D33" s="292" t="str">
        <f>' 6FriBerryMtn, KV,FF, BerryMtn'!D38</f>
        <v>Alexandra St</v>
      </c>
      <c r="E33" s="295">
        <f t="shared" si="25"/>
        <v>81.600000000000009</v>
      </c>
      <c r="F33" s="292" t="str">
        <f>' 6FriBerryMtn, KV,FF, BerryMtn'!F38</f>
        <v>~</v>
      </c>
      <c r="G33" s="292" t="str">
        <f>' 6FriBerryMtn, KV,FF, BerryMtn'!G38</f>
        <v>E</v>
      </c>
      <c r="H33" s="295">
        <f t="shared" si="29"/>
        <v>22</v>
      </c>
      <c r="I33" s="295">
        <f t="shared" si="30"/>
        <v>18.758620689655174</v>
      </c>
      <c r="J33" s="294"/>
      <c r="K33" s="735">
        <f>' 6FriBerryMtn, KV,FF, BerryMtn'!K38</f>
        <v>3</v>
      </c>
      <c r="L33" s="737">
        <f t="shared" si="31"/>
        <v>261</v>
      </c>
      <c r="M33" s="738">
        <f t="shared" si="32"/>
        <v>0.25555555555555542</v>
      </c>
      <c r="N33" s="738">
        <f t="shared" si="33"/>
        <v>0.63055555555555531</v>
      </c>
      <c r="P33" s="4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ht="18" customHeight="1">
      <c r="A34" s="292" t="str">
        <f>' 6FriBerryMtn, KV,FF, BerryMtn'!A39</f>
        <v>R</v>
      </c>
      <c r="B34" s="293" t="str">
        <f>' 6FriBerryMtn, KV,FF, BerryMtn'!B39</f>
        <v>Alexandra St</v>
      </c>
      <c r="C34" s="507">
        <f>' 6FriBerryMtn, KV,FF, BerryMtn'!C39</f>
        <v>0.6</v>
      </c>
      <c r="D34" s="292" t="str">
        <f>' 6FriBerryMtn, KV,FF, BerryMtn'!D39</f>
        <v>Berry Showground</v>
      </c>
      <c r="E34" s="295">
        <f t="shared" si="25"/>
        <v>82.2</v>
      </c>
      <c r="F34" s="292" t="str">
        <f>' 6FriBerryMtn, KV,FF, BerryMtn'!F39</f>
        <v>~</v>
      </c>
      <c r="G34" s="292" t="str">
        <f>' 6FriBerryMtn, KV,FF, BerryMtn'!G39</f>
        <v>S</v>
      </c>
      <c r="H34" s="295">
        <f t="shared" si="29"/>
        <v>9</v>
      </c>
      <c r="I34" s="295">
        <f t="shared" si="30"/>
        <v>18.611320754716981</v>
      </c>
      <c r="J34" s="294"/>
      <c r="K34" s="735">
        <f>' 6FriBerryMtn, KV,FF, BerryMtn'!K39</f>
        <v>4</v>
      </c>
      <c r="L34" s="737">
        <f t="shared" si="31"/>
        <v>265</v>
      </c>
      <c r="M34" s="738">
        <f t="shared" si="32"/>
        <v>0.25833333333333319</v>
      </c>
      <c r="N34" s="738">
        <f t="shared" si="33"/>
        <v>0.63333333333333308</v>
      </c>
      <c r="P34" s="4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ht="18" customHeight="1">
      <c r="A35" s="535" t="s">
        <v>2</v>
      </c>
      <c r="B35" s="542" t="str">
        <f>' 6FriBerryMtn, KV,FF, BerryMtn'!B40</f>
        <v>Berry Showground</v>
      </c>
      <c r="C35" s="543">
        <f>SUM(C5:C34)</f>
        <v>82.2</v>
      </c>
      <c r="D35" s="544" t="str">
        <f>' 6FriBerryMtn, KV,FF, BerryMtn'!D40</f>
        <v>Berry Showground</v>
      </c>
      <c r="E35" s="543">
        <f>E34</f>
        <v>82.2</v>
      </c>
      <c r="F35" s="537" t="s">
        <v>2</v>
      </c>
      <c r="G35" s="535" t="s">
        <v>2</v>
      </c>
      <c r="H35" s="536" t="s">
        <v>2</v>
      </c>
      <c r="I35" s="536" t="s">
        <v>2</v>
      </c>
      <c r="J35" s="539">
        <f>SUM(J5:J34)</f>
        <v>115</v>
      </c>
      <c r="K35" s="550">
        <f>SUM(K5:K34)</f>
        <v>265</v>
      </c>
      <c r="L35" s="553">
        <f>L34/1440</f>
        <v>0.18402777777777779</v>
      </c>
      <c r="M35" s="540" t="s">
        <v>2</v>
      </c>
      <c r="N35" s="541" t="s">
        <v>2</v>
      </c>
      <c r="O35" s="5"/>
      <c r="P35" s="4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ht="13.5" customHeight="1">
      <c r="A36" s="6"/>
      <c r="B36" s="6"/>
      <c r="C36" s="388" t="s">
        <v>21</v>
      </c>
      <c r="D36" s="6"/>
      <c r="E36" s="7"/>
      <c r="F36" s="7"/>
      <c r="G36" s="7"/>
      <c r="H36" s="8"/>
      <c r="I36" s="8"/>
      <c r="J36" s="9"/>
      <c r="K36" s="9"/>
      <c r="L36" s="10"/>
      <c r="N36" s="12"/>
      <c r="O36" s="5"/>
      <c r="P36" s="4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ht="22.9" customHeight="1">
      <c r="A37" s="45"/>
      <c r="B37" s="48" t="s">
        <v>55</v>
      </c>
      <c r="C37" s="68" t="s">
        <v>2</v>
      </c>
      <c r="D37" s="50" t="s">
        <v>56</v>
      </c>
      <c r="E37" s="48" t="s">
        <v>22</v>
      </c>
      <c r="F37" s="395" t="s">
        <v>199</v>
      </c>
      <c r="G37" s="50" t="s">
        <v>4</v>
      </c>
      <c r="H37" s="678" t="s">
        <v>23</v>
      </c>
      <c r="J37" s="399" t="s">
        <v>23</v>
      </c>
      <c r="K37" s="80"/>
      <c r="L37" s="279"/>
      <c r="M37" s="554" t="s">
        <v>24</v>
      </c>
      <c r="N37" s="280">
        <f>N4</f>
        <v>0.375</v>
      </c>
      <c r="O37" s="281"/>
      <c r="P37" s="4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ht="23.25" customHeight="1">
      <c r="A38" s="45"/>
      <c r="B38" s="95" t="str">
        <f>B4</f>
        <v>Princess H'way Albion Park station</v>
      </c>
      <c r="C38" s="46" t="s">
        <v>25</v>
      </c>
      <c r="D38" s="102" t="str">
        <f>D11</f>
        <v>Old Cheese Factory, Robertson</v>
      </c>
      <c r="E38" s="54">
        <f>E11</f>
        <v>27.800000000000004</v>
      </c>
      <c r="F38" s="55">
        <f>E38</f>
        <v>27.800000000000004</v>
      </c>
      <c r="G38" s="56">
        <f>L11</f>
        <v>116.3</v>
      </c>
      <c r="H38" s="679">
        <f>E38*60/G38</f>
        <v>14.342218400687878</v>
      </c>
      <c r="I38" s="42"/>
      <c r="J38" s="69">
        <f>H38</f>
        <v>14.342218400687878</v>
      </c>
      <c r="K38" s="13"/>
      <c r="L38" s="279"/>
      <c r="M38" s="554" t="s">
        <v>26</v>
      </c>
      <c r="N38" s="282">
        <f>N34</f>
        <v>0.63333333333333308</v>
      </c>
      <c r="O38" s="281"/>
      <c r="P38" s="4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ht="21.75" customHeight="1">
      <c r="A39" s="45"/>
      <c r="B39" s="103" t="str">
        <f>D38</f>
        <v>Old Cheese Factory, Robertson</v>
      </c>
      <c r="C39" s="46" t="s">
        <v>25</v>
      </c>
      <c r="D39" s="545" t="str">
        <f>D16</f>
        <v>Fitzroy Falls Café</v>
      </c>
      <c r="E39" s="55">
        <f>E16-E11</f>
        <v>16.100000000000001</v>
      </c>
      <c r="F39" s="55">
        <f>F38+E39</f>
        <v>43.900000000000006</v>
      </c>
      <c r="G39" s="56">
        <f>L16-L11</f>
        <v>42.500000000000014</v>
      </c>
      <c r="H39" s="679">
        <f>E39*60/G39</f>
        <v>22.729411764705876</v>
      </c>
      <c r="I39" s="55"/>
      <c r="J39" s="69">
        <f t="shared" ref="J39:J41" si="34">H39</f>
        <v>22.729411764705876</v>
      </c>
      <c r="K39" s="13"/>
      <c r="L39" s="279"/>
      <c r="M39" s="554" t="s">
        <v>27</v>
      </c>
      <c r="N39" s="547">
        <f>N38-N37</f>
        <v>0.25833333333333308</v>
      </c>
      <c r="O39" s="281"/>
      <c r="P39" s="4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ht="19.5" customHeight="1">
      <c r="A40" s="45"/>
      <c r="B40" s="545" t="str">
        <f>D39</f>
        <v>Fitzroy Falls Café</v>
      </c>
      <c r="C40" s="95" t="s">
        <v>25</v>
      </c>
      <c r="D40" s="84" t="str">
        <f>D24</f>
        <v xml:space="preserve">Kangaroo Valley Rd </v>
      </c>
      <c r="E40" s="54">
        <f>E22-E16</f>
        <v>17.599999999999994</v>
      </c>
      <c r="F40" s="55">
        <f>F39+E40</f>
        <v>61.5</v>
      </c>
      <c r="G40" s="56">
        <f>L22-L16</f>
        <v>40.5</v>
      </c>
      <c r="H40" s="679">
        <f>E40*60/G40</f>
        <v>26.074074074074062</v>
      </c>
      <c r="I40" s="42"/>
      <c r="J40" s="69">
        <f t="shared" si="34"/>
        <v>26.074074074074062</v>
      </c>
      <c r="K40" s="13"/>
      <c r="L40" s="279"/>
      <c r="M40" s="554" t="s">
        <v>28</v>
      </c>
      <c r="N40" s="284">
        <f>K35/1440</f>
        <v>0.18402777777777779</v>
      </c>
      <c r="O40" s="281"/>
      <c r="P40" s="4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ht="19.5" customHeight="1">
      <c r="A41" s="45"/>
      <c r="B41" s="95" t="str">
        <f>D40</f>
        <v xml:space="preserve">Kangaroo Valley Rd </v>
      </c>
      <c r="C41" s="95" t="s">
        <v>25</v>
      </c>
      <c r="D41" s="84" t="str">
        <f>D34</f>
        <v>Berry Showground</v>
      </c>
      <c r="E41" s="60">
        <f>E34-E22</f>
        <v>20.700000000000003</v>
      </c>
      <c r="F41" s="55">
        <f>F40+E41</f>
        <v>82.2</v>
      </c>
      <c r="G41" s="61">
        <f>L34-L22</f>
        <v>65.699999999999989</v>
      </c>
      <c r="H41" s="685">
        <f>E41*60/G41</f>
        <v>18.904109589041102</v>
      </c>
      <c r="I41" s="42"/>
      <c r="J41" s="694">
        <f t="shared" si="34"/>
        <v>18.904109589041102</v>
      </c>
      <c r="K41" s="13"/>
      <c r="L41" s="81"/>
      <c r="M41" s="406" t="s">
        <v>29</v>
      </c>
      <c r="N41" s="284">
        <f>J35/1440-N42</f>
        <v>7.2916666666666657E-2</v>
      </c>
      <c r="O41" s="5"/>
      <c r="P41" s="4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ht="21.75" customHeight="1">
      <c r="A42" s="45"/>
      <c r="B42" s="95" t="s">
        <v>2</v>
      </c>
      <c r="C42" s="95" t="s">
        <v>2</v>
      </c>
      <c r="D42" s="84" t="s">
        <v>2</v>
      </c>
      <c r="E42" s="320">
        <f>SUM(E38:E41)</f>
        <v>82.2</v>
      </c>
      <c r="F42" s="312" t="s">
        <v>2</v>
      </c>
      <c r="G42" s="321">
        <f>SUM(G38:G41)</f>
        <v>265</v>
      </c>
      <c r="H42" s="680">
        <f>E42*60/G42</f>
        <v>18.611320754716981</v>
      </c>
      <c r="I42" s="42"/>
      <c r="J42" s="69">
        <f>H42</f>
        <v>18.611320754716981</v>
      </c>
      <c r="K42" s="81"/>
      <c r="L42" s="81"/>
      <c r="M42" s="555" t="s">
        <v>30</v>
      </c>
      <c r="N42" s="290">
        <f>(J27)/1440</f>
        <v>6.9444444444444441E-3</v>
      </c>
      <c r="O42" s="5"/>
      <c r="P42" s="4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ht="22.9" customHeight="1">
      <c r="A43" s="45"/>
      <c r="B43" s="46"/>
      <c r="C43" s="78" t="s">
        <v>252</v>
      </c>
      <c r="D43" s="506">
        <f>COUNT(K45:K46)</f>
        <v>2</v>
      </c>
      <c r="E43" s="54"/>
      <c r="F43" s="47"/>
      <c r="G43" s="47"/>
      <c r="H43" s="56"/>
      <c r="I43" s="47"/>
      <c r="J43" s="47"/>
      <c r="K43" s="49" t="s">
        <v>59</v>
      </c>
      <c r="L43" s="81"/>
      <c r="M43" s="556" t="s">
        <v>27</v>
      </c>
      <c r="N43" s="291">
        <f>SUM(N40:N42)</f>
        <v>0.26388888888888884</v>
      </c>
      <c r="O43" s="5"/>
      <c r="P43" s="4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ht="22.9" customHeight="1">
      <c r="A44" s="45"/>
      <c r="B44" s="75" t="s">
        <v>50</v>
      </c>
      <c r="C44" s="75"/>
      <c r="D44" s="75" t="s">
        <v>51</v>
      </c>
      <c r="F44" s="89" t="s">
        <v>88</v>
      </c>
      <c r="G44" s="79"/>
      <c r="H44" s="82"/>
      <c r="K44" s="85" t="s">
        <v>22</v>
      </c>
      <c r="L44" s="81"/>
      <c r="M44" s="556" t="s">
        <v>161</v>
      </c>
      <c r="N44" s="311">
        <f>I34</f>
        <v>18.611320754716981</v>
      </c>
      <c r="O44" s="5"/>
      <c r="P44" s="4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ht="22.9" customHeight="1">
      <c r="A45" s="703" t="str">
        <f>D8</f>
        <v>Start of Macquarie Pass Climb - "Steep Gradient" &amp; "Macquarie Pass National Park" signs</v>
      </c>
      <c r="B45" s="703"/>
      <c r="C45" s="703"/>
      <c r="D45" s="704" t="str">
        <f>D9</f>
        <v>KOM Macquarie Pass - Blue/white "Welcome to Capital Country" sign</v>
      </c>
      <c r="E45" s="87" t="s">
        <v>95</v>
      </c>
      <c r="F45" s="87"/>
      <c r="G45" s="87"/>
      <c r="H45" s="88"/>
      <c r="K45" s="54">
        <f>E9-E8</f>
        <v>10.500000000000002</v>
      </c>
      <c r="L45" s="81"/>
      <c r="M45" s="556" t="s">
        <v>164</v>
      </c>
      <c r="N45" s="312">
        <f>E35</f>
        <v>82.2</v>
      </c>
      <c r="O45" s="5"/>
      <c r="P45" s="4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ht="22.9" customHeight="1">
      <c r="A46" s="704" t="str">
        <f>D25</f>
        <v>Wattamolla Rd</v>
      </c>
      <c r="B46" s="704"/>
      <c r="C46" s="73"/>
      <c r="D46" s="704" t="str">
        <f>D26</f>
        <v>Bellawongarah Historical Cemetery</v>
      </c>
      <c r="E46" s="87" t="s">
        <v>269</v>
      </c>
      <c r="F46" s="87"/>
      <c r="G46" s="87"/>
      <c r="H46" s="88"/>
      <c r="K46" s="552">
        <f>E26-E25</f>
        <v>5.5</v>
      </c>
      <c r="L46" s="15"/>
      <c r="O46" s="5"/>
      <c r="P46" s="4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ht="29.25" customHeight="1">
      <c r="A47" s="18"/>
      <c r="C47" s="19"/>
      <c r="J47" s="86" t="s">
        <v>2</v>
      </c>
      <c r="K47" s="118">
        <f>K45+K46</f>
        <v>16</v>
      </c>
      <c r="O47" s="5"/>
      <c r="P47" s="4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ht="20.25" customHeight="1">
      <c r="O48" s="5"/>
      <c r="P48" s="4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16.5" customHeight="1">
      <c r="O49" s="5"/>
      <c r="P49" s="4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22.9" customHeight="1">
      <c r="A50" s="18"/>
      <c r="C50" s="19"/>
      <c r="O50" s="20"/>
      <c r="P50" s="4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22.9" customHeight="1">
      <c r="A51" s="18"/>
      <c r="C51" s="19"/>
      <c r="O51" s="20"/>
      <c r="P51" s="4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1:32" ht="22.9" customHeight="1">
      <c r="A52" s="18"/>
      <c r="C52" s="19"/>
      <c r="O52" s="20"/>
      <c r="P52" s="4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1:32" ht="22.9" customHeight="1">
      <c r="A53" s="18"/>
      <c r="C53" s="19"/>
      <c r="O53" s="20"/>
      <c r="P53" s="4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1:32" ht="22.9" customHeight="1">
      <c r="A54" s="18"/>
      <c r="C54" s="19"/>
      <c r="O54" s="20"/>
      <c r="P54" s="4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1:32" ht="22.9" customHeight="1">
      <c r="A55" s="18"/>
      <c r="C55" s="19"/>
      <c r="O55" s="20"/>
      <c r="P55" s="4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 ht="22.9" customHeight="1">
      <c r="A56" s="21"/>
      <c r="C56" s="19"/>
      <c r="O56" s="20"/>
      <c r="P56" s="4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ht="36" customHeight="1">
      <c r="A57" s="21"/>
      <c r="C57" s="19"/>
      <c r="P57" s="4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ht="22.9" customHeight="1">
      <c r="A58" s="21"/>
      <c r="B58" s="21"/>
      <c r="C58" s="22"/>
      <c r="D58" s="23"/>
      <c r="E58" s="23"/>
      <c r="F58" s="23"/>
      <c r="G58" s="23"/>
      <c r="H58" s="23"/>
      <c r="I58" s="23"/>
      <c r="J58" s="23"/>
      <c r="K58" s="24"/>
      <c r="L58" s="25"/>
      <c r="M58" s="24"/>
      <c r="N58" s="26"/>
      <c r="P58" s="4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ht="22.9" customHeight="1">
      <c r="A59" s="21"/>
      <c r="B59" s="21"/>
      <c r="C59" s="22"/>
      <c r="D59" s="23"/>
      <c r="E59" s="23"/>
      <c r="F59" s="23"/>
      <c r="G59" s="23"/>
      <c r="H59" s="23"/>
      <c r="I59" s="23"/>
      <c r="J59" s="23"/>
      <c r="K59" s="24"/>
      <c r="L59" s="25"/>
      <c r="M59" s="24"/>
      <c r="N59" s="26"/>
      <c r="P59" s="4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ht="22.9" customHeight="1">
      <c r="A60" s="21"/>
      <c r="B60" s="21"/>
      <c r="C60" s="22"/>
      <c r="D60" s="23"/>
      <c r="E60" s="23"/>
      <c r="F60" s="23"/>
      <c r="G60" s="23"/>
      <c r="H60" s="23"/>
      <c r="I60" s="23"/>
      <c r="J60" s="23"/>
      <c r="K60" s="24"/>
      <c r="L60" s="25"/>
      <c r="M60" s="27"/>
      <c r="N60" s="26"/>
      <c r="P60" s="4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1:32" ht="22.9" customHeight="1">
      <c r="A61" s="21"/>
      <c r="B61" s="21"/>
      <c r="C61" s="22"/>
      <c r="D61" s="23"/>
      <c r="E61" s="23"/>
      <c r="F61" s="23"/>
      <c r="G61" s="23"/>
      <c r="H61" s="23"/>
      <c r="I61" s="23"/>
      <c r="J61" s="23"/>
      <c r="K61" s="24"/>
      <c r="L61" s="25"/>
      <c r="M61" s="24"/>
      <c r="N61" s="26"/>
      <c r="P61" s="4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1:32" ht="22.9" customHeight="1">
      <c r="C62" s="19"/>
      <c r="P62" s="4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1:32" ht="22.9" customHeight="1">
      <c r="A63" s="21"/>
      <c r="B63" s="21"/>
      <c r="C63" s="22"/>
      <c r="D63" s="23"/>
      <c r="E63" s="23"/>
      <c r="F63" s="23"/>
      <c r="G63" s="23"/>
      <c r="H63" s="23"/>
      <c r="I63" s="23"/>
      <c r="J63" s="23"/>
      <c r="K63" s="24"/>
      <c r="L63" s="25"/>
      <c r="M63" s="24"/>
      <c r="N63" s="26"/>
      <c r="P63" s="4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 ht="22.9" customHeight="1">
      <c r="A64" s="21"/>
      <c r="B64" s="21"/>
      <c r="C64" s="22"/>
      <c r="D64" s="23"/>
      <c r="E64" s="23"/>
      <c r="F64" s="23"/>
      <c r="G64" s="23"/>
      <c r="H64" s="24"/>
      <c r="I64" s="24"/>
      <c r="J64" s="24"/>
      <c r="K64" s="25"/>
      <c r="L64" s="25"/>
      <c r="M64" s="25"/>
      <c r="N64" s="26"/>
      <c r="P64" s="4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ht="26.25">
      <c r="A65" s="21"/>
      <c r="B65" s="21"/>
      <c r="C65" s="22"/>
      <c r="D65" s="23"/>
      <c r="E65" s="23"/>
      <c r="F65" s="23"/>
      <c r="G65" s="23"/>
      <c r="H65" s="23"/>
      <c r="I65" s="23"/>
      <c r="J65" s="23"/>
      <c r="K65" s="25"/>
      <c r="L65" s="25"/>
      <c r="M65" s="25"/>
      <c r="N65" s="26"/>
      <c r="P65" s="4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ht="26.25">
      <c r="A66" s="21"/>
      <c r="B66" s="21"/>
      <c r="C66" s="22"/>
      <c r="D66" s="28"/>
      <c r="E66" s="28"/>
      <c r="F66" s="28"/>
      <c r="G66" s="28"/>
      <c r="H66" s="29"/>
      <c r="I66" s="29"/>
      <c r="J66" s="29"/>
      <c r="K66" s="30"/>
      <c r="L66" s="30"/>
      <c r="M66" s="30"/>
      <c r="N66" s="31"/>
      <c r="P66" s="4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1:32" ht="26.25">
      <c r="A67" s="21"/>
      <c r="B67" s="21"/>
      <c r="C67" s="22"/>
      <c r="D67" s="23"/>
      <c r="E67" s="23"/>
      <c r="F67" s="23"/>
      <c r="G67" s="23"/>
      <c r="H67" s="24"/>
      <c r="I67" s="24"/>
      <c r="J67" s="24"/>
      <c r="K67" s="25"/>
      <c r="L67" s="25"/>
      <c r="M67" s="25"/>
      <c r="N67" s="31"/>
      <c r="P67" s="4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1:32" ht="26.25">
      <c r="A68" s="21"/>
      <c r="B68" s="21"/>
      <c r="C68" s="22"/>
      <c r="D68" s="23"/>
      <c r="E68" s="23"/>
      <c r="F68" s="23"/>
      <c r="G68" s="23"/>
      <c r="H68" s="24"/>
      <c r="I68" s="24"/>
      <c r="J68" s="24"/>
      <c r="K68" s="24"/>
      <c r="L68" s="25"/>
      <c r="M68" s="24"/>
      <c r="N68" s="26"/>
      <c r="P68" s="4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</row>
    <row r="69" spans="1:32" ht="26.25">
      <c r="A69" s="21"/>
      <c r="B69" s="21"/>
      <c r="C69" s="22"/>
      <c r="D69" s="32"/>
      <c r="E69" s="32"/>
      <c r="F69" s="32"/>
      <c r="G69" s="32"/>
      <c r="H69" s="23"/>
      <c r="I69" s="23"/>
      <c r="J69" s="23"/>
      <c r="K69" s="24"/>
      <c r="L69" s="24"/>
      <c r="M69" s="24"/>
      <c r="N69" s="26"/>
      <c r="P69" s="4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 spans="1:32" ht="26.25">
      <c r="A70" s="21"/>
      <c r="B70" s="21"/>
      <c r="C70" s="22"/>
      <c r="D70" s="33"/>
      <c r="E70" s="33"/>
      <c r="F70" s="33"/>
      <c r="G70" s="33"/>
      <c r="H70" s="23"/>
      <c r="I70" s="23"/>
      <c r="J70" s="23"/>
      <c r="K70" s="24"/>
      <c r="L70" s="24"/>
      <c r="M70" s="24"/>
      <c r="N70" s="26"/>
      <c r="P70" s="4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</row>
    <row r="71" spans="1:32" ht="26.25">
      <c r="A71" s="21"/>
      <c r="B71" s="21"/>
      <c r="C71" s="22"/>
      <c r="D71" s="23"/>
      <c r="E71" s="23"/>
      <c r="F71" s="23"/>
      <c r="G71" s="23"/>
      <c r="H71" s="24"/>
      <c r="I71" s="24"/>
      <c r="J71" s="24"/>
      <c r="K71" s="25"/>
      <c r="L71" s="25"/>
      <c r="M71" s="25"/>
      <c r="N71" s="31"/>
      <c r="P71" s="4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</row>
    <row r="72" spans="1:32" ht="26.25">
      <c r="A72" s="21"/>
      <c r="B72" s="21"/>
      <c r="C72" s="22"/>
      <c r="D72" s="23"/>
      <c r="E72" s="23"/>
      <c r="F72" s="23"/>
      <c r="G72" s="23"/>
      <c r="H72" s="24"/>
      <c r="I72" s="24"/>
      <c r="J72" s="24"/>
      <c r="K72" s="25"/>
      <c r="L72" s="25"/>
      <c r="M72" s="25"/>
      <c r="N72" s="31"/>
      <c r="P72" s="4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</row>
    <row r="73" spans="1:32" ht="26.25">
      <c r="A73" s="21"/>
      <c r="B73" s="21"/>
      <c r="C73" s="22"/>
      <c r="D73" s="23"/>
      <c r="E73" s="23"/>
      <c r="F73" s="23"/>
      <c r="G73" s="23"/>
      <c r="H73" s="24"/>
      <c r="I73" s="24"/>
      <c r="J73" s="24"/>
      <c r="K73" s="25"/>
      <c r="L73" s="25"/>
      <c r="M73" s="25"/>
      <c r="N73" s="31"/>
      <c r="P73" s="4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</row>
    <row r="74" spans="1:32" ht="26.25">
      <c r="A74" s="21"/>
      <c r="B74" s="21"/>
      <c r="C74" s="22"/>
      <c r="D74" s="23"/>
      <c r="E74" s="23"/>
      <c r="F74" s="23"/>
      <c r="G74" s="23"/>
      <c r="H74" s="23"/>
      <c r="I74" s="23"/>
      <c r="J74" s="23"/>
      <c r="K74" s="24"/>
      <c r="L74" s="24"/>
      <c r="M74" s="24"/>
      <c r="N74" s="26"/>
      <c r="P74" s="4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</row>
    <row r="75" spans="1:32" ht="26.25">
      <c r="A75" s="21"/>
      <c r="B75" s="21"/>
      <c r="C75" s="22"/>
      <c r="D75" s="23"/>
      <c r="E75" s="23"/>
      <c r="F75" s="23"/>
      <c r="G75" s="23"/>
      <c r="H75" s="23"/>
      <c r="I75" s="23"/>
      <c r="J75" s="23"/>
      <c r="K75" s="24"/>
      <c r="L75" s="24"/>
      <c r="M75" s="24"/>
      <c r="N75" s="26"/>
      <c r="P75" s="4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</row>
    <row r="76" spans="1:32" ht="16.5">
      <c r="A76" s="21"/>
      <c r="B76" s="21"/>
      <c r="C76" s="22"/>
      <c r="D76" s="23"/>
      <c r="E76" s="23"/>
      <c r="F76" s="23"/>
      <c r="G76" s="23"/>
      <c r="H76" s="23"/>
      <c r="I76" s="23"/>
      <c r="J76" s="23"/>
      <c r="K76" s="24"/>
      <c r="L76" s="24"/>
      <c r="M76" s="24"/>
      <c r="N76" s="26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5"/>
    </row>
    <row r="77" spans="1:32" ht="16.5">
      <c r="A77" s="21"/>
      <c r="B77" s="21"/>
      <c r="C77" s="22"/>
      <c r="D77" s="23"/>
      <c r="E77" s="23"/>
      <c r="F77" s="23"/>
      <c r="G77" s="23"/>
      <c r="H77" s="23"/>
      <c r="I77" s="23"/>
      <c r="J77" s="23"/>
      <c r="K77" s="24"/>
      <c r="L77" s="24"/>
      <c r="M77" s="24"/>
      <c r="N77" s="26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5"/>
    </row>
    <row r="78" spans="1:32" ht="16.5">
      <c r="A78" s="21"/>
      <c r="B78" s="21"/>
      <c r="C78" s="22"/>
      <c r="D78" s="23"/>
      <c r="E78" s="23"/>
      <c r="F78" s="23"/>
      <c r="G78" s="23"/>
      <c r="H78" s="23"/>
      <c r="I78" s="23"/>
      <c r="J78" s="23"/>
      <c r="K78" s="24"/>
      <c r="L78" s="24"/>
      <c r="M78" s="24"/>
      <c r="N78" s="26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5"/>
    </row>
    <row r="79" spans="1:32" ht="16.5">
      <c r="A79" s="21"/>
      <c r="B79" s="21"/>
      <c r="C79" s="22"/>
      <c r="D79" s="23"/>
      <c r="E79" s="23"/>
      <c r="F79" s="23"/>
      <c r="G79" s="23"/>
      <c r="H79" s="24"/>
      <c r="I79" s="24"/>
      <c r="J79" s="24"/>
      <c r="K79" s="25"/>
      <c r="L79" s="25"/>
      <c r="M79" s="25"/>
      <c r="N79" s="26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5"/>
    </row>
    <row r="80" spans="1:32" ht="16.5">
      <c r="A80" s="21"/>
      <c r="B80" s="21"/>
      <c r="C80" s="22"/>
      <c r="D80" s="23"/>
      <c r="E80" s="23"/>
      <c r="F80" s="23"/>
      <c r="G80" s="23"/>
      <c r="H80" s="23"/>
      <c r="I80" s="23"/>
      <c r="J80" s="23"/>
      <c r="K80" s="25"/>
      <c r="L80" s="25"/>
      <c r="M80" s="25"/>
      <c r="N80" s="26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5"/>
    </row>
    <row r="81" spans="1:31" ht="16.5">
      <c r="A81" s="21"/>
      <c r="B81" s="21"/>
      <c r="C81" s="22"/>
      <c r="D81" s="28"/>
      <c r="E81" s="28"/>
      <c r="F81" s="28"/>
      <c r="G81" s="28"/>
      <c r="H81" s="29"/>
      <c r="I81" s="29"/>
      <c r="J81" s="29"/>
      <c r="K81" s="30"/>
      <c r="L81" s="30"/>
      <c r="M81" s="30"/>
      <c r="N81" s="31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5"/>
    </row>
    <row r="82" spans="1:31" ht="16.5">
      <c r="A82" s="21"/>
      <c r="B82" s="21"/>
      <c r="C82" s="22"/>
      <c r="D82" s="23"/>
      <c r="E82" s="23"/>
      <c r="F82" s="23"/>
      <c r="G82" s="23"/>
      <c r="H82" s="24"/>
      <c r="I82" s="24"/>
      <c r="J82" s="24"/>
      <c r="K82" s="25"/>
      <c r="L82" s="25"/>
      <c r="M82" s="25"/>
      <c r="N82" s="31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5"/>
    </row>
    <row r="83" spans="1:31" ht="16.5">
      <c r="A83" s="21"/>
      <c r="B83" s="21"/>
      <c r="C83" s="22"/>
      <c r="D83" s="23"/>
      <c r="E83" s="23"/>
      <c r="F83" s="23"/>
      <c r="G83" s="23"/>
      <c r="H83" s="24"/>
      <c r="I83" s="24"/>
      <c r="J83" s="24"/>
      <c r="K83" s="24"/>
      <c r="L83" s="24"/>
      <c r="M83" s="24"/>
      <c r="N83" s="26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5"/>
    </row>
    <row r="84" spans="1:31" ht="16.5">
      <c r="A84" s="21"/>
      <c r="B84" s="21"/>
      <c r="C84" s="22"/>
      <c r="D84" s="32"/>
      <c r="E84" s="32"/>
      <c r="F84" s="32"/>
      <c r="G84" s="32"/>
      <c r="H84" s="23"/>
      <c r="I84" s="23"/>
      <c r="J84" s="23"/>
      <c r="K84" s="24"/>
      <c r="L84" s="24"/>
      <c r="M84" s="24"/>
      <c r="N84" s="26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5"/>
    </row>
    <row r="85" spans="1:31" ht="16.5">
      <c r="A85" s="21"/>
      <c r="B85" s="21"/>
      <c r="C85" s="22"/>
      <c r="D85" s="33"/>
      <c r="E85" s="33"/>
      <c r="F85" s="33"/>
      <c r="G85" s="33"/>
      <c r="H85" s="23"/>
      <c r="I85" s="23"/>
      <c r="J85" s="23"/>
      <c r="K85" s="24"/>
      <c r="L85" s="24"/>
      <c r="M85" s="24"/>
      <c r="N85" s="26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5"/>
    </row>
    <row r="86" spans="1:31" ht="16.5">
      <c r="A86" s="21"/>
      <c r="B86" s="21"/>
      <c r="C86" s="22"/>
      <c r="D86" s="23"/>
      <c r="E86" s="23"/>
      <c r="F86" s="23"/>
      <c r="G86" s="23"/>
      <c r="H86" s="24"/>
      <c r="I86" s="24"/>
      <c r="J86" s="24"/>
      <c r="K86" s="25"/>
      <c r="L86" s="25"/>
      <c r="M86" s="25"/>
      <c r="N86" s="31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5"/>
    </row>
    <row r="87" spans="1:31" ht="16.5">
      <c r="A87" s="21"/>
      <c r="B87" s="21"/>
      <c r="C87" s="22"/>
      <c r="D87" s="23"/>
      <c r="E87" s="23"/>
      <c r="F87" s="23"/>
      <c r="G87" s="23"/>
      <c r="H87" s="24"/>
      <c r="I87" s="24"/>
      <c r="J87" s="24"/>
      <c r="K87" s="25"/>
      <c r="L87" s="25"/>
      <c r="M87" s="25"/>
      <c r="N87" s="31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5"/>
    </row>
    <row r="88" spans="1:31" ht="16.5">
      <c r="A88" s="21"/>
      <c r="B88" s="21"/>
      <c r="C88" s="22"/>
      <c r="D88" s="23"/>
      <c r="E88" s="23"/>
      <c r="F88" s="23"/>
      <c r="G88" s="23"/>
      <c r="H88" s="24"/>
      <c r="I88" s="24"/>
      <c r="J88" s="24"/>
      <c r="K88" s="25"/>
      <c r="L88" s="25"/>
      <c r="M88" s="25"/>
      <c r="N88" s="31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5"/>
    </row>
    <row r="89" spans="1:31" ht="16.5">
      <c r="A89" s="21"/>
      <c r="B89" s="21"/>
      <c r="C89" s="22"/>
      <c r="D89" s="23"/>
      <c r="E89" s="23"/>
      <c r="F89" s="23"/>
      <c r="G89" s="23"/>
      <c r="H89" s="23"/>
      <c r="I89" s="23"/>
      <c r="J89" s="23"/>
      <c r="K89" s="24"/>
      <c r="L89" s="24"/>
      <c r="M89" s="24"/>
      <c r="N89" s="26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5"/>
    </row>
    <row r="90" spans="1:31" ht="16.5">
      <c r="A90" s="21"/>
      <c r="B90" s="21"/>
      <c r="C90" s="22"/>
      <c r="D90" s="23"/>
      <c r="E90" s="23"/>
      <c r="F90" s="23"/>
      <c r="G90" s="23"/>
      <c r="H90" s="23"/>
      <c r="I90" s="23"/>
      <c r="J90" s="23"/>
      <c r="K90" s="24"/>
      <c r="L90" s="24"/>
      <c r="M90" s="24"/>
      <c r="N90" s="26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5"/>
    </row>
    <row r="91" spans="1:31" ht="16.5">
      <c r="A91" s="21"/>
      <c r="B91" s="21"/>
      <c r="C91" s="22"/>
      <c r="D91" s="23"/>
      <c r="E91" s="23"/>
      <c r="F91" s="23"/>
      <c r="G91" s="23"/>
      <c r="H91" s="23"/>
      <c r="I91" s="23"/>
      <c r="J91" s="23"/>
      <c r="K91" s="24"/>
      <c r="L91" s="24"/>
      <c r="M91" s="24"/>
      <c r="N91" s="26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5"/>
    </row>
    <row r="92" spans="1:31" ht="16.5">
      <c r="A92" s="21"/>
      <c r="B92" s="21"/>
      <c r="C92" s="22"/>
      <c r="D92" s="23"/>
      <c r="E92" s="23"/>
      <c r="F92" s="23"/>
      <c r="G92" s="23"/>
      <c r="H92" s="23"/>
      <c r="I92" s="23"/>
      <c r="J92" s="23"/>
      <c r="K92" s="24"/>
      <c r="L92" s="24"/>
      <c r="M92" s="24"/>
      <c r="N92" s="26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5"/>
    </row>
    <row r="93" spans="1:31" ht="16.5">
      <c r="A93" s="21"/>
      <c r="B93" s="21"/>
      <c r="C93" s="22"/>
      <c r="D93" s="23"/>
      <c r="E93" s="23"/>
      <c r="F93" s="23"/>
      <c r="G93" s="23"/>
      <c r="H93" s="23"/>
      <c r="I93" s="23"/>
      <c r="J93" s="23"/>
      <c r="K93" s="24"/>
      <c r="L93" s="24"/>
      <c r="M93" s="24"/>
      <c r="N93" s="26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5"/>
    </row>
    <row r="94" spans="1:31" ht="16.5">
      <c r="A94" s="21"/>
      <c r="B94" s="21"/>
      <c r="C94" s="22"/>
      <c r="D94" s="23"/>
      <c r="E94" s="23"/>
      <c r="F94" s="23"/>
      <c r="G94" s="23"/>
      <c r="H94" s="24"/>
      <c r="I94" s="24"/>
      <c r="J94" s="24"/>
      <c r="K94" s="25"/>
      <c r="L94" s="25"/>
      <c r="M94" s="25"/>
      <c r="N94" s="26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5"/>
    </row>
    <row r="95" spans="1:31" ht="16.5">
      <c r="A95" s="21"/>
      <c r="B95" s="21"/>
      <c r="C95" s="22"/>
      <c r="D95" s="23"/>
      <c r="E95" s="23"/>
      <c r="F95" s="23"/>
      <c r="G95" s="23"/>
      <c r="H95" s="23"/>
      <c r="I95" s="23"/>
      <c r="J95" s="23"/>
      <c r="K95" s="25"/>
      <c r="L95" s="25"/>
      <c r="M95" s="25"/>
      <c r="N95" s="26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5"/>
    </row>
    <row r="96" spans="1:31" ht="16.5">
      <c r="A96" s="21"/>
      <c r="B96" s="21"/>
      <c r="C96" s="22"/>
      <c r="D96" s="28"/>
      <c r="E96" s="28"/>
      <c r="F96" s="28"/>
      <c r="G96" s="28"/>
      <c r="H96" s="29"/>
      <c r="I96" s="29"/>
      <c r="J96" s="29"/>
      <c r="K96" s="30"/>
      <c r="L96" s="30"/>
      <c r="M96" s="30"/>
      <c r="N96" s="31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5"/>
    </row>
    <row r="97" spans="1:31" ht="16.5">
      <c r="A97" s="21"/>
      <c r="B97" s="21"/>
      <c r="C97" s="22"/>
      <c r="D97" s="23"/>
      <c r="E97" s="23"/>
      <c r="F97" s="23"/>
      <c r="G97" s="23"/>
      <c r="H97" s="24"/>
      <c r="I97" s="24"/>
      <c r="J97" s="24"/>
      <c r="K97" s="25"/>
      <c r="L97" s="25"/>
      <c r="M97" s="25"/>
      <c r="N97" s="31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5"/>
    </row>
    <row r="98" spans="1:31" ht="16.5">
      <c r="A98" s="21"/>
      <c r="B98" s="21"/>
      <c r="C98" s="22"/>
      <c r="D98" s="23"/>
      <c r="E98" s="23"/>
      <c r="F98" s="23"/>
      <c r="G98" s="23"/>
      <c r="H98" s="23"/>
      <c r="I98" s="23"/>
      <c r="J98" s="23"/>
      <c r="K98" s="24"/>
      <c r="L98" s="24"/>
      <c r="M98" s="24"/>
      <c r="N98" s="26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5"/>
    </row>
    <row r="99" spans="1:31" ht="16.5">
      <c r="A99" s="21"/>
      <c r="B99" s="21"/>
      <c r="C99" s="22"/>
      <c r="D99" s="32"/>
      <c r="E99" s="32"/>
      <c r="F99" s="32"/>
      <c r="G99" s="32"/>
      <c r="H99" s="23"/>
      <c r="I99" s="23"/>
      <c r="J99" s="23"/>
      <c r="K99" s="24"/>
      <c r="L99" s="24"/>
      <c r="M99" s="24"/>
      <c r="N99" s="26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5"/>
    </row>
    <row r="100" spans="1:31" ht="16.5">
      <c r="A100" s="21"/>
      <c r="B100" s="21"/>
      <c r="C100" s="22"/>
      <c r="D100" s="36"/>
      <c r="E100" s="36"/>
      <c r="F100" s="36"/>
      <c r="G100" s="36"/>
      <c r="H100" s="23"/>
      <c r="I100" s="23"/>
      <c r="J100" s="23"/>
      <c r="K100" s="24"/>
      <c r="L100" s="24"/>
      <c r="M100" s="24"/>
      <c r="N100" s="26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5"/>
    </row>
    <row r="101" spans="1:31" ht="16.5">
      <c r="A101" s="21"/>
      <c r="B101" s="21"/>
      <c r="C101" s="22"/>
      <c r="D101" s="23"/>
      <c r="E101" s="23"/>
      <c r="F101" s="23"/>
      <c r="G101" s="23"/>
      <c r="H101" s="24"/>
      <c r="I101" s="24"/>
      <c r="J101" s="24"/>
      <c r="K101" s="25"/>
      <c r="L101" s="25"/>
      <c r="M101" s="25"/>
      <c r="N101" s="31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5"/>
    </row>
    <row r="102" spans="1:31" ht="16.5">
      <c r="A102" s="21"/>
      <c r="B102" s="21"/>
      <c r="C102" s="22"/>
      <c r="D102" s="23"/>
      <c r="E102" s="23"/>
      <c r="F102" s="23"/>
      <c r="G102" s="23"/>
      <c r="H102" s="24"/>
      <c r="I102" s="24"/>
      <c r="J102" s="24"/>
      <c r="K102" s="25"/>
      <c r="L102" s="25"/>
      <c r="M102" s="25"/>
      <c r="N102" s="31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5"/>
    </row>
    <row r="103" spans="1:31" ht="16.5">
      <c r="A103" s="21"/>
      <c r="B103" s="21"/>
      <c r="C103" s="22"/>
      <c r="D103" s="23"/>
      <c r="E103" s="23"/>
      <c r="F103" s="23"/>
      <c r="G103" s="23"/>
      <c r="H103" s="23"/>
      <c r="I103" s="23"/>
      <c r="J103" s="23"/>
      <c r="K103" s="24"/>
      <c r="L103" s="24"/>
      <c r="M103" s="24"/>
      <c r="N103" s="26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5"/>
    </row>
    <row r="104" spans="1:31" ht="16.5">
      <c r="A104" s="21"/>
      <c r="B104" s="21"/>
      <c r="C104" s="22"/>
      <c r="D104" s="23"/>
      <c r="E104" s="23"/>
      <c r="F104" s="23"/>
      <c r="G104" s="23"/>
      <c r="H104" s="23"/>
      <c r="I104" s="23"/>
      <c r="J104" s="23"/>
      <c r="K104" s="24"/>
      <c r="L104" s="24"/>
      <c r="M104" s="24"/>
      <c r="N104" s="26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5"/>
    </row>
    <row r="105" spans="1:31" ht="16.5">
      <c r="A105" s="21"/>
      <c r="B105" s="21"/>
      <c r="C105" s="22"/>
      <c r="D105" s="23"/>
      <c r="E105" s="23"/>
      <c r="F105" s="23"/>
      <c r="G105" s="23"/>
      <c r="H105" s="23"/>
      <c r="I105" s="23"/>
      <c r="J105" s="23"/>
      <c r="K105" s="24"/>
      <c r="L105" s="24"/>
      <c r="M105" s="24"/>
      <c r="N105" s="26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5"/>
    </row>
    <row r="106" spans="1:31" ht="16.5">
      <c r="A106" s="21"/>
      <c r="B106" s="21"/>
      <c r="C106" s="22"/>
      <c r="D106" s="23"/>
      <c r="E106" s="23"/>
      <c r="F106" s="23"/>
      <c r="G106" s="23"/>
      <c r="H106" s="23"/>
      <c r="I106" s="23"/>
      <c r="J106" s="23"/>
      <c r="K106" s="24"/>
      <c r="L106" s="24"/>
      <c r="M106" s="24"/>
      <c r="N106" s="26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5"/>
    </row>
    <row r="107" spans="1:31" ht="16.5">
      <c r="A107" s="21"/>
      <c r="B107" s="21"/>
      <c r="C107" s="22"/>
      <c r="D107" s="23"/>
      <c r="E107" s="23"/>
      <c r="F107" s="23"/>
      <c r="G107" s="23"/>
      <c r="H107" s="23"/>
      <c r="I107" s="23"/>
      <c r="J107" s="23"/>
      <c r="K107" s="24"/>
      <c r="L107" s="24"/>
      <c r="M107" s="24"/>
      <c r="N107" s="26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5"/>
    </row>
    <row r="108" spans="1:31" ht="16.5">
      <c r="A108" s="21"/>
      <c r="B108" s="21"/>
      <c r="C108" s="22"/>
      <c r="D108" s="23"/>
      <c r="E108" s="23"/>
      <c r="F108" s="23"/>
      <c r="G108" s="23"/>
      <c r="H108" s="24"/>
      <c r="I108" s="24"/>
      <c r="J108" s="24"/>
      <c r="K108" s="25"/>
      <c r="L108" s="25"/>
      <c r="M108" s="25"/>
      <c r="N108" s="26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5"/>
    </row>
    <row r="109" spans="1:31" ht="16.5">
      <c r="A109" s="21"/>
      <c r="B109" s="21"/>
      <c r="C109" s="22"/>
      <c r="D109" s="23"/>
      <c r="E109" s="23"/>
      <c r="F109" s="23"/>
      <c r="G109" s="23"/>
      <c r="H109" s="23"/>
      <c r="I109" s="23"/>
      <c r="J109" s="23"/>
      <c r="K109" s="25"/>
      <c r="L109" s="25"/>
      <c r="M109" s="25"/>
      <c r="N109" s="26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5"/>
    </row>
    <row r="110" spans="1:31" ht="16.5">
      <c r="A110" s="21"/>
      <c r="B110" s="21"/>
      <c r="C110" s="22"/>
      <c r="D110" s="21"/>
      <c r="E110" s="21"/>
      <c r="F110" s="21"/>
      <c r="G110" s="21"/>
      <c r="H110" s="21"/>
      <c r="I110" s="21"/>
      <c r="J110" s="21"/>
      <c r="K110" s="37"/>
      <c r="L110" s="37"/>
      <c r="M110" s="37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5"/>
    </row>
    <row r="111" spans="1:31" ht="16.5">
      <c r="A111" s="21"/>
      <c r="B111" s="21"/>
      <c r="C111" s="22"/>
      <c r="D111" s="21"/>
      <c r="E111" s="21"/>
      <c r="F111" s="21"/>
      <c r="G111" s="21"/>
      <c r="H111" s="21"/>
      <c r="I111" s="21"/>
      <c r="J111" s="21"/>
      <c r="K111" s="37"/>
      <c r="L111" s="37"/>
      <c r="M111" s="37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5"/>
    </row>
    <row r="112" spans="1:31" ht="16.5">
      <c r="A112" s="21"/>
      <c r="B112" s="21"/>
      <c r="C112" s="22"/>
      <c r="D112" s="21"/>
      <c r="E112" s="21"/>
      <c r="F112" s="21"/>
      <c r="G112" s="21"/>
      <c r="H112" s="21"/>
      <c r="I112" s="21"/>
      <c r="J112" s="21"/>
      <c r="K112" s="37"/>
      <c r="L112" s="37"/>
      <c r="M112" s="37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5"/>
    </row>
    <row r="113" spans="1:31" ht="16.5">
      <c r="A113" s="21"/>
      <c r="B113" s="21"/>
      <c r="C113" s="22"/>
      <c r="D113" s="21"/>
      <c r="E113" s="21"/>
      <c r="F113" s="21"/>
      <c r="G113" s="21"/>
      <c r="H113" s="21"/>
      <c r="I113" s="21"/>
      <c r="J113" s="21"/>
      <c r="K113" s="37"/>
      <c r="L113" s="37"/>
      <c r="M113" s="37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5"/>
    </row>
    <row r="114" spans="1:31" ht="16.5">
      <c r="A114" s="21"/>
      <c r="B114" s="21"/>
      <c r="C114" s="22"/>
      <c r="D114" s="21"/>
      <c r="E114" s="21"/>
      <c r="F114" s="21"/>
      <c r="G114" s="21"/>
      <c r="H114" s="21"/>
      <c r="I114" s="21"/>
      <c r="J114" s="21"/>
      <c r="K114" s="37"/>
      <c r="L114" s="37"/>
      <c r="M114" s="37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5"/>
    </row>
    <row r="115" spans="1:31" ht="16.5">
      <c r="A115" s="21"/>
      <c r="B115" s="21"/>
      <c r="C115" s="22"/>
      <c r="D115" s="21"/>
      <c r="E115" s="21"/>
      <c r="F115" s="21"/>
      <c r="G115" s="21"/>
      <c r="H115" s="21"/>
      <c r="I115" s="21"/>
      <c r="J115" s="21"/>
      <c r="K115" s="37"/>
      <c r="L115" s="37"/>
      <c r="M115" s="37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5"/>
    </row>
    <row r="116" spans="1:31" ht="16.5">
      <c r="A116" s="21"/>
      <c r="B116" s="21"/>
      <c r="C116" s="22"/>
      <c r="D116" s="21"/>
      <c r="E116" s="21"/>
      <c r="F116" s="21"/>
      <c r="G116" s="21"/>
      <c r="H116" s="21"/>
      <c r="I116" s="21"/>
      <c r="J116" s="21"/>
      <c r="K116" s="37"/>
      <c r="L116" s="37"/>
      <c r="M116" s="37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5"/>
    </row>
    <row r="117" spans="1:31" ht="16.5">
      <c r="A117" s="21"/>
      <c r="B117" s="21"/>
      <c r="C117" s="22"/>
      <c r="D117" s="21"/>
      <c r="E117" s="21"/>
      <c r="F117" s="21"/>
      <c r="G117" s="21"/>
      <c r="H117" s="21"/>
      <c r="I117" s="21"/>
      <c r="J117" s="21"/>
      <c r="K117" s="37"/>
      <c r="L117" s="37"/>
      <c r="M117" s="37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5"/>
    </row>
    <row r="118" spans="1:31" ht="16.5">
      <c r="A118" s="21"/>
      <c r="B118" s="21"/>
      <c r="C118" s="22"/>
      <c r="D118" s="21"/>
      <c r="E118" s="21"/>
      <c r="F118" s="21"/>
      <c r="G118" s="21"/>
      <c r="H118" s="21"/>
      <c r="I118" s="21"/>
      <c r="J118" s="21"/>
      <c r="K118" s="37"/>
      <c r="L118" s="37"/>
      <c r="M118" s="37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5"/>
    </row>
    <row r="119" spans="1:31" ht="16.5">
      <c r="A119" s="21"/>
      <c r="B119" s="21"/>
      <c r="C119" s="22"/>
      <c r="D119" s="21"/>
      <c r="E119" s="21"/>
      <c r="F119" s="21"/>
      <c r="G119" s="21"/>
      <c r="H119" s="21"/>
      <c r="I119" s="21"/>
      <c r="J119" s="21"/>
      <c r="K119" s="37"/>
      <c r="L119" s="37"/>
      <c r="M119" s="37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5"/>
    </row>
    <row r="120" spans="1:31" ht="16.5">
      <c r="A120" s="21"/>
      <c r="B120" s="21"/>
      <c r="C120" s="22"/>
      <c r="D120" s="21"/>
      <c r="E120" s="21"/>
      <c r="F120" s="21"/>
      <c r="G120" s="21"/>
      <c r="H120" s="21"/>
      <c r="I120" s="21"/>
      <c r="J120" s="21"/>
      <c r="K120" s="37"/>
      <c r="L120" s="37"/>
      <c r="M120" s="37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5"/>
    </row>
    <row r="121" spans="1:31" ht="16.5">
      <c r="A121" s="21"/>
      <c r="B121" s="21"/>
      <c r="C121" s="22"/>
      <c r="D121" s="21"/>
      <c r="E121" s="21"/>
      <c r="F121" s="21"/>
      <c r="G121" s="21"/>
      <c r="H121" s="21"/>
      <c r="I121" s="21"/>
      <c r="J121" s="21"/>
      <c r="K121" s="37"/>
      <c r="L121" s="37"/>
      <c r="M121" s="37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5"/>
    </row>
    <row r="122" spans="1:31">
      <c r="A122" s="21"/>
      <c r="B122" s="21"/>
      <c r="C122" s="22"/>
      <c r="D122" s="21"/>
      <c r="E122" s="21"/>
      <c r="F122" s="21"/>
      <c r="G122" s="21"/>
      <c r="H122" s="21"/>
      <c r="I122" s="21"/>
      <c r="J122" s="21"/>
      <c r="K122" s="37"/>
      <c r="L122" s="37"/>
      <c r="M122" s="37"/>
      <c r="AE122" s="21"/>
    </row>
    <row r="123" spans="1:31">
      <c r="A123" s="21"/>
      <c r="B123" s="21"/>
      <c r="C123" s="22"/>
      <c r="D123" s="21"/>
      <c r="E123" s="21"/>
      <c r="F123" s="21"/>
      <c r="G123" s="21"/>
      <c r="H123" s="21"/>
      <c r="I123" s="21"/>
      <c r="J123" s="21"/>
      <c r="K123" s="37"/>
      <c r="L123" s="37"/>
      <c r="M123" s="37"/>
      <c r="AE123" s="21"/>
    </row>
    <row r="124" spans="1:31">
      <c r="A124" s="21"/>
      <c r="B124" s="21"/>
      <c r="C124" s="22"/>
      <c r="D124" s="21"/>
      <c r="E124" s="21"/>
      <c r="F124" s="21"/>
      <c r="G124" s="21"/>
      <c r="H124" s="21"/>
      <c r="I124" s="21"/>
      <c r="J124" s="21"/>
      <c r="K124" s="37"/>
      <c r="L124" s="37"/>
      <c r="M124" s="37"/>
      <c r="AE124" s="21"/>
    </row>
    <row r="125" spans="1:31">
      <c r="A125" s="21"/>
      <c r="B125" s="21"/>
      <c r="C125" s="22"/>
      <c r="D125" s="21"/>
      <c r="E125" s="21"/>
      <c r="F125" s="21"/>
      <c r="G125" s="21"/>
      <c r="H125" s="21"/>
      <c r="I125" s="21"/>
      <c r="J125" s="21"/>
      <c r="K125" s="37"/>
      <c r="L125" s="37"/>
      <c r="M125" s="37"/>
      <c r="AE125" s="21"/>
    </row>
    <row r="126" spans="1:31">
      <c r="A126" s="21"/>
      <c r="B126" s="21"/>
      <c r="C126" s="22"/>
      <c r="D126" s="21"/>
      <c r="E126" s="21"/>
      <c r="F126" s="21"/>
      <c r="G126" s="21"/>
      <c r="H126" s="21"/>
      <c r="I126" s="21"/>
      <c r="J126" s="21"/>
      <c r="K126" s="37"/>
      <c r="L126" s="37"/>
      <c r="M126" s="37"/>
      <c r="AE126" s="21"/>
    </row>
    <row r="127" spans="1:31">
      <c r="A127" s="21"/>
      <c r="B127" s="21"/>
      <c r="C127" s="22"/>
      <c r="D127" s="21"/>
      <c r="E127" s="21"/>
      <c r="F127" s="21"/>
      <c r="G127" s="21"/>
      <c r="H127" s="21"/>
      <c r="I127" s="21"/>
      <c r="J127" s="21"/>
      <c r="K127" s="37"/>
      <c r="L127" s="37"/>
      <c r="M127" s="37"/>
      <c r="AE127" s="21"/>
    </row>
    <row r="128" spans="1:31">
      <c r="A128" s="21"/>
      <c r="B128" s="21"/>
      <c r="C128" s="22"/>
      <c r="D128" s="21"/>
      <c r="E128" s="21"/>
      <c r="F128" s="21"/>
      <c r="G128" s="21"/>
      <c r="H128" s="21"/>
      <c r="I128" s="21"/>
      <c r="J128" s="21"/>
      <c r="K128" s="37"/>
      <c r="L128" s="37"/>
      <c r="M128" s="37"/>
      <c r="AE128" s="21"/>
    </row>
    <row r="129" spans="1:31">
      <c r="A129" s="21"/>
      <c r="B129" s="21"/>
      <c r="C129" s="22"/>
      <c r="D129" s="21"/>
      <c r="E129" s="21"/>
      <c r="F129" s="21"/>
      <c r="G129" s="21"/>
      <c r="H129" s="21"/>
      <c r="I129" s="21"/>
      <c r="J129" s="21"/>
      <c r="K129" s="37"/>
      <c r="L129" s="37"/>
      <c r="M129" s="37"/>
      <c r="AE129" s="21"/>
    </row>
    <row r="130" spans="1:31">
      <c r="A130" s="21"/>
      <c r="B130" s="21"/>
      <c r="C130" s="22"/>
      <c r="D130" s="21"/>
      <c r="E130" s="21"/>
      <c r="F130" s="21"/>
      <c r="G130" s="21"/>
      <c r="H130" s="21"/>
      <c r="I130" s="21"/>
      <c r="J130" s="21"/>
      <c r="K130" s="37"/>
      <c r="L130" s="37"/>
      <c r="M130" s="37"/>
      <c r="AE130" s="21"/>
    </row>
    <row r="131" spans="1:31">
      <c r="A131" s="21"/>
      <c r="B131" s="21"/>
      <c r="C131" s="22"/>
      <c r="D131" s="21"/>
      <c r="E131" s="21"/>
      <c r="F131" s="21"/>
      <c r="G131" s="21"/>
      <c r="H131" s="21"/>
      <c r="I131" s="21"/>
      <c r="J131" s="21"/>
      <c r="K131" s="37"/>
      <c r="L131" s="37"/>
      <c r="M131" s="37"/>
      <c r="AE131" s="21"/>
    </row>
    <row r="132" spans="1:31">
      <c r="A132" s="21"/>
      <c r="B132" s="21"/>
      <c r="C132" s="22"/>
      <c r="D132" s="21"/>
      <c r="E132" s="21"/>
      <c r="F132" s="21"/>
      <c r="G132" s="21"/>
      <c r="H132" s="21"/>
      <c r="I132" s="21"/>
      <c r="J132" s="21"/>
      <c r="K132" s="37"/>
      <c r="L132" s="37"/>
      <c r="M132" s="37"/>
      <c r="AE132" s="21"/>
    </row>
    <row r="133" spans="1:31">
      <c r="A133" s="21"/>
      <c r="B133" s="21"/>
      <c r="C133" s="22"/>
      <c r="D133" s="21"/>
      <c r="E133" s="21"/>
      <c r="F133" s="21"/>
      <c r="G133" s="21"/>
      <c r="H133" s="21"/>
      <c r="I133" s="21"/>
      <c r="J133" s="21"/>
      <c r="K133" s="37"/>
      <c r="L133" s="37"/>
      <c r="M133" s="37"/>
      <c r="AE133" s="21"/>
    </row>
    <row r="134" spans="1:31">
      <c r="A134" s="21"/>
      <c r="B134" s="21"/>
      <c r="C134" s="22"/>
      <c r="D134" s="21"/>
      <c r="E134" s="21"/>
      <c r="F134" s="21"/>
      <c r="G134" s="21"/>
      <c r="H134" s="21"/>
      <c r="I134" s="21"/>
      <c r="J134" s="21"/>
      <c r="K134" s="37"/>
      <c r="L134" s="37"/>
      <c r="M134" s="37"/>
      <c r="AE134" s="21"/>
    </row>
    <row r="135" spans="1:31">
      <c r="A135" s="21"/>
      <c r="B135" s="21"/>
      <c r="C135" s="22"/>
      <c r="D135" s="21"/>
      <c r="E135" s="21"/>
      <c r="F135" s="21"/>
      <c r="G135" s="21"/>
      <c r="H135" s="21"/>
      <c r="I135" s="21"/>
      <c r="J135" s="21"/>
      <c r="K135" s="37"/>
      <c r="L135" s="37"/>
      <c r="M135" s="37"/>
      <c r="AE135" s="21"/>
    </row>
    <row r="136" spans="1:31">
      <c r="A136" s="21"/>
      <c r="B136" s="21"/>
      <c r="C136" s="22"/>
      <c r="D136" s="21"/>
      <c r="E136" s="21"/>
      <c r="F136" s="21"/>
      <c r="G136" s="21"/>
      <c r="H136" s="21"/>
      <c r="I136" s="21"/>
      <c r="J136" s="21"/>
      <c r="K136" s="37"/>
      <c r="L136" s="37"/>
      <c r="M136" s="37"/>
      <c r="AE136" s="21"/>
    </row>
    <row r="137" spans="1:31">
      <c r="A137" s="21"/>
      <c r="B137" s="21"/>
      <c r="C137" s="22"/>
      <c r="D137" s="21"/>
      <c r="E137" s="21"/>
      <c r="F137" s="21"/>
      <c r="G137" s="21"/>
      <c r="H137" s="21"/>
      <c r="I137" s="21"/>
      <c r="J137" s="21"/>
      <c r="K137" s="37"/>
      <c r="L137" s="37"/>
      <c r="M137" s="37"/>
      <c r="AE137" s="21"/>
    </row>
    <row r="138" spans="1:31">
      <c r="A138" s="21"/>
      <c r="B138" s="21"/>
      <c r="C138" s="22"/>
      <c r="D138" s="21"/>
      <c r="E138" s="21"/>
      <c r="F138" s="21"/>
      <c r="G138" s="21"/>
      <c r="H138" s="21"/>
      <c r="I138" s="21"/>
      <c r="J138" s="21"/>
      <c r="K138" s="37"/>
      <c r="L138" s="37"/>
      <c r="M138" s="37"/>
      <c r="AE138" s="21"/>
    </row>
    <row r="139" spans="1:31">
      <c r="A139" s="21"/>
      <c r="B139" s="21"/>
      <c r="C139" s="22"/>
      <c r="D139" s="21"/>
      <c r="E139" s="21"/>
      <c r="F139" s="21"/>
      <c r="G139" s="21"/>
      <c r="H139" s="21"/>
      <c r="I139" s="21"/>
      <c r="J139" s="21"/>
      <c r="K139" s="37"/>
      <c r="L139" s="37"/>
      <c r="M139" s="37"/>
      <c r="AE139" s="21"/>
    </row>
    <row r="140" spans="1:31">
      <c r="A140" s="21"/>
      <c r="B140" s="21"/>
      <c r="C140" s="22"/>
      <c r="D140" s="21"/>
      <c r="E140" s="21"/>
      <c r="F140" s="21"/>
      <c r="G140" s="21"/>
      <c r="H140" s="21"/>
      <c r="I140" s="21"/>
      <c r="J140" s="21"/>
      <c r="K140" s="37"/>
      <c r="L140" s="37"/>
      <c r="M140" s="37"/>
      <c r="AE140" s="21"/>
    </row>
    <row r="141" spans="1:31">
      <c r="A141" s="21"/>
      <c r="B141" s="21"/>
      <c r="C141" s="22"/>
      <c r="D141" s="21"/>
      <c r="E141" s="21"/>
      <c r="F141" s="21"/>
      <c r="G141" s="21"/>
      <c r="H141" s="21"/>
      <c r="I141" s="21"/>
      <c r="J141" s="21"/>
      <c r="K141" s="37"/>
      <c r="L141" s="37"/>
      <c r="M141" s="37"/>
      <c r="AE141" s="21"/>
    </row>
    <row r="142" spans="1:31">
      <c r="A142" s="21"/>
      <c r="B142" s="21"/>
      <c r="C142" s="22"/>
      <c r="D142" s="21"/>
      <c r="E142" s="21"/>
      <c r="F142" s="21"/>
      <c r="G142" s="21"/>
      <c r="H142" s="21"/>
      <c r="I142" s="21"/>
      <c r="J142" s="21"/>
      <c r="K142" s="37"/>
      <c r="L142" s="37"/>
      <c r="M142" s="37"/>
      <c r="AE142" s="21"/>
    </row>
    <row r="143" spans="1:31">
      <c r="A143" s="21"/>
      <c r="B143" s="21"/>
      <c r="C143" s="22"/>
      <c r="D143" s="21"/>
      <c r="E143" s="21"/>
      <c r="F143" s="21"/>
      <c r="G143" s="21"/>
      <c r="H143" s="21"/>
      <c r="I143" s="21"/>
      <c r="J143" s="21"/>
      <c r="K143" s="37"/>
      <c r="L143" s="37"/>
      <c r="M143" s="37"/>
      <c r="AE143" s="21"/>
    </row>
    <row r="144" spans="1:31">
      <c r="A144" s="21"/>
      <c r="B144" s="21"/>
      <c r="C144" s="22"/>
      <c r="D144" s="21"/>
      <c r="E144" s="21"/>
      <c r="F144" s="21"/>
      <c r="G144" s="21"/>
      <c r="H144" s="21"/>
      <c r="I144" s="21"/>
      <c r="J144" s="21"/>
      <c r="K144" s="37"/>
      <c r="L144" s="37"/>
      <c r="M144" s="37"/>
      <c r="AE144" s="21"/>
    </row>
    <row r="145" spans="1:31">
      <c r="A145" s="21"/>
      <c r="B145" s="21"/>
      <c r="C145" s="22"/>
      <c r="D145" s="21"/>
      <c r="E145" s="21"/>
      <c r="F145" s="21"/>
      <c r="G145" s="21"/>
      <c r="H145" s="21"/>
      <c r="I145" s="21"/>
      <c r="J145" s="21"/>
      <c r="K145" s="37"/>
      <c r="L145" s="37"/>
      <c r="M145" s="37"/>
      <c r="AE145" s="21"/>
    </row>
    <row r="146" spans="1:31">
      <c r="A146" s="21"/>
      <c r="B146" s="21"/>
      <c r="C146" s="22"/>
      <c r="D146" s="21"/>
      <c r="E146" s="21"/>
      <c r="F146" s="21"/>
      <c r="G146" s="21"/>
      <c r="H146" s="21"/>
      <c r="I146" s="21"/>
      <c r="J146" s="21"/>
      <c r="K146" s="37"/>
      <c r="L146" s="37"/>
      <c r="M146" s="37"/>
      <c r="AE146" s="21"/>
    </row>
    <row r="147" spans="1:31">
      <c r="A147" s="21"/>
      <c r="B147" s="21"/>
      <c r="C147" s="22"/>
      <c r="D147" s="21"/>
      <c r="E147" s="21"/>
      <c r="F147" s="21"/>
      <c r="G147" s="21"/>
      <c r="H147" s="21"/>
      <c r="I147" s="21"/>
      <c r="J147" s="21"/>
      <c r="K147" s="37"/>
      <c r="L147" s="37"/>
      <c r="M147" s="37"/>
      <c r="AE147" s="21"/>
    </row>
    <row r="148" spans="1:31">
      <c r="A148" s="21"/>
      <c r="B148" s="21"/>
      <c r="C148" s="22"/>
      <c r="D148" s="21"/>
      <c r="E148" s="21"/>
      <c r="F148" s="21"/>
      <c r="G148" s="21"/>
      <c r="H148" s="21"/>
      <c r="I148" s="21"/>
      <c r="J148" s="21"/>
      <c r="K148" s="37"/>
      <c r="L148" s="37"/>
      <c r="M148" s="37"/>
      <c r="AE148" s="21"/>
    </row>
    <row r="149" spans="1:31">
      <c r="A149" s="21"/>
      <c r="B149" s="21"/>
      <c r="C149" s="22"/>
      <c r="D149" s="21"/>
      <c r="E149" s="21"/>
      <c r="F149" s="21"/>
      <c r="G149" s="21"/>
      <c r="H149" s="21"/>
      <c r="I149" s="21"/>
      <c r="J149" s="21"/>
      <c r="K149" s="37"/>
      <c r="L149" s="37"/>
      <c r="M149" s="37"/>
      <c r="AE149" s="21"/>
    </row>
    <row r="150" spans="1:31">
      <c r="A150" s="21"/>
      <c r="B150" s="21"/>
      <c r="C150" s="22"/>
      <c r="D150" s="21"/>
      <c r="E150" s="21"/>
      <c r="F150" s="21"/>
      <c r="G150" s="21"/>
      <c r="H150" s="21"/>
      <c r="I150" s="21"/>
      <c r="J150" s="21"/>
      <c r="K150" s="37"/>
      <c r="L150" s="37"/>
      <c r="M150" s="37"/>
      <c r="AE150" s="21"/>
    </row>
    <row r="151" spans="1:31">
      <c r="A151" s="21"/>
      <c r="B151" s="21"/>
      <c r="C151" s="22"/>
      <c r="D151" s="21"/>
      <c r="E151" s="21"/>
      <c r="F151" s="21"/>
      <c r="G151" s="21"/>
      <c r="H151" s="21"/>
      <c r="I151" s="21"/>
      <c r="J151" s="21"/>
      <c r="K151" s="37"/>
      <c r="L151" s="37"/>
      <c r="M151" s="37"/>
      <c r="AE151" s="21"/>
    </row>
    <row r="152" spans="1:31">
      <c r="A152" s="21"/>
      <c r="B152" s="21"/>
      <c r="C152" s="22"/>
      <c r="D152" s="21"/>
      <c r="E152" s="21"/>
      <c r="F152" s="21"/>
      <c r="G152" s="21"/>
      <c r="H152" s="21"/>
      <c r="I152" s="21"/>
      <c r="J152" s="21"/>
      <c r="K152" s="37"/>
      <c r="L152" s="37"/>
      <c r="M152" s="37"/>
      <c r="AE152" s="21"/>
    </row>
    <row r="153" spans="1:31">
      <c r="A153" s="21"/>
      <c r="B153" s="21"/>
      <c r="C153" s="22"/>
      <c r="D153" s="21"/>
      <c r="E153" s="21"/>
      <c r="F153" s="21"/>
      <c r="G153" s="21"/>
      <c r="H153" s="21"/>
      <c r="I153" s="21"/>
      <c r="J153" s="21"/>
      <c r="K153" s="37"/>
      <c r="L153" s="37"/>
      <c r="M153" s="37"/>
      <c r="AE153" s="21"/>
    </row>
    <row r="154" spans="1:31">
      <c r="A154" s="21"/>
      <c r="B154" s="21"/>
      <c r="C154" s="22"/>
      <c r="D154" s="21"/>
      <c r="E154" s="21"/>
      <c r="F154" s="21"/>
      <c r="G154" s="21"/>
      <c r="H154" s="21"/>
      <c r="I154" s="21"/>
      <c r="J154" s="21"/>
      <c r="K154" s="37"/>
      <c r="L154" s="37"/>
      <c r="M154" s="37"/>
      <c r="AE154" s="21"/>
    </row>
    <row r="155" spans="1:31">
      <c r="A155" s="21"/>
      <c r="B155" s="21"/>
      <c r="C155" s="22"/>
      <c r="D155" s="21"/>
      <c r="E155" s="21"/>
      <c r="F155" s="21"/>
      <c r="G155" s="21"/>
      <c r="H155" s="21"/>
      <c r="I155" s="21"/>
      <c r="J155" s="21"/>
      <c r="K155" s="37"/>
      <c r="L155" s="37"/>
      <c r="M155" s="37"/>
      <c r="AE155" s="21"/>
    </row>
    <row r="156" spans="1:31">
      <c r="A156" s="21"/>
      <c r="B156" s="21"/>
      <c r="C156" s="22"/>
      <c r="D156" s="21"/>
      <c r="E156" s="21"/>
      <c r="F156" s="21"/>
      <c r="G156" s="21"/>
      <c r="H156" s="21"/>
      <c r="I156" s="21"/>
      <c r="J156" s="21"/>
      <c r="K156" s="37"/>
      <c r="L156" s="37"/>
      <c r="M156" s="37"/>
      <c r="AE156" s="21"/>
    </row>
    <row r="157" spans="1:31">
      <c r="A157" s="21"/>
      <c r="B157" s="21"/>
      <c r="C157" s="22"/>
      <c r="D157" s="21"/>
      <c r="E157" s="21"/>
      <c r="F157" s="21"/>
      <c r="G157" s="21"/>
      <c r="H157" s="21"/>
      <c r="I157" s="21"/>
      <c r="J157" s="21"/>
      <c r="K157" s="37"/>
      <c r="L157" s="37"/>
      <c r="M157" s="37"/>
      <c r="AE157" s="21"/>
    </row>
    <row r="158" spans="1:31">
      <c r="A158" s="21"/>
      <c r="B158" s="21"/>
      <c r="C158" s="22"/>
      <c r="D158" s="21"/>
      <c r="E158" s="21"/>
      <c r="F158" s="21"/>
      <c r="G158" s="21"/>
      <c r="H158" s="21"/>
      <c r="I158" s="21"/>
      <c r="J158" s="21"/>
      <c r="K158" s="37"/>
      <c r="L158" s="37"/>
      <c r="M158" s="37"/>
      <c r="AE158" s="21"/>
    </row>
    <row r="159" spans="1:31">
      <c r="A159" s="21"/>
      <c r="B159" s="21"/>
      <c r="C159" s="22"/>
      <c r="D159" s="21"/>
      <c r="E159" s="21"/>
      <c r="F159" s="21"/>
      <c r="G159" s="21"/>
      <c r="H159" s="21"/>
      <c r="I159" s="21"/>
      <c r="J159" s="21"/>
      <c r="K159" s="37"/>
      <c r="L159" s="37"/>
      <c r="M159" s="37"/>
      <c r="AE159" s="21"/>
    </row>
    <row r="160" spans="1:31">
      <c r="A160" s="21"/>
      <c r="B160" s="21"/>
      <c r="C160" s="22"/>
      <c r="D160" s="21"/>
      <c r="E160" s="21"/>
      <c r="F160" s="21"/>
      <c r="G160" s="21"/>
      <c r="H160" s="21"/>
      <c r="I160" s="21"/>
      <c r="J160" s="21"/>
      <c r="K160" s="37"/>
      <c r="L160" s="37"/>
      <c r="M160" s="37"/>
      <c r="AE160" s="21"/>
    </row>
    <row r="161" spans="1:31">
      <c r="A161" s="21"/>
      <c r="B161" s="21"/>
      <c r="C161" s="22"/>
      <c r="D161" s="21"/>
      <c r="E161" s="21"/>
      <c r="F161" s="21"/>
      <c r="G161" s="21"/>
      <c r="H161" s="21"/>
      <c r="I161" s="21"/>
      <c r="J161" s="21"/>
      <c r="K161" s="37"/>
      <c r="L161" s="37"/>
      <c r="M161" s="37"/>
      <c r="AE161" s="21"/>
    </row>
    <row r="162" spans="1:31">
      <c r="A162" s="21"/>
      <c r="B162" s="21"/>
      <c r="C162" s="22"/>
      <c r="D162" s="21"/>
      <c r="E162" s="21"/>
      <c r="F162" s="21"/>
      <c r="G162" s="21"/>
      <c r="H162" s="21"/>
      <c r="I162" s="21"/>
      <c r="J162" s="21"/>
      <c r="K162" s="37"/>
      <c r="L162" s="37"/>
      <c r="M162" s="37"/>
      <c r="AE162" s="21"/>
    </row>
    <row r="163" spans="1:31">
      <c r="A163" s="21"/>
      <c r="B163" s="21"/>
      <c r="C163" s="22"/>
      <c r="D163" s="21"/>
      <c r="E163" s="21"/>
      <c r="F163" s="21"/>
      <c r="G163" s="21"/>
      <c r="H163" s="21"/>
      <c r="I163" s="21"/>
      <c r="J163" s="21"/>
      <c r="K163" s="37"/>
      <c r="L163" s="37"/>
      <c r="M163" s="37"/>
      <c r="AE163" s="21"/>
    </row>
    <row r="164" spans="1:31">
      <c r="A164" s="21"/>
      <c r="B164" s="21"/>
      <c r="C164" s="22"/>
      <c r="D164" s="21"/>
      <c r="E164" s="21"/>
      <c r="F164" s="21"/>
      <c r="G164" s="21"/>
      <c r="H164" s="21"/>
      <c r="I164" s="21"/>
      <c r="J164" s="21"/>
      <c r="K164" s="37"/>
      <c r="L164" s="37"/>
      <c r="M164" s="37"/>
      <c r="AE164" s="21"/>
    </row>
    <row r="165" spans="1:31">
      <c r="A165" s="21"/>
      <c r="B165" s="21"/>
      <c r="C165" s="22"/>
      <c r="D165" s="21"/>
      <c r="E165" s="21"/>
      <c r="F165" s="21"/>
      <c r="G165" s="21"/>
      <c r="H165" s="21"/>
      <c r="I165" s="21"/>
      <c r="J165" s="21"/>
      <c r="K165" s="37"/>
      <c r="L165" s="37"/>
      <c r="M165" s="37"/>
      <c r="AE165" s="21"/>
    </row>
    <row r="166" spans="1:31">
      <c r="A166" s="21"/>
      <c r="B166" s="21"/>
      <c r="C166" s="22"/>
      <c r="D166" s="21"/>
      <c r="E166" s="21"/>
      <c r="F166" s="21"/>
      <c r="G166" s="21"/>
      <c r="H166" s="21"/>
      <c r="I166" s="21"/>
      <c r="J166" s="21"/>
      <c r="K166" s="37"/>
      <c r="L166" s="37"/>
      <c r="M166" s="37"/>
      <c r="AE166" s="21"/>
    </row>
    <row r="167" spans="1:31">
      <c r="A167" s="21"/>
      <c r="B167" s="21"/>
      <c r="C167" s="22"/>
      <c r="D167" s="21"/>
      <c r="E167" s="21"/>
      <c r="F167" s="21"/>
      <c r="G167" s="21"/>
      <c r="H167" s="21"/>
      <c r="I167" s="21"/>
      <c r="J167" s="21"/>
      <c r="K167" s="37"/>
      <c r="L167" s="37"/>
      <c r="M167" s="37"/>
      <c r="AE167" s="21"/>
    </row>
    <row r="168" spans="1:31">
      <c r="A168" s="21"/>
      <c r="B168" s="21"/>
      <c r="C168" s="22"/>
      <c r="D168" s="21"/>
      <c r="E168" s="21"/>
      <c r="F168" s="21"/>
      <c r="G168" s="21"/>
      <c r="H168" s="21"/>
      <c r="I168" s="21"/>
      <c r="J168" s="21"/>
      <c r="K168" s="37"/>
      <c r="L168" s="37"/>
      <c r="M168" s="37"/>
      <c r="AE168" s="21"/>
    </row>
    <row r="169" spans="1:31">
      <c r="A169" s="21"/>
      <c r="B169" s="21"/>
      <c r="C169" s="22"/>
      <c r="D169" s="21"/>
      <c r="E169" s="21"/>
      <c r="F169" s="21"/>
      <c r="G169" s="21"/>
      <c r="H169" s="21"/>
      <c r="I169" s="21"/>
      <c r="J169" s="21"/>
      <c r="K169" s="37"/>
      <c r="L169" s="37"/>
      <c r="M169" s="37"/>
      <c r="AE169" s="21"/>
    </row>
    <row r="170" spans="1:31">
      <c r="A170" s="21"/>
      <c r="B170" s="21"/>
      <c r="C170" s="22"/>
      <c r="D170" s="21"/>
      <c r="E170" s="21"/>
      <c r="F170" s="21"/>
      <c r="G170" s="21"/>
      <c r="H170" s="21"/>
      <c r="I170" s="21"/>
      <c r="J170" s="21"/>
      <c r="K170" s="37"/>
      <c r="L170" s="37"/>
      <c r="M170" s="37"/>
      <c r="AE170" s="21"/>
    </row>
    <row r="171" spans="1:31">
      <c r="A171" s="21"/>
      <c r="B171" s="21"/>
      <c r="C171" s="22"/>
      <c r="D171" s="21"/>
      <c r="E171" s="21"/>
      <c r="F171" s="21"/>
      <c r="G171" s="21"/>
      <c r="H171" s="21"/>
      <c r="I171" s="21"/>
      <c r="J171" s="21"/>
      <c r="K171" s="37"/>
      <c r="L171" s="37"/>
      <c r="M171" s="37"/>
      <c r="AE171" s="21"/>
    </row>
    <row r="172" spans="1:31">
      <c r="A172" s="21"/>
      <c r="B172" s="21"/>
      <c r="C172" s="22"/>
      <c r="D172" s="21"/>
      <c r="E172" s="21"/>
      <c r="F172" s="21"/>
      <c r="G172" s="21"/>
      <c r="H172" s="21"/>
      <c r="I172" s="21"/>
      <c r="J172" s="21"/>
      <c r="K172" s="37"/>
      <c r="L172" s="37"/>
      <c r="M172" s="37"/>
      <c r="AE172" s="21"/>
    </row>
    <row r="173" spans="1:31">
      <c r="A173" s="21"/>
      <c r="B173" s="21"/>
      <c r="C173" s="22"/>
      <c r="D173" s="21"/>
      <c r="E173" s="21"/>
      <c r="F173" s="21"/>
      <c r="G173" s="21"/>
      <c r="H173" s="21"/>
      <c r="I173" s="21"/>
      <c r="J173" s="21"/>
      <c r="K173" s="37"/>
      <c r="L173" s="37"/>
      <c r="M173" s="37"/>
      <c r="AE173" s="21"/>
    </row>
    <row r="174" spans="1:31">
      <c r="A174" s="21"/>
      <c r="B174" s="21"/>
      <c r="C174" s="22"/>
      <c r="D174" s="21"/>
      <c r="E174" s="21"/>
      <c r="F174" s="21"/>
      <c r="G174" s="21"/>
      <c r="H174" s="21"/>
      <c r="I174" s="21"/>
      <c r="J174" s="21"/>
      <c r="K174" s="37"/>
      <c r="L174" s="37"/>
      <c r="M174" s="37"/>
      <c r="AE174" s="21"/>
    </row>
    <row r="175" spans="1:31">
      <c r="A175" s="21"/>
      <c r="B175" s="21"/>
      <c r="C175" s="22"/>
      <c r="D175" s="21"/>
      <c r="E175" s="21"/>
      <c r="F175" s="21"/>
      <c r="G175" s="21"/>
      <c r="H175" s="21"/>
      <c r="I175" s="21"/>
      <c r="J175" s="21"/>
      <c r="K175" s="37"/>
      <c r="L175" s="37"/>
      <c r="M175" s="37"/>
      <c r="AE175" s="21"/>
    </row>
    <row r="176" spans="1:31">
      <c r="A176" s="21"/>
      <c r="B176" s="21"/>
      <c r="C176" s="22"/>
      <c r="D176" s="21"/>
      <c r="E176" s="21"/>
      <c r="F176" s="21"/>
      <c r="G176" s="21"/>
      <c r="H176" s="21"/>
      <c r="I176" s="21"/>
      <c r="J176" s="21"/>
      <c r="K176" s="37"/>
      <c r="L176" s="37"/>
      <c r="M176" s="37"/>
      <c r="AE176" s="21"/>
    </row>
    <row r="177" spans="1:31">
      <c r="A177" s="21"/>
      <c r="B177" s="21"/>
      <c r="C177" s="22"/>
      <c r="D177" s="21"/>
      <c r="E177" s="21"/>
      <c r="F177" s="21"/>
      <c r="G177" s="21"/>
      <c r="H177" s="21"/>
      <c r="I177" s="21"/>
      <c r="J177" s="21"/>
      <c r="K177" s="37"/>
      <c r="L177" s="37"/>
      <c r="M177" s="37"/>
      <c r="AE177" s="21"/>
    </row>
    <row r="178" spans="1:31">
      <c r="A178" s="21"/>
      <c r="B178" s="21"/>
      <c r="C178" s="22"/>
      <c r="D178" s="21"/>
      <c r="E178" s="21"/>
      <c r="F178" s="21"/>
      <c r="G178" s="21"/>
      <c r="H178" s="21"/>
      <c r="I178" s="21"/>
      <c r="J178" s="21"/>
      <c r="K178" s="37"/>
      <c r="L178" s="37"/>
      <c r="M178" s="37"/>
      <c r="AE178" s="21"/>
    </row>
    <row r="179" spans="1:31">
      <c r="A179" s="21"/>
      <c r="B179" s="21"/>
      <c r="C179" s="22"/>
      <c r="D179" s="21"/>
      <c r="E179" s="21"/>
      <c r="F179" s="21"/>
      <c r="G179" s="21"/>
      <c r="H179" s="21"/>
      <c r="I179" s="21"/>
      <c r="J179" s="21"/>
      <c r="K179" s="37"/>
      <c r="L179" s="37"/>
      <c r="M179" s="37"/>
      <c r="AE179" s="21"/>
    </row>
    <row r="180" spans="1:31">
      <c r="A180" s="21"/>
      <c r="B180" s="21"/>
      <c r="C180" s="22"/>
      <c r="D180" s="21"/>
      <c r="E180" s="21"/>
      <c r="F180" s="21"/>
      <c r="G180" s="21"/>
      <c r="H180" s="21"/>
      <c r="I180" s="21"/>
      <c r="J180" s="21"/>
      <c r="K180" s="37"/>
      <c r="L180" s="37"/>
      <c r="M180" s="37"/>
      <c r="AE180" s="21"/>
    </row>
    <row r="181" spans="1:31">
      <c r="A181" s="21"/>
      <c r="B181" s="21"/>
      <c r="C181" s="22"/>
      <c r="D181" s="21"/>
      <c r="E181" s="21"/>
      <c r="F181" s="21"/>
      <c r="G181" s="21"/>
      <c r="H181" s="21"/>
      <c r="I181" s="21"/>
      <c r="J181" s="21"/>
      <c r="K181" s="37"/>
      <c r="L181" s="37"/>
      <c r="M181" s="37"/>
      <c r="AE181" s="21"/>
    </row>
    <row r="182" spans="1:31">
      <c r="A182" s="21"/>
      <c r="B182" s="21"/>
      <c r="C182" s="22"/>
      <c r="D182" s="21"/>
      <c r="E182" s="21"/>
      <c r="F182" s="21"/>
      <c r="G182" s="21"/>
      <c r="H182" s="21"/>
      <c r="I182" s="21"/>
      <c r="J182" s="21"/>
      <c r="K182" s="37"/>
      <c r="L182" s="37"/>
      <c r="M182" s="37"/>
      <c r="AE182" s="21"/>
    </row>
    <row r="183" spans="1:31">
      <c r="A183" s="21"/>
      <c r="B183" s="21"/>
      <c r="C183" s="22"/>
      <c r="D183" s="21"/>
      <c r="E183" s="21"/>
      <c r="F183" s="21"/>
      <c r="G183" s="21"/>
      <c r="H183" s="21"/>
      <c r="I183" s="21"/>
      <c r="J183" s="21"/>
      <c r="K183" s="37"/>
      <c r="L183" s="37"/>
      <c r="M183" s="37"/>
      <c r="AE183" s="21"/>
    </row>
    <row r="184" spans="1:31">
      <c r="A184" s="21"/>
      <c r="B184" s="21"/>
      <c r="C184" s="22"/>
      <c r="D184" s="21"/>
      <c r="E184" s="21"/>
      <c r="F184" s="21"/>
      <c r="G184" s="21"/>
      <c r="H184" s="21"/>
      <c r="I184" s="21"/>
      <c r="J184" s="21"/>
      <c r="K184" s="37"/>
      <c r="L184" s="37"/>
      <c r="M184" s="37"/>
      <c r="AE184" s="21"/>
    </row>
    <row r="185" spans="1:31">
      <c r="A185" s="21"/>
      <c r="B185" s="21"/>
      <c r="C185" s="22"/>
      <c r="D185" s="21"/>
      <c r="E185" s="21"/>
      <c r="F185" s="21"/>
      <c r="G185" s="21"/>
      <c r="H185" s="21"/>
      <c r="I185" s="21"/>
      <c r="J185" s="21"/>
      <c r="K185" s="37"/>
      <c r="L185" s="37"/>
      <c r="M185" s="37"/>
      <c r="AE185" s="21"/>
    </row>
    <row r="186" spans="1:31">
      <c r="A186" s="21"/>
      <c r="B186" s="21"/>
      <c r="C186" s="22"/>
      <c r="D186" s="21"/>
      <c r="E186" s="21"/>
      <c r="F186" s="21"/>
      <c r="G186" s="21"/>
      <c r="H186" s="21"/>
      <c r="I186" s="21"/>
      <c r="J186" s="21"/>
      <c r="K186" s="37"/>
      <c r="L186" s="37"/>
      <c r="M186" s="37"/>
      <c r="AE186" s="21"/>
    </row>
    <row r="187" spans="1:31">
      <c r="A187" s="21"/>
      <c r="B187" s="21"/>
      <c r="C187" s="22"/>
      <c r="D187" s="21"/>
      <c r="E187" s="21"/>
      <c r="F187" s="21"/>
      <c r="G187" s="21"/>
      <c r="H187" s="21"/>
      <c r="I187" s="21"/>
      <c r="J187" s="21"/>
      <c r="K187" s="37"/>
      <c r="L187" s="37"/>
      <c r="M187" s="37"/>
      <c r="AE187" s="21"/>
    </row>
    <row r="188" spans="1:31">
      <c r="A188" s="21"/>
      <c r="B188" s="21"/>
      <c r="C188" s="22"/>
      <c r="D188" s="21"/>
      <c r="E188" s="21"/>
      <c r="F188" s="21"/>
      <c r="G188" s="21"/>
      <c r="H188" s="21"/>
      <c r="I188" s="21"/>
      <c r="J188" s="21"/>
      <c r="K188" s="37"/>
      <c r="L188" s="37"/>
      <c r="M188" s="37"/>
      <c r="AE188" s="21"/>
    </row>
    <row r="189" spans="1:31">
      <c r="A189" s="21"/>
      <c r="B189" s="21"/>
      <c r="C189" s="22"/>
      <c r="D189" s="21"/>
      <c r="E189" s="21"/>
      <c r="F189" s="21"/>
      <c r="G189" s="21"/>
      <c r="H189" s="21"/>
      <c r="I189" s="21"/>
      <c r="J189" s="21"/>
      <c r="K189" s="37"/>
      <c r="L189" s="37"/>
      <c r="M189" s="37"/>
      <c r="AE189" s="21"/>
    </row>
    <row r="190" spans="1:31">
      <c r="A190" s="21"/>
      <c r="B190" s="21"/>
      <c r="C190" s="22"/>
      <c r="D190" s="21"/>
      <c r="E190" s="21"/>
      <c r="F190" s="21"/>
      <c r="G190" s="21"/>
      <c r="H190" s="21"/>
      <c r="I190" s="21"/>
      <c r="J190" s="21"/>
      <c r="K190" s="37"/>
      <c r="L190" s="37"/>
      <c r="M190" s="37"/>
      <c r="AE190" s="21"/>
    </row>
    <row r="191" spans="1:31">
      <c r="A191" s="21"/>
      <c r="B191" s="21"/>
      <c r="C191" s="22"/>
      <c r="D191" s="21"/>
      <c r="E191" s="21"/>
      <c r="F191" s="21"/>
      <c r="G191" s="21"/>
      <c r="H191" s="21"/>
      <c r="I191" s="21"/>
      <c r="J191" s="21"/>
      <c r="K191" s="37"/>
      <c r="L191" s="37"/>
      <c r="M191" s="37"/>
      <c r="AE191" s="21"/>
    </row>
    <row r="192" spans="1:31">
      <c r="A192" s="21"/>
      <c r="B192" s="21"/>
      <c r="C192" s="22"/>
      <c r="D192" s="21"/>
      <c r="E192" s="21"/>
      <c r="F192" s="21"/>
      <c r="G192" s="21"/>
      <c r="H192" s="21"/>
      <c r="I192" s="21"/>
      <c r="J192" s="21"/>
      <c r="K192" s="37"/>
      <c r="L192" s="37"/>
      <c r="M192" s="37"/>
      <c r="AE192" s="21"/>
    </row>
    <row r="193" spans="1:249">
      <c r="A193" s="21"/>
      <c r="B193" s="21"/>
      <c r="C193" s="22"/>
      <c r="D193" s="21"/>
      <c r="E193" s="21"/>
      <c r="F193" s="21"/>
      <c r="G193" s="21"/>
      <c r="H193" s="21"/>
      <c r="I193" s="21"/>
      <c r="J193" s="21"/>
      <c r="K193" s="37"/>
      <c r="L193" s="37"/>
      <c r="M193" s="37"/>
      <c r="AE193" s="21"/>
    </row>
    <row r="194" spans="1:249">
      <c r="A194" s="21"/>
      <c r="B194" s="21"/>
      <c r="C194" s="22"/>
      <c r="D194" s="21"/>
      <c r="E194" s="21"/>
      <c r="F194" s="21"/>
      <c r="G194" s="21"/>
      <c r="H194" s="21"/>
      <c r="I194" s="21"/>
      <c r="J194" s="21"/>
      <c r="K194" s="37"/>
      <c r="L194" s="37"/>
      <c r="M194" s="37"/>
      <c r="AE194" s="21"/>
    </row>
    <row r="195" spans="1:249">
      <c r="A195" s="21"/>
      <c r="B195" s="21"/>
      <c r="C195" s="22"/>
      <c r="D195" s="21"/>
      <c r="E195" s="21"/>
      <c r="F195" s="21"/>
      <c r="G195" s="21"/>
      <c r="H195" s="21"/>
      <c r="I195" s="21"/>
      <c r="J195" s="21"/>
      <c r="K195" s="37"/>
      <c r="L195" s="37"/>
      <c r="M195" s="37"/>
    </row>
    <row r="196" spans="1:249">
      <c r="A196" s="21"/>
      <c r="B196" s="21"/>
      <c r="C196" s="22"/>
      <c r="D196" s="21"/>
      <c r="E196" s="21"/>
      <c r="F196" s="21"/>
      <c r="G196" s="21"/>
      <c r="H196" s="21"/>
      <c r="I196" s="21"/>
      <c r="J196" s="21"/>
      <c r="K196" s="37"/>
      <c r="L196" s="37"/>
      <c r="M196" s="37"/>
    </row>
    <row r="197" spans="1:249">
      <c r="A197" s="21"/>
      <c r="B197" s="21"/>
      <c r="C197" s="22"/>
      <c r="D197" s="21"/>
      <c r="E197" s="21"/>
      <c r="F197" s="21"/>
      <c r="G197" s="21"/>
      <c r="H197" s="21"/>
      <c r="I197" s="21"/>
      <c r="J197" s="21"/>
      <c r="K197" s="37"/>
      <c r="L197" s="37"/>
      <c r="M197" s="37"/>
    </row>
    <row r="198" spans="1:249">
      <c r="A198" s="21"/>
      <c r="B198" s="21"/>
      <c r="C198" s="22"/>
      <c r="D198" s="21"/>
      <c r="E198" s="21"/>
      <c r="F198" s="21"/>
      <c r="G198" s="21"/>
      <c r="H198" s="21"/>
      <c r="I198" s="21"/>
      <c r="J198" s="21"/>
      <c r="K198" s="37"/>
      <c r="L198" s="37"/>
      <c r="M198" s="37"/>
    </row>
    <row r="199" spans="1:249">
      <c r="A199" s="21"/>
      <c r="B199" s="21"/>
      <c r="C199" s="22"/>
      <c r="D199" s="21"/>
      <c r="E199" s="21"/>
      <c r="F199" s="21"/>
      <c r="G199" s="21"/>
      <c r="H199" s="21"/>
      <c r="I199" s="21"/>
      <c r="J199" s="21"/>
      <c r="K199" s="37"/>
      <c r="L199" s="37"/>
      <c r="M199" s="37"/>
    </row>
    <row r="200" spans="1:249">
      <c r="A200" s="21"/>
      <c r="B200" s="21"/>
      <c r="C200" s="22"/>
      <c r="D200" s="21"/>
      <c r="E200" s="21"/>
      <c r="F200" s="21"/>
      <c r="G200" s="21"/>
      <c r="H200" s="21"/>
      <c r="I200" s="21"/>
      <c r="J200" s="21"/>
      <c r="K200" s="37"/>
      <c r="L200" s="37"/>
      <c r="M200" s="37"/>
    </row>
    <row r="201" spans="1:249">
      <c r="A201" s="21"/>
      <c r="B201" s="21"/>
      <c r="C201" s="22"/>
      <c r="D201" s="21"/>
      <c r="E201" s="21"/>
      <c r="F201" s="21"/>
      <c r="G201" s="21"/>
      <c r="H201" s="21"/>
      <c r="I201" s="21"/>
      <c r="J201" s="21"/>
      <c r="K201" s="37"/>
      <c r="L201" s="37"/>
      <c r="M201" s="37"/>
    </row>
    <row r="202" spans="1:249">
      <c r="A202" s="21"/>
      <c r="B202" s="21"/>
      <c r="C202" s="22"/>
      <c r="D202" s="21"/>
      <c r="E202" s="21"/>
      <c r="F202" s="21"/>
      <c r="G202" s="21"/>
      <c r="H202" s="21"/>
      <c r="I202" s="21"/>
      <c r="J202" s="21"/>
      <c r="K202" s="37"/>
      <c r="L202" s="37"/>
      <c r="M202" s="37"/>
    </row>
    <row r="203" spans="1:249">
      <c r="A203" s="21"/>
      <c r="B203" s="21"/>
      <c r="C203" s="22"/>
      <c r="D203" s="21"/>
      <c r="E203" s="21"/>
      <c r="F203" s="21"/>
      <c r="G203" s="21"/>
      <c r="H203" s="21"/>
      <c r="I203" s="21"/>
      <c r="J203" s="21"/>
      <c r="K203" s="37"/>
      <c r="L203" s="37"/>
      <c r="M203" s="37"/>
    </row>
    <row r="204" spans="1:249">
      <c r="A204" s="21"/>
      <c r="B204" s="21"/>
      <c r="C204" s="22"/>
      <c r="D204" s="21"/>
      <c r="E204" s="21"/>
      <c r="F204" s="21"/>
      <c r="G204" s="21"/>
      <c r="H204" s="21"/>
      <c r="I204" s="21"/>
      <c r="J204" s="21"/>
      <c r="K204" s="37"/>
      <c r="L204" s="37"/>
      <c r="M204" s="37"/>
    </row>
    <row r="205" spans="1:249">
      <c r="A205" s="21"/>
      <c r="B205" s="21"/>
      <c r="C205" s="22"/>
      <c r="D205" s="21"/>
      <c r="E205" s="21"/>
      <c r="F205" s="21"/>
      <c r="G205" s="21"/>
      <c r="H205" s="21"/>
      <c r="I205" s="21"/>
      <c r="J205" s="21"/>
      <c r="K205" s="37"/>
      <c r="L205" s="37"/>
      <c r="M205" s="37"/>
    </row>
    <row r="206" spans="1:249">
      <c r="A206" s="21"/>
      <c r="B206" s="21"/>
      <c r="C206" s="22"/>
      <c r="D206" s="21"/>
      <c r="E206" s="21"/>
      <c r="F206" s="21"/>
      <c r="G206" s="21"/>
      <c r="H206" s="21"/>
      <c r="I206" s="21"/>
      <c r="J206" s="21"/>
      <c r="K206" s="37"/>
      <c r="L206" s="37"/>
      <c r="M206" s="37"/>
    </row>
    <row r="207" spans="1:249" s="11" customFormat="1">
      <c r="A207" s="21"/>
      <c r="B207" s="21"/>
      <c r="C207" s="22"/>
      <c r="D207" s="21"/>
      <c r="E207" s="21"/>
      <c r="F207" s="21"/>
      <c r="G207" s="21"/>
      <c r="H207" s="21"/>
      <c r="I207" s="21"/>
      <c r="J207" s="21"/>
      <c r="K207" s="37"/>
      <c r="L207" s="37"/>
      <c r="M207" s="3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</row>
    <row r="208" spans="1:249" s="11" customFormat="1">
      <c r="A208" s="21"/>
      <c r="B208" s="21"/>
      <c r="C208" s="22"/>
      <c r="D208" s="21"/>
      <c r="E208" s="21"/>
      <c r="F208" s="21"/>
      <c r="G208" s="21"/>
      <c r="H208" s="21"/>
      <c r="I208" s="21"/>
      <c r="J208" s="21"/>
      <c r="K208" s="37"/>
      <c r="L208" s="37"/>
      <c r="M208" s="37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</row>
    <row r="209" spans="1:249" s="11" customFormat="1">
      <c r="A209" s="21"/>
      <c r="B209" s="21"/>
      <c r="C209" s="22"/>
      <c r="D209" s="21"/>
      <c r="E209" s="21"/>
      <c r="F209" s="21"/>
      <c r="G209" s="21"/>
      <c r="H209" s="21"/>
      <c r="I209" s="21"/>
      <c r="J209" s="21"/>
      <c r="K209" s="37"/>
      <c r="L209" s="37"/>
      <c r="M209" s="37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</row>
    <row r="210" spans="1:249" s="11" customFormat="1">
      <c r="A210" s="21"/>
      <c r="B210" s="21"/>
      <c r="C210" s="22"/>
      <c r="D210" s="21"/>
      <c r="E210" s="21"/>
      <c r="F210" s="21"/>
      <c r="G210" s="21"/>
      <c r="H210" s="21"/>
      <c r="I210" s="21"/>
      <c r="J210" s="21"/>
      <c r="K210" s="37"/>
      <c r="L210" s="37"/>
      <c r="M210" s="37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</row>
    <row r="211" spans="1:249" s="11" customFormat="1">
      <c r="A211" s="21"/>
      <c r="B211" s="21"/>
      <c r="C211" s="22"/>
      <c r="D211" s="21"/>
      <c r="E211" s="21"/>
      <c r="F211" s="21"/>
      <c r="G211" s="21"/>
      <c r="H211" s="21"/>
      <c r="I211" s="21"/>
      <c r="J211" s="21"/>
      <c r="K211" s="37"/>
      <c r="L211" s="37"/>
      <c r="M211" s="37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</row>
    <row r="212" spans="1:249" s="11" customFormat="1">
      <c r="A212" s="21"/>
      <c r="B212" s="21"/>
      <c r="C212" s="22"/>
      <c r="D212" s="21"/>
      <c r="E212" s="21"/>
      <c r="F212" s="21"/>
      <c r="G212" s="21"/>
      <c r="H212" s="21"/>
      <c r="I212" s="21"/>
      <c r="J212" s="21"/>
      <c r="K212" s="37"/>
      <c r="L212" s="37"/>
      <c r="M212" s="37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</row>
    <row r="213" spans="1:249" s="11" customFormat="1">
      <c r="A213" s="21"/>
      <c r="B213" s="21"/>
      <c r="C213" s="22"/>
      <c r="D213" s="21"/>
      <c r="E213" s="21"/>
      <c r="F213" s="21"/>
      <c r="G213" s="21"/>
      <c r="H213" s="21"/>
      <c r="I213" s="21"/>
      <c r="J213" s="21"/>
      <c r="K213" s="37"/>
      <c r="L213" s="37"/>
      <c r="M213" s="37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</row>
    <row r="214" spans="1:249" s="11" customFormat="1">
      <c r="A214" s="21"/>
      <c r="B214" s="21"/>
      <c r="C214" s="22"/>
      <c r="D214" s="21"/>
      <c r="E214" s="21"/>
      <c r="F214" s="21"/>
      <c r="G214" s="21"/>
      <c r="H214" s="21"/>
      <c r="I214" s="21"/>
      <c r="J214" s="21"/>
      <c r="K214" s="37"/>
      <c r="L214" s="37"/>
      <c r="M214" s="37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</row>
    <row r="215" spans="1:249" s="11" customFormat="1">
      <c r="A215" s="21"/>
      <c r="B215" s="21"/>
      <c r="C215" s="22"/>
      <c r="D215" s="21"/>
      <c r="E215" s="21"/>
      <c r="F215" s="21"/>
      <c r="G215" s="21"/>
      <c r="H215" s="21"/>
      <c r="I215" s="21"/>
      <c r="J215" s="21"/>
      <c r="K215" s="37"/>
      <c r="L215" s="37"/>
      <c r="M215" s="37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</row>
    <row r="216" spans="1:249" s="11" customFormat="1">
      <c r="A216" s="21"/>
      <c r="B216" s="21"/>
      <c r="C216" s="22"/>
      <c r="D216" s="21"/>
      <c r="E216" s="21"/>
      <c r="F216" s="21"/>
      <c r="G216" s="21"/>
      <c r="H216" s="21"/>
      <c r="I216" s="21"/>
      <c r="J216" s="21"/>
      <c r="K216" s="37"/>
      <c r="L216" s="37"/>
      <c r="M216" s="37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</row>
    <row r="217" spans="1:249" s="11" customFormat="1">
      <c r="A217" s="21"/>
      <c r="B217" s="21"/>
      <c r="C217" s="22"/>
      <c r="D217" s="21"/>
      <c r="E217" s="21"/>
      <c r="F217" s="21"/>
      <c r="G217" s="21"/>
      <c r="H217" s="21"/>
      <c r="I217" s="21"/>
      <c r="J217" s="21"/>
      <c r="K217" s="37"/>
      <c r="L217" s="37"/>
      <c r="M217" s="3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</row>
    <row r="218" spans="1:249" s="11" customFormat="1">
      <c r="A218" s="21"/>
      <c r="B218" s="21"/>
      <c r="C218" s="22"/>
      <c r="D218" s="21"/>
      <c r="E218" s="21"/>
      <c r="F218" s="21"/>
      <c r="G218" s="21"/>
      <c r="H218" s="21"/>
      <c r="I218" s="21"/>
      <c r="J218" s="21"/>
      <c r="K218" s="37"/>
      <c r="L218" s="37"/>
      <c r="M218" s="37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</row>
    <row r="219" spans="1:249" s="11" customFormat="1">
      <c r="A219" s="21"/>
      <c r="B219" s="21"/>
      <c r="C219" s="22"/>
      <c r="D219" s="21"/>
      <c r="E219" s="21"/>
      <c r="F219" s="21"/>
      <c r="G219" s="21"/>
      <c r="H219" s="21"/>
      <c r="I219" s="21"/>
      <c r="J219" s="21"/>
      <c r="K219" s="37"/>
      <c r="L219" s="37"/>
      <c r="M219" s="37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</row>
    <row r="220" spans="1:249" s="11" customFormat="1">
      <c r="A220" s="21"/>
      <c r="B220" s="21"/>
      <c r="C220" s="22"/>
      <c r="D220" s="21"/>
      <c r="E220" s="21"/>
      <c r="F220" s="21"/>
      <c r="G220" s="21"/>
      <c r="H220" s="21"/>
      <c r="I220" s="21"/>
      <c r="J220" s="21"/>
      <c r="K220" s="37"/>
      <c r="L220" s="37"/>
      <c r="M220" s="37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</row>
    <row r="221" spans="1:249" s="11" customFormat="1">
      <c r="A221" s="21"/>
      <c r="B221" s="21"/>
      <c r="C221" s="22"/>
      <c r="D221" s="21"/>
      <c r="E221" s="21"/>
      <c r="F221" s="21"/>
      <c r="G221" s="21"/>
      <c r="H221" s="21"/>
      <c r="I221" s="21"/>
      <c r="J221" s="21"/>
      <c r="K221" s="37"/>
      <c r="L221" s="37"/>
      <c r="M221" s="37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</row>
    <row r="222" spans="1:249" s="11" customFormat="1">
      <c r="A222" s="21"/>
      <c r="B222" s="21"/>
      <c r="C222" s="22"/>
      <c r="D222" s="21"/>
      <c r="E222" s="21"/>
      <c r="F222" s="21"/>
      <c r="G222" s="21"/>
      <c r="H222" s="21"/>
      <c r="I222" s="21"/>
      <c r="J222" s="21"/>
      <c r="K222" s="37"/>
      <c r="L222" s="37"/>
      <c r="M222" s="37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</row>
    <row r="223" spans="1:249" s="11" customFormat="1">
      <c r="A223" s="21"/>
      <c r="B223" s="21"/>
      <c r="C223" s="22"/>
      <c r="D223" s="21"/>
      <c r="E223" s="21"/>
      <c r="F223" s="21"/>
      <c r="G223" s="21"/>
      <c r="H223" s="21"/>
      <c r="I223" s="21"/>
      <c r="J223" s="21"/>
      <c r="K223" s="37"/>
      <c r="L223" s="37"/>
      <c r="M223" s="37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</row>
    <row r="224" spans="1:249" s="11" customFormat="1">
      <c r="A224" s="21"/>
      <c r="B224" s="21"/>
      <c r="C224" s="22"/>
      <c r="D224" s="21"/>
      <c r="E224" s="21"/>
      <c r="F224" s="21"/>
      <c r="G224" s="21"/>
      <c r="H224" s="21"/>
      <c r="I224" s="21"/>
      <c r="J224" s="21"/>
      <c r="K224" s="37"/>
      <c r="L224" s="37"/>
      <c r="M224" s="37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</row>
    <row r="225" spans="1:249" s="11" customFormat="1">
      <c r="A225" s="21"/>
      <c r="B225" s="21"/>
      <c r="C225" s="22"/>
      <c r="D225" s="21"/>
      <c r="E225" s="21"/>
      <c r="F225" s="21"/>
      <c r="G225" s="21"/>
      <c r="H225" s="21"/>
      <c r="I225" s="21"/>
      <c r="J225" s="21"/>
      <c r="K225" s="37"/>
      <c r="L225" s="37"/>
      <c r="M225" s="37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</row>
    <row r="226" spans="1:249" s="11" customFormat="1">
      <c r="A226" s="21"/>
      <c r="B226" s="21"/>
      <c r="C226" s="22"/>
      <c r="D226" s="21"/>
      <c r="E226" s="21"/>
      <c r="F226" s="21"/>
      <c r="G226" s="21"/>
      <c r="H226" s="21"/>
      <c r="I226" s="21"/>
      <c r="J226" s="21"/>
      <c r="K226" s="37"/>
      <c r="L226" s="37"/>
      <c r="M226" s="37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</row>
    <row r="227" spans="1:249" s="11" customFormat="1">
      <c r="A227" s="21"/>
      <c r="B227" s="21"/>
      <c r="C227" s="22"/>
      <c r="D227" s="21"/>
      <c r="E227" s="21"/>
      <c r="F227" s="21"/>
      <c r="G227" s="21"/>
      <c r="H227" s="21"/>
      <c r="I227" s="21"/>
      <c r="J227" s="21"/>
      <c r="K227" s="37"/>
      <c r="L227" s="37"/>
      <c r="M227" s="3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</row>
    <row r="228" spans="1:249" s="11" customFormat="1">
      <c r="A228" s="21"/>
      <c r="B228" s="21"/>
      <c r="C228" s="22"/>
      <c r="D228" s="21"/>
      <c r="E228" s="21"/>
      <c r="F228" s="21"/>
      <c r="G228" s="21"/>
      <c r="H228" s="21"/>
      <c r="I228" s="21"/>
      <c r="J228" s="21"/>
      <c r="K228" s="37"/>
      <c r="L228" s="37"/>
      <c r="M228" s="37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</row>
    <row r="229" spans="1:249" s="11" customFormat="1">
      <c r="A229" s="21"/>
      <c r="B229" s="21"/>
      <c r="C229" s="22"/>
      <c r="D229" s="21"/>
      <c r="E229" s="21"/>
      <c r="F229" s="21"/>
      <c r="G229" s="21"/>
      <c r="H229" s="21"/>
      <c r="I229" s="21"/>
      <c r="J229" s="21"/>
      <c r="K229" s="37"/>
      <c r="L229" s="37"/>
      <c r="M229" s="37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</row>
    <row r="230" spans="1:249" s="11" customFormat="1">
      <c r="A230" s="21"/>
      <c r="B230" s="21"/>
      <c r="C230" s="22"/>
      <c r="D230" s="21"/>
      <c r="E230" s="21"/>
      <c r="F230" s="21"/>
      <c r="G230" s="21"/>
      <c r="H230" s="21"/>
      <c r="I230" s="21"/>
      <c r="J230" s="21"/>
      <c r="K230" s="37"/>
      <c r="L230" s="37"/>
      <c r="M230" s="37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</row>
    <row r="231" spans="1:249" s="11" customFormat="1">
      <c r="A231" s="21"/>
      <c r="B231" s="21"/>
      <c r="C231" s="22"/>
      <c r="D231" s="21"/>
      <c r="E231" s="21"/>
      <c r="F231" s="21"/>
      <c r="G231" s="21"/>
      <c r="H231" s="21"/>
      <c r="I231" s="21"/>
      <c r="J231" s="21"/>
      <c r="K231" s="37"/>
      <c r="L231" s="37"/>
      <c r="M231" s="37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</row>
    <row r="232" spans="1:249" s="11" customFormat="1">
      <c r="A232" s="21"/>
      <c r="B232" s="21"/>
      <c r="C232" s="22"/>
      <c r="D232" s="21"/>
      <c r="E232" s="21"/>
      <c r="F232" s="21"/>
      <c r="G232" s="21"/>
      <c r="H232" s="21"/>
      <c r="I232" s="21"/>
      <c r="J232" s="21"/>
      <c r="K232" s="37"/>
      <c r="L232" s="37"/>
      <c r="M232" s="37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</row>
    <row r="233" spans="1:249" s="11" customFormat="1">
      <c r="A233" s="21"/>
      <c r="B233" s="21"/>
      <c r="C233" s="22"/>
      <c r="D233" s="21"/>
      <c r="E233" s="21"/>
      <c r="F233" s="21"/>
      <c r="G233" s="21"/>
      <c r="H233" s="21"/>
      <c r="I233" s="21"/>
      <c r="J233" s="21"/>
      <c r="K233" s="37"/>
      <c r="L233" s="37"/>
      <c r="M233" s="37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</row>
    <row r="234" spans="1:249" s="11" customFormat="1">
      <c r="A234" s="21"/>
      <c r="B234" s="21"/>
      <c r="C234" s="22"/>
      <c r="D234" s="21"/>
      <c r="E234" s="21"/>
      <c r="F234" s="21"/>
      <c r="G234" s="21"/>
      <c r="H234" s="21"/>
      <c r="I234" s="21"/>
      <c r="J234" s="21"/>
      <c r="K234" s="37"/>
      <c r="L234" s="37"/>
      <c r="M234" s="37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</row>
    <row r="235" spans="1:249" s="11" customFormat="1">
      <c r="A235" s="21"/>
      <c r="B235" s="21"/>
      <c r="C235" s="22"/>
      <c r="D235" s="21"/>
      <c r="E235" s="21"/>
      <c r="F235" s="21"/>
      <c r="G235" s="21"/>
      <c r="H235" s="21"/>
      <c r="I235" s="21"/>
      <c r="J235" s="21"/>
      <c r="K235" s="37"/>
      <c r="L235" s="37"/>
      <c r="M235" s="37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</row>
    <row r="236" spans="1:249" s="11" customFormat="1">
      <c r="A236" s="21"/>
      <c r="B236" s="21"/>
      <c r="C236" s="22"/>
      <c r="D236" s="21"/>
      <c r="E236" s="21"/>
      <c r="F236" s="21"/>
      <c r="G236" s="21"/>
      <c r="H236" s="21"/>
      <c r="I236" s="21"/>
      <c r="J236" s="21"/>
      <c r="K236" s="37"/>
      <c r="L236" s="37"/>
      <c r="M236" s="37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</row>
    <row r="237" spans="1:249" s="11" customFormat="1">
      <c r="A237" s="21"/>
      <c r="B237" s="21"/>
      <c r="C237" s="22"/>
      <c r="D237" s="21"/>
      <c r="E237" s="21"/>
      <c r="F237" s="21"/>
      <c r="G237" s="21"/>
      <c r="H237" s="21"/>
      <c r="I237" s="21"/>
      <c r="J237" s="21"/>
      <c r="K237" s="37"/>
      <c r="L237" s="37"/>
      <c r="M237" s="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</row>
    <row r="238" spans="1:249" s="11" customFormat="1">
      <c r="A238" s="21"/>
      <c r="B238" s="21"/>
      <c r="C238" s="22"/>
      <c r="D238" s="21"/>
      <c r="E238" s="21"/>
      <c r="F238" s="21"/>
      <c r="G238" s="21"/>
      <c r="H238" s="21"/>
      <c r="I238" s="21"/>
      <c r="J238" s="21"/>
      <c r="K238" s="37"/>
      <c r="L238" s="37"/>
      <c r="M238" s="37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</row>
    <row r="239" spans="1:249" s="11" customFormat="1">
      <c r="A239" s="21"/>
      <c r="B239" s="21"/>
      <c r="C239" s="22"/>
      <c r="D239" s="21"/>
      <c r="E239" s="21"/>
      <c r="F239" s="21"/>
      <c r="G239" s="21"/>
      <c r="H239" s="21"/>
      <c r="I239" s="21"/>
      <c r="J239" s="21"/>
      <c r="K239" s="37"/>
      <c r="L239" s="37"/>
      <c r="M239" s="37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</row>
    <row r="240" spans="1:249" s="11" customFormat="1">
      <c r="A240" s="21"/>
      <c r="B240" s="21"/>
      <c r="C240" s="22"/>
      <c r="D240" s="21"/>
      <c r="E240" s="21"/>
      <c r="F240" s="21"/>
      <c r="G240" s="21"/>
      <c r="H240" s="21"/>
      <c r="I240" s="21"/>
      <c r="J240" s="21"/>
      <c r="K240" s="37"/>
      <c r="L240" s="37"/>
      <c r="M240" s="37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</row>
    <row r="241" spans="1:249" s="11" customFormat="1">
      <c r="A241" s="21"/>
      <c r="B241" s="21"/>
      <c r="C241" s="22"/>
      <c r="D241" s="21"/>
      <c r="E241" s="21"/>
      <c r="F241" s="21"/>
      <c r="G241" s="21"/>
      <c r="H241" s="21"/>
      <c r="I241" s="21"/>
      <c r="J241" s="21"/>
      <c r="K241" s="37"/>
      <c r="L241" s="37"/>
      <c r="M241" s="37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</row>
    <row r="242" spans="1:249" s="11" customFormat="1">
      <c r="A242" s="21"/>
      <c r="B242" s="21"/>
      <c r="C242" s="22"/>
      <c r="D242" s="21"/>
      <c r="E242" s="21"/>
      <c r="F242" s="21"/>
      <c r="G242" s="21"/>
      <c r="H242" s="21"/>
      <c r="I242" s="21"/>
      <c r="J242" s="21"/>
      <c r="K242" s="37"/>
      <c r="L242" s="37"/>
      <c r="M242" s="37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</row>
    <row r="243" spans="1:249" s="11" customFormat="1">
      <c r="A243" s="21"/>
      <c r="B243" s="21"/>
      <c r="C243" s="22"/>
      <c r="D243" s="21"/>
      <c r="E243" s="21"/>
      <c r="F243" s="21"/>
      <c r="G243" s="21"/>
      <c r="H243" s="21"/>
      <c r="I243" s="21"/>
      <c r="J243" s="21"/>
      <c r="K243" s="37"/>
      <c r="L243" s="37"/>
      <c r="M243" s="37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</row>
    <row r="244" spans="1:249" s="11" customFormat="1">
      <c r="A244" s="21"/>
      <c r="B244" s="21"/>
      <c r="C244" s="22"/>
      <c r="D244" s="21"/>
      <c r="E244" s="21"/>
      <c r="F244" s="21"/>
      <c r="G244" s="21"/>
      <c r="H244" s="21"/>
      <c r="I244" s="21"/>
      <c r="J244" s="21"/>
      <c r="K244" s="37"/>
      <c r="L244" s="37"/>
      <c r="M244" s="37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</row>
    <row r="245" spans="1:249" s="11" customFormat="1">
      <c r="A245" s="21"/>
      <c r="B245" s="21"/>
      <c r="C245" s="22"/>
      <c r="D245" s="21"/>
      <c r="E245" s="21"/>
      <c r="F245" s="21"/>
      <c r="G245" s="21"/>
      <c r="H245" s="21"/>
      <c r="I245" s="21"/>
      <c r="J245" s="21"/>
      <c r="K245" s="37"/>
      <c r="L245" s="37"/>
      <c r="M245" s="37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</row>
    <row r="246" spans="1:249" s="11" customFormat="1">
      <c r="A246" s="21"/>
      <c r="B246" s="21"/>
      <c r="C246" s="22"/>
      <c r="D246" s="21"/>
      <c r="E246" s="21"/>
      <c r="F246" s="21"/>
      <c r="G246" s="21"/>
      <c r="H246" s="21"/>
      <c r="I246" s="21"/>
      <c r="J246" s="21"/>
      <c r="K246" s="37"/>
      <c r="L246" s="37"/>
      <c r="M246" s="37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</row>
    <row r="247" spans="1:249" s="11" customFormat="1">
      <c r="A247" s="21"/>
      <c r="B247" s="21"/>
      <c r="C247" s="22"/>
      <c r="D247" s="21"/>
      <c r="E247" s="21"/>
      <c r="F247" s="21"/>
      <c r="G247" s="21"/>
      <c r="H247" s="21"/>
      <c r="I247" s="21"/>
      <c r="J247" s="21"/>
      <c r="K247" s="37"/>
      <c r="L247" s="37"/>
      <c r="M247" s="3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</row>
    <row r="248" spans="1:249" s="11" customFormat="1">
      <c r="A248" s="21"/>
      <c r="B248" s="21"/>
      <c r="C248" s="22"/>
      <c r="D248" s="21"/>
      <c r="E248" s="21"/>
      <c r="F248" s="21"/>
      <c r="G248" s="21"/>
      <c r="H248" s="21"/>
      <c r="I248" s="21"/>
      <c r="J248" s="21"/>
      <c r="K248" s="37"/>
      <c r="L248" s="37"/>
      <c r="M248" s="37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</row>
    <row r="249" spans="1:249" s="11" customFormat="1">
      <c r="A249" s="21"/>
      <c r="B249" s="21"/>
      <c r="C249" s="22"/>
      <c r="D249" s="21"/>
      <c r="E249" s="21"/>
      <c r="F249" s="21"/>
      <c r="G249" s="21"/>
      <c r="H249" s="21"/>
      <c r="I249" s="21"/>
      <c r="J249" s="21"/>
      <c r="K249" s="37"/>
      <c r="L249" s="37"/>
      <c r="M249" s="37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</row>
    <row r="250" spans="1:249" s="11" customFormat="1">
      <c r="A250" s="21"/>
      <c r="B250" s="21"/>
      <c r="C250" s="22"/>
      <c r="D250" s="21"/>
      <c r="E250" s="21"/>
      <c r="F250" s="21"/>
      <c r="G250" s="21"/>
      <c r="H250" s="21"/>
      <c r="I250" s="21"/>
      <c r="J250" s="21"/>
      <c r="K250" s="37"/>
      <c r="L250" s="37"/>
      <c r="M250" s="37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</row>
    <row r="251" spans="1:249" s="11" customFormat="1">
      <c r="A251" s="21"/>
      <c r="B251" s="21"/>
      <c r="C251" s="22"/>
      <c r="D251" s="21"/>
      <c r="E251" s="21"/>
      <c r="F251" s="21"/>
      <c r="G251" s="21"/>
      <c r="H251" s="21"/>
      <c r="I251" s="21"/>
      <c r="J251" s="21"/>
      <c r="K251" s="37"/>
      <c r="L251" s="37"/>
      <c r="M251" s="37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</row>
    <row r="252" spans="1:249" s="11" customFormat="1">
      <c r="A252" s="21"/>
      <c r="B252" s="21"/>
      <c r="C252" s="22"/>
      <c r="D252" s="21"/>
      <c r="E252" s="21"/>
      <c r="F252" s="21"/>
      <c r="G252" s="21"/>
      <c r="H252" s="21"/>
      <c r="I252" s="21"/>
      <c r="J252" s="21"/>
      <c r="K252" s="37"/>
      <c r="L252" s="37"/>
      <c r="M252" s="37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</row>
    <row r="253" spans="1:249" s="11" customFormat="1">
      <c r="A253" s="21"/>
      <c r="B253" s="21"/>
      <c r="C253" s="22"/>
      <c r="D253" s="21"/>
      <c r="E253" s="21"/>
      <c r="F253" s="21"/>
      <c r="G253" s="21"/>
      <c r="H253" s="21"/>
      <c r="I253" s="21"/>
      <c r="J253" s="21"/>
      <c r="K253" s="37"/>
      <c r="L253" s="37"/>
      <c r="M253" s="37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</row>
    <row r="254" spans="1:249" s="11" customFormat="1">
      <c r="A254" s="21"/>
      <c r="B254" s="21"/>
      <c r="C254" s="22"/>
      <c r="D254" s="21"/>
      <c r="E254" s="21"/>
      <c r="F254" s="21"/>
      <c r="G254" s="21"/>
      <c r="H254" s="21"/>
      <c r="I254" s="21"/>
      <c r="J254" s="21"/>
      <c r="K254" s="37"/>
      <c r="L254" s="37"/>
      <c r="M254" s="37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</row>
    <row r="255" spans="1:249" s="11" customFormat="1">
      <c r="A255" s="21"/>
      <c r="B255" s="21"/>
      <c r="C255" s="22"/>
      <c r="D255" s="21"/>
      <c r="E255" s="21"/>
      <c r="F255" s="21"/>
      <c r="G255" s="21"/>
      <c r="H255" s="21"/>
      <c r="I255" s="21"/>
      <c r="J255" s="21"/>
      <c r="K255" s="37"/>
      <c r="L255" s="37"/>
      <c r="M255" s="37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</row>
    <row r="256" spans="1:249" s="11" customFormat="1">
      <c r="A256" s="21"/>
      <c r="B256" s="21"/>
      <c r="C256" s="22"/>
      <c r="D256" s="21"/>
      <c r="E256" s="21"/>
      <c r="F256" s="21"/>
      <c r="G256" s="21"/>
      <c r="H256" s="21"/>
      <c r="I256" s="21"/>
      <c r="J256" s="21"/>
      <c r="K256" s="37"/>
      <c r="L256" s="37"/>
      <c r="M256" s="37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</row>
    <row r="257" spans="1:249" s="11" customFormat="1">
      <c r="A257" s="21"/>
      <c r="B257" s="21"/>
      <c r="C257" s="22"/>
      <c r="D257" s="21"/>
      <c r="E257" s="21"/>
      <c r="F257" s="21"/>
      <c r="G257" s="21"/>
      <c r="H257" s="21"/>
      <c r="I257" s="21"/>
      <c r="J257" s="21"/>
      <c r="K257" s="37"/>
      <c r="L257" s="37"/>
      <c r="M257" s="3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</row>
    <row r="258" spans="1:249" s="11" customFormat="1">
      <c r="A258" s="21"/>
      <c r="B258" s="21"/>
      <c r="C258" s="22"/>
      <c r="D258" s="21"/>
      <c r="E258" s="21"/>
      <c r="F258" s="21"/>
      <c r="G258" s="21"/>
      <c r="H258" s="21"/>
      <c r="I258" s="21"/>
      <c r="J258" s="21"/>
      <c r="K258" s="37"/>
      <c r="L258" s="37"/>
      <c r="M258" s="37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</row>
    <row r="259" spans="1:249" s="11" customFormat="1">
      <c r="A259" s="21"/>
      <c r="B259" s="21"/>
      <c r="C259" s="22"/>
      <c r="D259" s="21"/>
      <c r="E259" s="21"/>
      <c r="F259" s="21"/>
      <c r="G259" s="21"/>
      <c r="H259" s="21"/>
      <c r="I259" s="21"/>
      <c r="J259" s="21"/>
      <c r="K259" s="37"/>
      <c r="L259" s="37"/>
      <c r="M259" s="37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</row>
    <row r="260" spans="1:249" s="11" customFormat="1">
      <c r="A260" s="21"/>
      <c r="B260" s="21"/>
      <c r="C260" s="22"/>
      <c r="D260" s="21"/>
      <c r="E260" s="21"/>
      <c r="F260" s="21"/>
      <c r="G260" s="21"/>
      <c r="H260" s="21"/>
      <c r="I260" s="21"/>
      <c r="J260" s="21"/>
      <c r="K260" s="37"/>
      <c r="L260" s="37"/>
      <c r="M260" s="37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</row>
    <row r="261" spans="1:249" s="11" customFormat="1">
      <c r="A261" s="21"/>
      <c r="B261" s="21"/>
      <c r="C261" s="22"/>
      <c r="D261" s="21"/>
      <c r="E261" s="21"/>
      <c r="F261" s="21"/>
      <c r="G261" s="21"/>
      <c r="H261" s="21"/>
      <c r="I261" s="21"/>
      <c r="J261" s="21"/>
      <c r="K261" s="37"/>
      <c r="L261" s="37"/>
      <c r="M261" s="37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</row>
    <row r="262" spans="1:249" s="11" customFormat="1">
      <c r="A262" s="21"/>
      <c r="B262" s="21"/>
      <c r="C262" s="22"/>
      <c r="D262" s="21"/>
      <c r="E262" s="21"/>
      <c r="F262" s="21"/>
      <c r="G262" s="21"/>
      <c r="H262" s="21"/>
      <c r="I262" s="21"/>
      <c r="J262" s="21"/>
      <c r="K262" s="37"/>
      <c r="L262" s="37"/>
      <c r="M262" s="37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</row>
    <row r="263" spans="1:249" s="11" customFormat="1">
      <c r="A263" s="21"/>
      <c r="B263" s="21"/>
      <c r="C263" s="22"/>
      <c r="D263" s="21"/>
      <c r="E263" s="21"/>
      <c r="F263" s="21"/>
      <c r="G263" s="21"/>
      <c r="H263" s="21"/>
      <c r="I263" s="21"/>
      <c r="J263" s="21"/>
      <c r="K263" s="37"/>
      <c r="L263" s="37"/>
      <c r="M263" s="37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</row>
    <row r="264" spans="1:249" s="11" customFormat="1">
      <c r="A264" s="21"/>
      <c r="B264" s="21"/>
      <c r="C264" s="22"/>
      <c r="D264" s="21"/>
      <c r="E264" s="21"/>
      <c r="F264" s="21"/>
      <c r="G264" s="21"/>
      <c r="H264" s="21"/>
      <c r="I264" s="21"/>
      <c r="J264" s="21"/>
      <c r="K264" s="37"/>
      <c r="L264" s="37"/>
      <c r="M264" s="37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</row>
    <row r="265" spans="1:249" s="11" customFormat="1">
      <c r="A265" s="21"/>
      <c r="B265" s="21"/>
      <c r="C265" s="22"/>
      <c r="D265" s="21"/>
      <c r="E265" s="21"/>
      <c r="F265" s="21"/>
      <c r="G265" s="21"/>
      <c r="H265" s="21"/>
      <c r="I265" s="21"/>
      <c r="J265" s="21"/>
      <c r="K265" s="37"/>
      <c r="L265" s="37"/>
      <c r="M265" s="37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</row>
    <row r="266" spans="1:249" s="11" customFormat="1">
      <c r="A266" s="21"/>
      <c r="B266" s="21"/>
      <c r="C266" s="22"/>
      <c r="D266" s="21"/>
      <c r="E266" s="21"/>
      <c r="F266" s="21"/>
      <c r="G266" s="21"/>
      <c r="H266" s="21"/>
      <c r="I266" s="21"/>
      <c r="J266" s="21"/>
      <c r="K266" s="37"/>
      <c r="L266" s="37"/>
      <c r="M266" s="37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</row>
    <row r="267" spans="1:249" s="11" customFormat="1">
      <c r="A267" s="21"/>
      <c r="B267" s="21"/>
      <c r="C267" s="22"/>
      <c r="D267" s="21"/>
      <c r="E267" s="21"/>
      <c r="F267" s="21"/>
      <c r="G267" s="21"/>
      <c r="H267" s="21"/>
      <c r="I267" s="21"/>
      <c r="J267" s="21"/>
      <c r="K267" s="37"/>
      <c r="L267" s="37"/>
      <c r="M267" s="3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</row>
    <row r="268" spans="1:249" s="11" customFormat="1">
      <c r="A268" s="21"/>
      <c r="B268" s="21"/>
      <c r="C268" s="22"/>
      <c r="D268" s="21"/>
      <c r="E268" s="21"/>
      <c r="F268" s="21"/>
      <c r="G268" s="21"/>
      <c r="H268" s="21"/>
      <c r="I268" s="21"/>
      <c r="J268" s="21"/>
      <c r="K268" s="37"/>
      <c r="L268" s="37"/>
      <c r="M268" s="37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</row>
    <row r="269" spans="1:249" s="11" customFormat="1">
      <c r="A269" s="21"/>
      <c r="B269" s="21"/>
      <c r="C269" s="22"/>
      <c r="D269" s="21"/>
      <c r="E269" s="21"/>
      <c r="F269" s="21"/>
      <c r="G269" s="21"/>
      <c r="H269" s="21"/>
      <c r="I269" s="21"/>
      <c r="J269" s="21"/>
      <c r="K269" s="37"/>
      <c r="L269" s="37"/>
      <c r="M269" s="37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</row>
    <row r="270" spans="1:249" s="11" customFormat="1">
      <c r="A270" s="21"/>
      <c r="B270" s="21"/>
      <c r="C270" s="22"/>
      <c r="D270" s="21"/>
      <c r="E270" s="21"/>
      <c r="F270" s="21"/>
      <c r="G270" s="21"/>
      <c r="H270" s="21"/>
      <c r="I270" s="21"/>
      <c r="J270" s="21"/>
      <c r="K270" s="37"/>
      <c r="L270" s="37"/>
      <c r="M270" s="37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</row>
    <row r="271" spans="1:249" s="11" customFormat="1">
      <c r="A271" s="21"/>
      <c r="B271" s="21"/>
      <c r="C271" s="22"/>
      <c r="D271" s="21"/>
      <c r="E271" s="21"/>
      <c r="F271" s="21"/>
      <c r="G271" s="21"/>
      <c r="H271" s="21"/>
      <c r="I271" s="21"/>
      <c r="J271" s="21"/>
      <c r="K271" s="37"/>
      <c r="L271" s="37"/>
      <c r="M271" s="37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</row>
    <row r="272" spans="1:249" s="11" customFormat="1">
      <c r="A272" s="21"/>
      <c r="B272" s="21"/>
      <c r="C272" s="22"/>
      <c r="D272" s="21"/>
      <c r="E272" s="21"/>
      <c r="F272" s="21"/>
      <c r="G272" s="21"/>
      <c r="H272" s="21"/>
      <c r="I272" s="21"/>
      <c r="J272" s="21"/>
      <c r="K272" s="37"/>
      <c r="L272" s="37"/>
      <c r="M272" s="37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</row>
    <row r="273" spans="1:249" s="11" customFormat="1">
      <c r="A273" s="21"/>
      <c r="B273" s="21"/>
      <c r="C273" s="22"/>
      <c r="D273" s="21"/>
      <c r="E273" s="21"/>
      <c r="F273" s="21"/>
      <c r="G273" s="21"/>
      <c r="H273" s="21"/>
      <c r="I273" s="21"/>
      <c r="J273" s="21"/>
      <c r="K273" s="37"/>
      <c r="L273" s="37"/>
      <c r="M273" s="37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</row>
    <row r="274" spans="1:249" s="11" customFormat="1">
      <c r="A274" s="21"/>
      <c r="B274" s="21"/>
      <c r="C274" s="22"/>
      <c r="D274" s="21"/>
      <c r="E274" s="21"/>
      <c r="F274" s="21"/>
      <c r="G274" s="21"/>
      <c r="H274" s="21"/>
      <c r="I274" s="21"/>
      <c r="J274" s="21"/>
      <c r="K274" s="37"/>
      <c r="L274" s="37"/>
      <c r="M274" s="37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</row>
    <row r="275" spans="1:249" s="11" customFormat="1">
      <c r="A275" s="21"/>
      <c r="B275" s="21"/>
      <c r="C275" s="22"/>
      <c r="D275" s="21"/>
      <c r="E275" s="21"/>
      <c r="F275" s="21"/>
      <c r="G275" s="21"/>
      <c r="H275" s="21"/>
      <c r="I275" s="21"/>
      <c r="J275" s="21"/>
      <c r="K275" s="37"/>
      <c r="L275" s="37"/>
      <c r="M275" s="37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</row>
    <row r="276" spans="1:249" s="11" customFormat="1">
      <c r="A276" s="21"/>
      <c r="B276" s="21"/>
      <c r="C276" s="22"/>
      <c r="D276" s="21"/>
      <c r="E276" s="21"/>
      <c r="F276" s="21"/>
      <c r="G276" s="21"/>
      <c r="H276" s="21"/>
      <c r="I276" s="21"/>
      <c r="J276" s="21"/>
      <c r="K276" s="37"/>
      <c r="L276" s="37"/>
      <c r="M276" s="37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</row>
    <row r="277" spans="1:249" s="11" customFormat="1">
      <c r="A277" s="21"/>
      <c r="B277" s="21"/>
      <c r="C277" s="22"/>
      <c r="D277" s="21"/>
      <c r="E277" s="21"/>
      <c r="F277" s="21"/>
      <c r="G277" s="21"/>
      <c r="H277" s="21"/>
      <c r="I277" s="21"/>
      <c r="J277" s="21"/>
      <c r="K277" s="37"/>
      <c r="L277" s="37"/>
      <c r="M277" s="3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</row>
    <row r="278" spans="1:249" s="11" customFormat="1">
      <c r="A278" s="21"/>
      <c r="B278" s="21"/>
      <c r="C278" s="22"/>
      <c r="D278" s="21"/>
      <c r="E278" s="21"/>
      <c r="F278" s="21"/>
      <c r="G278" s="21"/>
      <c r="H278" s="21"/>
      <c r="I278" s="21"/>
      <c r="J278" s="21"/>
      <c r="K278" s="37"/>
      <c r="L278" s="37"/>
      <c r="M278" s="37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</row>
    <row r="279" spans="1:249" s="11" customFormat="1">
      <c r="A279" s="21"/>
      <c r="B279" s="21"/>
      <c r="C279" s="22"/>
      <c r="D279" s="21"/>
      <c r="E279" s="21"/>
      <c r="F279" s="21"/>
      <c r="G279" s="21"/>
      <c r="H279" s="21"/>
      <c r="I279" s="21"/>
      <c r="J279" s="21"/>
      <c r="K279" s="37"/>
      <c r="L279" s="37"/>
      <c r="M279" s="37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</row>
    <row r="280" spans="1:249" s="11" customFormat="1">
      <c r="A280" s="21"/>
      <c r="B280" s="21"/>
      <c r="C280" s="22"/>
      <c r="D280" s="21"/>
      <c r="E280" s="21"/>
      <c r="F280" s="21"/>
      <c r="G280" s="21"/>
      <c r="H280" s="21"/>
      <c r="I280" s="21"/>
      <c r="J280" s="21"/>
      <c r="K280" s="37"/>
      <c r="L280" s="37"/>
      <c r="M280" s="37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</row>
    <row r="281" spans="1:249" s="11" customFormat="1">
      <c r="A281" s="21"/>
      <c r="B281" s="21"/>
      <c r="C281" s="22"/>
      <c r="D281" s="21"/>
      <c r="E281" s="21"/>
      <c r="F281" s="21"/>
      <c r="G281" s="21"/>
      <c r="H281" s="21"/>
      <c r="I281" s="21"/>
      <c r="J281" s="21"/>
      <c r="K281" s="37"/>
      <c r="L281" s="37"/>
      <c r="M281" s="37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</row>
    <row r="282" spans="1:249" s="11" customFormat="1">
      <c r="A282" s="21"/>
      <c r="B282" s="21"/>
      <c r="C282" s="22"/>
      <c r="D282" s="21"/>
      <c r="E282" s="21"/>
      <c r="F282" s="21"/>
      <c r="G282" s="21"/>
      <c r="H282" s="21"/>
      <c r="I282" s="21"/>
      <c r="J282" s="21"/>
      <c r="K282" s="37"/>
      <c r="L282" s="37"/>
      <c r="M282" s="37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</row>
    <row r="283" spans="1:249" s="11" customFormat="1">
      <c r="A283" s="21"/>
      <c r="B283" s="21"/>
      <c r="C283" s="22"/>
      <c r="D283" s="21"/>
      <c r="E283" s="21"/>
      <c r="F283" s="21"/>
      <c r="G283" s="21"/>
      <c r="H283" s="21"/>
      <c r="I283" s="21"/>
      <c r="J283" s="21"/>
      <c r="K283" s="37"/>
      <c r="L283" s="37"/>
      <c r="M283" s="37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</row>
    <row r="284" spans="1:249" s="11" customFormat="1">
      <c r="A284" s="21"/>
      <c r="B284" s="21"/>
      <c r="C284" s="22"/>
      <c r="D284" s="21"/>
      <c r="E284" s="21"/>
      <c r="F284" s="21"/>
      <c r="G284" s="21"/>
      <c r="H284" s="21"/>
      <c r="I284" s="21"/>
      <c r="J284" s="21"/>
      <c r="K284" s="37"/>
      <c r="L284" s="37"/>
      <c r="M284" s="37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</row>
    <row r="285" spans="1:249" s="11" customFormat="1">
      <c r="A285" s="21"/>
      <c r="B285" s="21"/>
      <c r="C285" s="22"/>
      <c r="D285" s="21"/>
      <c r="E285" s="21"/>
      <c r="F285" s="21"/>
      <c r="G285" s="21"/>
      <c r="H285" s="21"/>
      <c r="I285" s="21"/>
      <c r="J285" s="21"/>
      <c r="K285" s="37"/>
      <c r="L285" s="37"/>
      <c r="M285" s="37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</row>
    <row r="286" spans="1:249" s="11" customFormat="1">
      <c r="A286" s="21"/>
      <c r="B286" s="21"/>
      <c r="C286" s="22"/>
      <c r="D286" s="21"/>
      <c r="E286" s="21"/>
      <c r="F286" s="21"/>
      <c r="G286" s="21"/>
      <c r="H286" s="21"/>
      <c r="I286" s="21"/>
      <c r="J286" s="21"/>
      <c r="K286" s="37"/>
      <c r="L286" s="37"/>
      <c r="M286" s="37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</row>
    <row r="287" spans="1:249" s="11" customFormat="1">
      <c r="A287" s="21"/>
      <c r="B287" s="21"/>
      <c r="C287" s="22"/>
      <c r="D287" s="21"/>
      <c r="E287" s="21"/>
      <c r="F287" s="21"/>
      <c r="G287" s="21"/>
      <c r="H287" s="21"/>
      <c r="I287" s="21"/>
      <c r="J287" s="21"/>
      <c r="K287" s="37"/>
      <c r="L287" s="37"/>
      <c r="M287" s="3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</row>
    <row r="288" spans="1:249" s="11" customFormat="1">
      <c r="A288" s="21"/>
      <c r="B288" s="21"/>
      <c r="C288" s="22"/>
      <c r="D288" s="21"/>
      <c r="E288" s="21"/>
      <c r="F288" s="21"/>
      <c r="G288" s="21"/>
      <c r="H288" s="21"/>
      <c r="I288" s="21"/>
      <c r="J288" s="21"/>
      <c r="K288" s="37"/>
      <c r="L288" s="37"/>
      <c r="M288" s="37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</row>
    <row r="289" spans="1:249" s="11" customFormat="1">
      <c r="A289" s="21"/>
      <c r="B289" s="21"/>
      <c r="C289" s="22"/>
      <c r="D289" s="21"/>
      <c r="E289" s="21"/>
      <c r="F289" s="21"/>
      <c r="G289" s="21"/>
      <c r="H289" s="21"/>
      <c r="I289" s="21"/>
      <c r="J289" s="21"/>
      <c r="K289" s="37"/>
      <c r="L289" s="37"/>
      <c r="M289" s="37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</row>
    <row r="290" spans="1:249" s="11" customFormat="1">
      <c r="A290" s="21"/>
      <c r="B290" s="21"/>
      <c r="C290" s="22"/>
      <c r="D290" s="21"/>
      <c r="E290" s="21"/>
      <c r="F290" s="21"/>
      <c r="G290" s="21"/>
      <c r="H290" s="21"/>
      <c r="I290" s="21"/>
      <c r="J290" s="21"/>
      <c r="K290" s="37"/>
      <c r="L290" s="37"/>
      <c r="M290" s="37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</row>
    <row r="291" spans="1:249" s="11" customFormat="1">
      <c r="A291" s="21"/>
      <c r="B291" s="21"/>
      <c r="C291" s="22"/>
      <c r="D291" s="21"/>
      <c r="E291" s="21"/>
      <c r="F291" s="21"/>
      <c r="G291" s="21"/>
      <c r="H291" s="21"/>
      <c r="I291" s="21"/>
      <c r="J291" s="21"/>
      <c r="K291" s="37"/>
      <c r="L291" s="37"/>
      <c r="M291" s="37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</row>
    <row r="292" spans="1:249" s="11" customFormat="1">
      <c r="A292" s="21"/>
      <c r="B292" s="21"/>
      <c r="C292" s="22"/>
      <c r="D292" s="21"/>
      <c r="E292" s="21"/>
      <c r="F292" s="21"/>
      <c r="G292" s="21"/>
      <c r="H292" s="21"/>
      <c r="I292" s="21"/>
      <c r="J292" s="21"/>
      <c r="K292" s="37"/>
      <c r="L292" s="37"/>
      <c r="M292" s="37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</row>
    <row r="293" spans="1:249" s="11" customFormat="1">
      <c r="A293" s="21"/>
      <c r="B293" s="21"/>
      <c r="C293" s="22"/>
      <c r="D293" s="21"/>
      <c r="E293" s="21"/>
      <c r="F293" s="21"/>
      <c r="G293" s="21"/>
      <c r="H293" s="21"/>
      <c r="I293" s="21"/>
      <c r="J293" s="21"/>
      <c r="K293" s="37"/>
      <c r="L293" s="37"/>
      <c r="M293" s="37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</row>
    <row r="294" spans="1:249" s="11" customFormat="1">
      <c r="A294" s="21"/>
      <c r="B294" s="21"/>
      <c r="C294" s="22"/>
      <c r="D294" s="21"/>
      <c r="E294" s="21"/>
      <c r="F294" s="21"/>
      <c r="G294" s="21"/>
      <c r="H294" s="21"/>
      <c r="I294" s="21"/>
      <c r="J294" s="21"/>
      <c r="K294" s="37"/>
      <c r="L294" s="37"/>
      <c r="M294" s="37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</row>
    <row r="295" spans="1:249" s="11" customFormat="1">
      <c r="A295" s="21"/>
      <c r="B295" s="21"/>
      <c r="C295" s="22"/>
      <c r="D295" s="21"/>
      <c r="E295" s="21"/>
      <c r="F295" s="21"/>
      <c r="G295" s="21"/>
      <c r="H295" s="21"/>
      <c r="I295" s="21"/>
      <c r="J295" s="21"/>
      <c r="K295" s="37"/>
      <c r="L295" s="37"/>
      <c r="M295" s="37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</row>
    <row r="296" spans="1:249" s="11" customFormat="1">
      <c r="A296" s="21"/>
      <c r="B296" s="21"/>
      <c r="C296" s="22"/>
      <c r="D296" s="21"/>
      <c r="E296" s="21"/>
      <c r="F296" s="21"/>
      <c r="G296" s="21"/>
      <c r="H296" s="21"/>
      <c r="I296" s="21"/>
      <c r="J296" s="21"/>
      <c r="K296" s="37"/>
      <c r="L296" s="37"/>
      <c r="M296" s="37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</row>
    <row r="297" spans="1:249" s="11" customFormat="1">
      <c r="A297" s="21"/>
      <c r="B297" s="21"/>
      <c r="C297" s="22"/>
      <c r="D297" s="21"/>
      <c r="E297" s="21"/>
      <c r="F297" s="21"/>
      <c r="G297" s="21"/>
      <c r="H297" s="21"/>
      <c r="I297" s="21"/>
      <c r="J297" s="21"/>
      <c r="K297" s="37"/>
      <c r="L297" s="37"/>
      <c r="M297" s="3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</row>
    <row r="298" spans="1:249" s="11" customFormat="1">
      <c r="A298" s="21"/>
      <c r="B298" s="21"/>
      <c r="C298" s="22"/>
      <c r="D298" s="21"/>
      <c r="E298" s="21"/>
      <c r="F298" s="21"/>
      <c r="G298" s="21"/>
      <c r="H298" s="21"/>
      <c r="I298" s="21"/>
      <c r="J298" s="21"/>
      <c r="K298" s="37"/>
      <c r="L298" s="37"/>
      <c r="M298" s="37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</row>
    <row r="299" spans="1:249" s="11" customFormat="1">
      <c r="A299" s="21"/>
      <c r="B299" s="21"/>
      <c r="C299" s="22"/>
      <c r="D299" s="21"/>
      <c r="E299" s="21"/>
      <c r="F299" s="21"/>
      <c r="G299" s="21"/>
      <c r="H299" s="21"/>
      <c r="I299" s="21"/>
      <c r="J299" s="21"/>
      <c r="K299" s="37"/>
      <c r="L299" s="37"/>
      <c r="M299" s="37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</row>
    <row r="300" spans="1:249" s="11" customFormat="1">
      <c r="A300" s="21"/>
      <c r="B300" s="21"/>
      <c r="C300" s="22"/>
      <c r="D300" s="21"/>
      <c r="E300" s="21"/>
      <c r="F300" s="21"/>
      <c r="G300" s="21"/>
      <c r="H300" s="21"/>
      <c r="I300" s="21"/>
      <c r="J300" s="21"/>
      <c r="K300" s="37"/>
      <c r="L300" s="37"/>
      <c r="M300" s="37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</row>
    <row r="301" spans="1:249" s="11" customFormat="1">
      <c r="A301" s="21"/>
      <c r="B301" s="21"/>
      <c r="C301" s="22"/>
      <c r="D301" s="21"/>
      <c r="E301" s="21"/>
      <c r="F301" s="21"/>
      <c r="G301" s="21"/>
      <c r="H301" s="21"/>
      <c r="I301" s="21"/>
      <c r="J301" s="21"/>
      <c r="K301" s="37"/>
      <c r="L301" s="37"/>
      <c r="M301" s="37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</row>
    <row r="302" spans="1:249" s="11" customFormat="1">
      <c r="A302" s="21"/>
      <c r="B302" s="21"/>
      <c r="C302" s="22"/>
      <c r="D302" s="21"/>
      <c r="E302" s="21"/>
      <c r="F302" s="21"/>
      <c r="G302" s="21"/>
      <c r="H302" s="21"/>
      <c r="I302" s="21"/>
      <c r="J302" s="21"/>
      <c r="K302" s="37"/>
      <c r="L302" s="37"/>
      <c r="M302" s="37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</row>
    <row r="303" spans="1:249" s="11" customFormat="1">
      <c r="A303" s="21"/>
      <c r="B303" s="21"/>
      <c r="C303" s="22"/>
      <c r="D303" s="21"/>
      <c r="E303" s="21"/>
      <c r="F303" s="21"/>
      <c r="G303" s="21"/>
      <c r="H303" s="21"/>
      <c r="I303" s="21"/>
      <c r="J303" s="21"/>
      <c r="K303" s="37"/>
      <c r="L303" s="37"/>
      <c r="M303" s="37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</row>
    <row r="304" spans="1:249" s="11" customFormat="1">
      <c r="A304" s="21"/>
      <c r="B304" s="21"/>
      <c r="C304" s="22"/>
      <c r="D304" s="21"/>
      <c r="E304" s="21"/>
      <c r="F304" s="21"/>
      <c r="G304" s="21"/>
      <c r="H304" s="21"/>
      <c r="I304" s="21"/>
      <c r="J304" s="21"/>
      <c r="K304" s="37"/>
      <c r="L304" s="37"/>
      <c r="M304" s="37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</row>
    <row r="305" spans="1:249" s="11" customFormat="1">
      <c r="A305" s="21"/>
      <c r="B305" s="21"/>
      <c r="C305" s="22"/>
      <c r="D305" s="21"/>
      <c r="E305" s="21"/>
      <c r="F305" s="21"/>
      <c r="G305" s="21"/>
      <c r="H305" s="21"/>
      <c r="I305" s="21"/>
      <c r="J305" s="21"/>
      <c r="K305" s="37"/>
      <c r="L305" s="37"/>
      <c r="M305" s="37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</row>
    <row r="306" spans="1:249" s="11" customFormat="1">
      <c r="A306" s="21"/>
      <c r="B306" s="21"/>
      <c r="C306" s="22"/>
      <c r="D306" s="21"/>
      <c r="E306" s="21"/>
      <c r="F306" s="21"/>
      <c r="G306" s="21"/>
      <c r="H306" s="21"/>
      <c r="I306" s="21"/>
      <c r="J306" s="21"/>
      <c r="K306" s="37"/>
      <c r="L306" s="37"/>
      <c r="M306" s="37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</row>
    <row r="307" spans="1:249" s="11" customFormat="1">
      <c r="A307" s="21"/>
      <c r="B307" s="21"/>
      <c r="C307" s="22"/>
      <c r="D307" s="21"/>
      <c r="E307" s="21"/>
      <c r="F307" s="21"/>
      <c r="G307" s="21"/>
      <c r="H307" s="21"/>
      <c r="I307" s="21"/>
      <c r="J307" s="21"/>
      <c r="K307" s="37"/>
      <c r="L307" s="37"/>
      <c r="M307" s="3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</row>
    <row r="308" spans="1:249" s="11" customFormat="1">
      <c r="A308" s="21"/>
      <c r="B308" s="21"/>
      <c r="C308" s="22"/>
      <c r="D308" s="21"/>
      <c r="E308" s="21"/>
      <c r="F308" s="21"/>
      <c r="G308" s="21"/>
      <c r="H308" s="21"/>
      <c r="I308" s="21"/>
      <c r="J308" s="21"/>
      <c r="K308" s="37"/>
      <c r="L308" s="37"/>
      <c r="M308" s="37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</row>
    <row r="309" spans="1:249" s="11" customFormat="1">
      <c r="A309" s="21"/>
      <c r="B309" s="21"/>
      <c r="C309" s="22"/>
      <c r="D309" s="21"/>
      <c r="E309" s="21"/>
      <c r="F309" s="21"/>
      <c r="G309" s="21"/>
      <c r="H309" s="21"/>
      <c r="I309" s="21"/>
      <c r="J309" s="21"/>
      <c r="K309" s="37"/>
      <c r="L309" s="37"/>
      <c r="M309" s="37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</row>
    <row r="310" spans="1:249" s="11" customFormat="1">
      <c r="A310" s="21"/>
      <c r="B310" s="21"/>
      <c r="C310" s="22"/>
      <c r="D310" s="21"/>
      <c r="E310" s="21"/>
      <c r="F310" s="21"/>
      <c r="G310" s="21"/>
      <c r="H310" s="21"/>
      <c r="I310" s="21"/>
      <c r="J310" s="21"/>
      <c r="K310" s="37"/>
      <c r="L310" s="37"/>
      <c r="M310" s="37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</row>
    <row r="311" spans="1:249" s="11" customFormat="1">
      <c r="A311" s="21"/>
      <c r="B311" s="21"/>
      <c r="C311" s="22"/>
      <c r="D311" s="21"/>
      <c r="E311" s="21"/>
      <c r="F311" s="21"/>
      <c r="G311" s="21"/>
      <c r="H311" s="21"/>
      <c r="I311" s="21"/>
      <c r="J311" s="21"/>
      <c r="K311" s="37"/>
      <c r="L311" s="37"/>
      <c r="M311" s="37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</row>
    <row r="312" spans="1:249" s="11" customFormat="1">
      <c r="A312" s="21"/>
      <c r="B312" s="21"/>
      <c r="C312" s="22"/>
      <c r="D312" s="21"/>
      <c r="E312" s="21"/>
      <c r="F312" s="21"/>
      <c r="G312" s="21"/>
      <c r="H312" s="21"/>
      <c r="I312" s="21"/>
      <c r="J312" s="21"/>
      <c r="K312" s="37"/>
      <c r="L312" s="37"/>
      <c r="M312" s="37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</row>
    <row r="313" spans="1:249" s="11" customFormat="1">
      <c r="A313" s="21"/>
      <c r="B313" s="21"/>
      <c r="C313" s="22"/>
      <c r="D313" s="21"/>
      <c r="E313" s="21"/>
      <c r="F313" s="21"/>
      <c r="G313" s="21"/>
      <c r="H313" s="21"/>
      <c r="I313" s="21"/>
      <c r="J313" s="21"/>
      <c r="K313" s="37"/>
      <c r="L313" s="37"/>
      <c r="M313" s="37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</row>
    <row r="314" spans="1:249" s="11" customFormat="1">
      <c r="A314" s="21"/>
      <c r="B314" s="21"/>
      <c r="C314" s="22"/>
      <c r="D314" s="21"/>
      <c r="E314" s="21"/>
      <c r="F314" s="21"/>
      <c r="G314" s="21"/>
      <c r="H314" s="21"/>
      <c r="I314" s="21"/>
      <c r="J314" s="21"/>
      <c r="K314" s="37"/>
      <c r="L314" s="37"/>
      <c r="M314" s="37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</row>
    <row r="315" spans="1:249" s="11" customFormat="1">
      <c r="A315" s="21"/>
      <c r="B315" s="21"/>
      <c r="C315" s="22"/>
      <c r="D315" s="21"/>
      <c r="E315" s="21"/>
      <c r="F315" s="21"/>
      <c r="G315" s="21"/>
      <c r="H315" s="21"/>
      <c r="I315" s="21"/>
      <c r="J315" s="21"/>
      <c r="K315" s="37"/>
      <c r="L315" s="37"/>
      <c r="M315" s="37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</row>
    <row r="316" spans="1:249" s="11" customFormat="1">
      <c r="A316" s="21"/>
      <c r="B316" s="21"/>
      <c r="C316" s="22"/>
      <c r="D316" s="21"/>
      <c r="E316" s="21"/>
      <c r="F316" s="21"/>
      <c r="G316" s="21"/>
      <c r="H316" s="21"/>
      <c r="I316" s="21"/>
      <c r="J316" s="21"/>
      <c r="K316" s="37"/>
      <c r="L316" s="37"/>
      <c r="M316" s="37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</row>
    <row r="317" spans="1:249" s="11" customFormat="1">
      <c r="A317" s="21"/>
      <c r="B317" s="21"/>
      <c r="C317" s="22"/>
      <c r="D317" s="21"/>
      <c r="E317" s="21"/>
      <c r="F317" s="21"/>
      <c r="G317" s="21"/>
      <c r="H317" s="21"/>
      <c r="I317" s="21"/>
      <c r="J317" s="21"/>
      <c r="K317" s="37"/>
      <c r="L317" s="37"/>
      <c r="M317" s="3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</row>
    <row r="318" spans="1:249" s="11" customFormat="1">
      <c r="A318" s="21"/>
      <c r="B318" s="21"/>
      <c r="C318" s="22"/>
      <c r="D318" s="21"/>
      <c r="E318" s="21"/>
      <c r="F318" s="21"/>
      <c r="G318" s="21"/>
      <c r="H318" s="21"/>
      <c r="I318" s="21"/>
      <c r="J318" s="21"/>
      <c r="K318" s="37"/>
      <c r="L318" s="37"/>
      <c r="M318" s="37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</row>
    <row r="319" spans="1:249" s="11" customFormat="1">
      <c r="A319" s="21"/>
      <c r="B319" s="21"/>
      <c r="C319" s="22"/>
      <c r="D319" s="21"/>
      <c r="E319" s="21"/>
      <c r="F319" s="21"/>
      <c r="G319" s="21"/>
      <c r="H319" s="21"/>
      <c r="I319" s="21"/>
      <c r="J319" s="21"/>
      <c r="K319" s="37"/>
      <c r="L319" s="37"/>
      <c r="M319" s="37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</row>
    <row r="320" spans="1:249" s="11" customFormat="1">
      <c r="A320" s="21"/>
      <c r="B320" s="21"/>
      <c r="C320" s="22"/>
      <c r="D320" s="21"/>
      <c r="E320" s="21"/>
      <c r="F320" s="21"/>
      <c r="G320" s="21"/>
      <c r="H320" s="21"/>
      <c r="I320" s="21"/>
      <c r="J320" s="21"/>
      <c r="K320" s="37"/>
      <c r="L320" s="37"/>
      <c r="M320" s="37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</row>
    <row r="321" spans="1:249" s="11" customFormat="1">
      <c r="A321" s="21"/>
      <c r="B321" s="21"/>
      <c r="C321" s="22"/>
      <c r="D321" s="21"/>
      <c r="E321" s="21"/>
      <c r="F321" s="21"/>
      <c r="G321" s="21"/>
      <c r="H321" s="21"/>
      <c r="I321" s="21"/>
      <c r="J321" s="21"/>
      <c r="K321" s="37"/>
      <c r="L321" s="37"/>
      <c r="M321" s="37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</row>
    <row r="322" spans="1:249" s="11" customFormat="1">
      <c r="A322" s="21"/>
      <c r="B322" s="21"/>
      <c r="C322" s="22"/>
      <c r="D322" s="21"/>
      <c r="E322" s="21"/>
      <c r="F322" s="21"/>
      <c r="G322" s="21"/>
      <c r="H322" s="21"/>
      <c r="I322" s="21"/>
      <c r="J322" s="21"/>
      <c r="K322" s="37"/>
      <c r="L322" s="37"/>
      <c r="M322" s="37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</row>
    <row r="323" spans="1:249" s="11" customFormat="1">
      <c r="A323" s="21"/>
      <c r="B323" s="21"/>
      <c r="C323" s="22"/>
      <c r="D323" s="21"/>
      <c r="E323" s="21"/>
      <c r="F323" s="21"/>
      <c r="G323" s="21"/>
      <c r="H323" s="21"/>
      <c r="I323" s="21"/>
      <c r="J323" s="21"/>
      <c r="K323" s="37"/>
      <c r="L323" s="37"/>
      <c r="M323" s="37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</row>
    <row r="324" spans="1:249" s="11" customFormat="1">
      <c r="A324" s="21"/>
      <c r="B324" s="21"/>
      <c r="C324" s="22"/>
      <c r="D324" s="21"/>
      <c r="E324" s="21"/>
      <c r="F324" s="21"/>
      <c r="G324" s="21"/>
      <c r="H324" s="21"/>
      <c r="I324" s="21"/>
      <c r="J324" s="21"/>
      <c r="K324" s="37"/>
      <c r="L324" s="37"/>
      <c r="M324" s="37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</row>
    <row r="325" spans="1:249" s="11" customFormat="1">
      <c r="A325" s="21"/>
      <c r="B325" s="21"/>
      <c r="C325" s="22"/>
      <c r="D325" s="21"/>
      <c r="E325" s="21"/>
      <c r="F325" s="21"/>
      <c r="G325" s="21"/>
      <c r="H325" s="21"/>
      <c r="I325" s="21"/>
      <c r="J325" s="21"/>
      <c r="K325" s="37"/>
      <c r="L325" s="37"/>
      <c r="M325" s="37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</row>
    <row r="326" spans="1:249" s="11" customFormat="1">
      <c r="A326" s="21"/>
      <c r="B326" s="21"/>
      <c r="C326" s="22"/>
      <c r="D326" s="21"/>
      <c r="E326" s="21"/>
      <c r="F326" s="21"/>
      <c r="G326" s="21"/>
      <c r="H326" s="21"/>
      <c r="I326" s="21"/>
      <c r="J326" s="21"/>
      <c r="K326" s="37"/>
      <c r="L326" s="37"/>
      <c r="M326" s="37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</row>
    <row r="327" spans="1:249" s="11" customFormat="1">
      <c r="A327" s="21"/>
      <c r="B327" s="21"/>
      <c r="C327" s="22"/>
      <c r="D327" s="21"/>
      <c r="E327" s="21"/>
      <c r="F327" s="21"/>
      <c r="G327" s="21"/>
      <c r="H327" s="21"/>
      <c r="I327" s="21"/>
      <c r="J327" s="21"/>
      <c r="K327" s="37"/>
      <c r="L327" s="37"/>
      <c r="M327" s="3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</row>
    <row r="328" spans="1:249" s="11" customFormat="1">
      <c r="A328" s="21"/>
      <c r="B328" s="21"/>
      <c r="C328" s="22"/>
      <c r="D328" s="21"/>
      <c r="E328" s="21"/>
      <c r="F328" s="21"/>
      <c r="G328" s="21"/>
      <c r="H328" s="21"/>
      <c r="I328" s="21"/>
      <c r="J328" s="21"/>
      <c r="K328" s="37"/>
      <c r="L328" s="37"/>
      <c r="M328" s="37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</row>
    <row r="329" spans="1:249" s="11" customFormat="1">
      <c r="A329" s="21"/>
      <c r="B329" s="21"/>
      <c r="C329" s="22"/>
      <c r="D329" s="21"/>
      <c r="E329" s="21"/>
      <c r="F329" s="21"/>
      <c r="G329" s="21"/>
      <c r="H329" s="21"/>
      <c r="I329" s="21"/>
      <c r="J329" s="21"/>
      <c r="K329" s="37"/>
      <c r="L329" s="37"/>
      <c r="M329" s="37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</row>
    <row r="330" spans="1:249" s="11" customFormat="1">
      <c r="A330" s="21"/>
      <c r="B330" s="21"/>
      <c r="C330" s="22"/>
      <c r="D330" s="21"/>
      <c r="E330" s="21"/>
      <c r="F330" s="21"/>
      <c r="G330" s="21"/>
      <c r="H330" s="21"/>
      <c r="I330" s="21"/>
      <c r="J330" s="21"/>
      <c r="K330" s="37"/>
      <c r="L330" s="37"/>
      <c r="M330" s="37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</row>
    <row r="331" spans="1:249" s="11" customFormat="1">
      <c r="A331" s="21"/>
      <c r="B331" s="21"/>
      <c r="C331" s="22"/>
      <c r="D331" s="21"/>
      <c r="E331" s="21"/>
      <c r="F331" s="21"/>
      <c r="G331" s="21"/>
      <c r="H331" s="21"/>
      <c r="I331" s="21"/>
      <c r="J331" s="21"/>
      <c r="K331" s="37"/>
      <c r="L331" s="37"/>
      <c r="M331" s="37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</row>
    <row r="332" spans="1:249" s="11" customFormat="1">
      <c r="A332" s="21"/>
      <c r="B332" s="21"/>
      <c r="C332" s="22"/>
      <c r="D332" s="21"/>
      <c r="E332" s="21"/>
      <c r="F332" s="21"/>
      <c r="G332" s="21"/>
      <c r="H332" s="21"/>
      <c r="I332" s="21"/>
      <c r="J332" s="21"/>
      <c r="K332" s="37"/>
      <c r="L332" s="37"/>
      <c r="M332" s="37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</row>
    <row r="333" spans="1:249" s="11" customFormat="1">
      <c r="A333" s="21"/>
      <c r="B333" s="21"/>
      <c r="C333" s="22"/>
      <c r="D333" s="21"/>
      <c r="E333" s="21"/>
      <c r="F333" s="21"/>
      <c r="G333" s="21"/>
      <c r="H333" s="21"/>
      <c r="I333" s="21"/>
      <c r="J333" s="21"/>
      <c r="K333" s="37"/>
      <c r="L333" s="37"/>
      <c r="M333" s="37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</row>
    <row r="334" spans="1:249" s="11" customFormat="1">
      <c r="A334" s="21"/>
      <c r="B334" s="21"/>
      <c r="C334" s="22"/>
      <c r="D334" s="21"/>
      <c r="E334" s="21"/>
      <c r="F334" s="21"/>
      <c r="G334" s="21"/>
      <c r="H334" s="21"/>
      <c r="I334" s="21"/>
      <c r="J334" s="21"/>
      <c r="K334" s="37"/>
      <c r="L334" s="37"/>
      <c r="M334" s="37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</row>
    <row r="335" spans="1:249" s="11" customFormat="1">
      <c r="A335" s="21"/>
      <c r="B335" s="21"/>
      <c r="C335" s="22"/>
      <c r="D335" s="21"/>
      <c r="E335" s="21"/>
      <c r="F335" s="21"/>
      <c r="G335" s="21"/>
      <c r="H335" s="21"/>
      <c r="I335" s="21"/>
      <c r="J335" s="21"/>
      <c r="K335" s="37"/>
      <c r="L335" s="37"/>
      <c r="M335" s="37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</row>
    <row r="336" spans="1:249" s="11" customFormat="1">
      <c r="A336" s="21"/>
      <c r="B336" s="21"/>
      <c r="C336" s="22"/>
      <c r="D336" s="21"/>
      <c r="E336" s="21"/>
      <c r="F336" s="21"/>
      <c r="G336" s="21"/>
      <c r="H336" s="21"/>
      <c r="I336" s="21"/>
      <c r="J336" s="21"/>
      <c r="K336" s="37"/>
      <c r="L336" s="37"/>
      <c r="M336" s="37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</row>
    <row r="337" spans="1:249" s="11" customFormat="1">
      <c r="A337" s="21"/>
      <c r="B337" s="21"/>
      <c r="C337" s="22"/>
      <c r="D337" s="21"/>
      <c r="E337" s="21"/>
      <c r="F337" s="21"/>
      <c r="G337" s="21"/>
      <c r="H337" s="21"/>
      <c r="I337" s="21"/>
      <c r="J337" s="21"/>
      <c r="K337" s="37"/>
      <c r="L337" s="37"/>
      <c r="M337" s="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</row>
    <row r="338" spans="1:249" s="11" customFormat="1">
      <c r="A338" s="21"/>
      <c r="B338" s="21"/>
      <c r="C338" s="22"/>
      <c r="D338" s="21"/>
      <c r="E338" s="21"/>
      <c r="F338" s="21"/>
      <c r="G338" s="21"/>
      <c r="H338" s="21"/>
      <c r="I338" s="21"/>
      <c r="J338" s="21"/>
      <c r="K338" s="37"/>
      <c r="L338" s="37"/>
      <c r="M338" s="37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</row>
    <row r="339" spans="1:249" s="11" customFormat="1">
      <c r="A339" s="21"/>
      <c r="B339" s="21"/>
      <c r="C339" s="22"/>
      <c r="D339" s="21"/>
      <c r="E339" s="21"/>
      <c r="F339" s="21"/>
      <c r="G339" s="21"/>
      <c r="H339" s="21"/>
      <c r="I339" s="21"/>
      <c r="J339" s="21"/>
      <c r="K339" s="37"/>
      <c r="L339" s="37"/>
      <c r="M339" s="37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</row>
    <row r="340" spans="1:249" s="11" customFormat="1">
      <c r="A340" s="21"/>
      <c r="B340" s="21"/>
      <c r="C340" s="22"/>
      <c r="D340" s="21"/>
      <c r="E340" s="21"/>
      <c r="F340" s="21"/>
      <c r="G340" s="21"/>
      <c r="H340" s="21"/>
      <c r="I340" s="21"/>
      <c r="J340" s="21"/>
      <c r="K340" s="37"/>
      <c r="L340" s="37"/>
      <c r="M340" s="37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</row>
    <row r="341" spans="1:249" s="11" customFormat="1">
      <c r="A341" s="21"/>
      <c r="B341" s="21"/>
      <c r="C341" s="22"/>
      <c r="D341" s="21"/>
      <c r="E341" s="21"/>
      <c r="F341" s="21"/>
      <c r="G341" s="21"/>
      <c r="H341" s="21"/>
      <c r="I341" s="21"/>
      <c r="J341" s="21"/>
      <c r="K341" s="37"/>
      <c r="L341" s="37"/>
      <c r="M341" s="37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</row>
    <row r="342" spans="1:249" s="11" customFormat="1">
      <c r="A342" s="21"/>
      <c r="B342" s="21"/>
      <c r="C342" s="22"/>
      <c r="D342" s="21"/>
      <c r="E342" s="21"/>
      <c r="F342" s="21"/>
      <c r="G342" s="21"/>
      <c r="H342" s="21"/>
      <c r="I342" s="21"/>
      <c r="J342" s="21"/>
      <c r="K342" s="37"/>
      <c r="L342" s="37"/>
      <c r="M342" s="37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</row>
    <row r="343" spans="1:249" s="11" customFormat="1">
      <c r="A343" s="21"/>
      <c r="B343" s="21"/>
      <c r="C343" s="22"/>
      <c r="D343" s="21"/>
      <c r="E343" s="21"/>
      <c r="F343" s="21"/>
      <c r="G343" s="21"/>
      <c r="H343" s="21"/>
      <c r="I343" s="21"/>
      <c r="J343" s="21"/>
      <c r="K343" s="37"/>
      <c r="L343" s="37"/>
      <c r="M343" s="37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</row>
    <row r="344" spans="1:249" s="11" customFormat="1">
      <c r="A344" s="21"/>
      <c r="B344" s="21"/>
      <c r="C344" s="22"/>
      <c r="D344" s="21"/>
      <c r="E344" s="21"/>
      <c r="F344" s="21"/>
      <c r="G344" s="21"/>
      <c r="H344" s="21"/>
      <c r="I344" s="21"/>
      <c r="J344" s="21"/>
      <c r="K344" s="37"/>
      <c r="L344" s="37"/>
      <c r="M344" s="37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</row>
    <row r="345" spans="1:249" s="11" customFormat="1">
      <c r="A345" s="21"/>
      <c r="B345" s="21"/>
      <c r="C345" s="22"/>
      <c r="D345" s="21"/>
      <c r="E345" s="21"/>
      <c r="F345" s="21"/>
      <c r="G345" s="21"/>
      <c r="H345" s="21"/>
      <c r="I345" s="21"/>
      <c r="J345" s="21"/>
      <c r="K345" s="37"/>
      <c r="L345" s="37"/>
      <c r="M345" s="37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</row>
    <row r="346" spans="1:249" s="11" customFormat="1">
      <c r="A346" s="21"/>
      <c r="B346" s="21"/>
      <c r="C346" s="22"/>
      <c r="D346" s="21"/>
      <c r="E346" s="21"/>
      <c r="F346" s="21"/>
      <c r="G346" s="21"/>
      <c r="H346" s="21"/>
      <c r="I346" s="21"/>
      <c r="J346" s="21"/>
      <c r="K346" s="37"/>
      <c r="L346" s="37"/>
      <c r="M346" s="37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</row>
    <row r="347" spans="1:249" s="11" customFormat="1">
      <c r="A347" s="21"/>
      <c r="B347" s="21"/>
      <c r="C347" s="22"/>
      <c r="D347" s="21"/>
      <c r="E347" s="21"/>
      <c r="F347" s="21"/>
      <c r="G347" s="21"/>
      <c r="H347" s="21"/>
      <c r="I347" s="21"/>
      <c r="J347" s="21"/>
      <c r="K347" s="37"/>
      <c r="L347" s="37"/>
      <c r="M347" s="3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</row>
    <row r="348" spans="1:249" s="11" customFormat="1">
      <c r="A348" s="21"/>
      <c r="B348" s="21"/>
      <c r="C348" s="22"/>
      <c r="D348" s="21"/>
      <c r="E348" s="21"/>
      <c r="F348" s="21"/>
      <c r="G348" s="21"/>
      <c r="H348" s="21"/>
      <c r="I348" s="21"/>
      <c r="J348" s="21"/>
      <c r="K348" s="37"/>
      <c r="L348" s="37"/>
      <c r="M348" s="37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</row>
    <row r="349" spans="1:249" s="11" customFormat="1">
      <c r="A349" s="21"/>
      <c r="B349" s="21"/>
      <c r="C349" s="22"/>
      <c r="D349" s="21"/>
      <c r="E349" s="21"/>
      <c r="F349" s="21"/>
      <c r="G349" s="21"/>
      <c r="H349" s="21"/>
      <c r="I349" s="21"/>
      <c r="J349" s="21"/>
      <c r="K349" s="37"/>
      <c r="L349" s="37"/>
      <c r="M349" s="37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</row>
    <row r="350" spans="1:249" s="11" customFormat="1">
      <c r="A350" s="21"/>
      <c r="B350" s="21"/>
      <c r="C350" s="22"/>
      <c r="D350" s="21"/>
      <c r="E350" s="21"/>
      <c r="F350" s="21"/>
      <c r="G350" s="21"/>
      <c r="H350" s="21"/>
      <c r="I350" s="21"/>
      <c r="J350" s="21"/>
      <c r="K350" s="37"/>
      <c r="L350" s="37"/>
      <c r="M350" s="37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</row>
    <row r="351" spans="1:249" s="11" customFormat="1">
      <c r="A351" s="21"/>
      <c r="B351" s="21"/>
      <c r="C351" s="22"/>
      <c r="D351" s="21"/>
      <c r="E351" s="21"/>
      <c r="F351" s="21"/>
      <c r="G351" s="21"/>
      <c r="H351" s="21"/>
      <c r="I351" s="21"/>
      <c r="J351" s="21"/>
      <c r="K351" s="37"/>
      <c r="L351" s="37"/>
      <c r="M351" s="37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</row>
    <row r="352" spans="1:249" s="11" customFormat="1">
      <c r="A352" s="21"/>
      <c r="B352" s="21"/>
      <c r="C352" s="22"/>
      <c r="D352" s="21"/>
      <c r="E352" s="21"/>
      <c r="F352" s="21"/>
      <c r="G352" s="21"/>
      <c r="H352" s="21"/>
      <c r="I352" s="21"/>
      <c r="J352" s="21"/>
      <c r="K352" s="37"/>
      <c r="L352" s="37"/>
      <c r="M352" s="37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</row>
    <row r="353" spans="1:249" s="11" customFormat="1">
      <c r="A353" s="21"/>
      <c r="B353" s="21"/>
      <c r="C353" s="22"/>
      <c r="D353" s="21"/>
      <c r="E353" s="21"/>
      <c r="F353" s="21"/>
      <c r="G353" s="21"/>
      <c r="H353" s="21"/>
      <c r="I353" s="21"/>
      <c r="J353" s="21"/>
      <c r="K353" s="37"/>
      <c r="L353" s="37"/>
      <c r="M353" s="37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</row>
    <row r="354" spans="1:249" s="11" customFormat="1">
      <c r="A354" s="21"/>
      <c r="B354" s="21"/>
      <c r="C354" s="22"/>
      <c r="D354" s="21"/>
      <c r="E354" s="21"/>
      <c r="F354" s="21"/>
      <c r="G354" s="21"/>
      <c r="H354" s="21"/>
      <c r="I354" s="21"/>
      <c r="J354" s="21"/>
      <c r="K354" s="37"/>
      <c r="L354" s="37"/>
      <c r="M354" s="37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</row>
    <row r="355" spans="1:249" s="11" customFormat="1">
      <c r="A355" s="21"/>
      <c r="B355" s="21"/>
      <c r="C355" s="22"/>
      <c r="D355" s="21"/>
      <c r="E355" s="21"/>
      <c r="F355" s="21"/>
      <c r="G355" s="21"/>
      <c r="H355" s="21"/>
      <c r="I355" s="21"/>
      <c r="J355" s="21"/>
      <c r="K355" s="37"/>
      <c r="L355" s="37"/>
      <c r="M355" s="37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</row>
    <row r="356" spans="1:249" s="11" customFormat="1">
      <c r="A356" s="21"/>
      <c r="B356" s="21"/>
      <c r="C356" s="22"/>
      <c r="D356" s="21"/>
      <c r="E356" s="21"/>
      <c r="F356" s="21"/>
      <c r="G356" s="21"/>
      <c r="H356" s="21"/>
      <c r="I356" s="21"/>
      <c r="J356" s="21"/>
      <c r="K356" s="37"/>
      <c r="L356" s="37"/>
      <c r="M356" s="37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</row>
    <row r="357" spans="1:249" s="11" customFormat="1">
      <c r="A357" s="21"/>
      <c r="B357" s="21"/>
      <c r="C357" s="22"/>
      <c r="D357" s="21"/>
      <c r="E357" s="21"/>
      <c r="F357" s="21"/>
      <c r="G357" s="21"/>
      <c r="H357" s="21"/>
      <c r="I357" s="21"/>
      <c r="J357" s="21"/>
      <c r="K357" s="37"/>
      <c r="L357" s="37"/>
      <c r="M357" s="3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</row>
    <row r="358" spans="1:249" s="11" customFormat="1">
      <c r="A358" s="21"/>
      <c r="B358" s="21"/>
      <c r="C358" s="22"/>
      <c r="D358" s="21"/>
      <c r="E358" s="21"/>
      <c r="F358" s="21"/>
      <c r="G358" s="21"/>
      <c r="H358" s="21"/>
      <c r="I358" s="21"/>
      <c r="J358" s="21"/>
      <c r="K358" s="37"/>
      <c r="L358" s="37"/>
      <c r="M358" s="37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</row>
    <row r="359" spans="1:249" s="11" customFormat="1">
      <c r="A359" s="21"/>
      <c r="B359" s="21"/>
      <c r="C359" s="22"/>
      <c r="D359" s="21"/>
      <c r="E359" s="21"/>
      <c r="F359" s="21"/>
      <c r="G359" s="21"/>
      <c r="H359" s="21"/>
      <c r="I359" s="21"/>
      <c r="J359" s="21"/>
      <c r="K359" s="37"/>
      <c r="L359" s="37"/>
      <c r="M359" s="37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</row>
    <row r="360" spans="1:249" s="11" customFormat="1">
      <c r="A360" s="21"/>
      <c r="B360" s="21"/>
      <c r="C360" s="22"/>
      <c r="D360" s="21"/>
      <c r="E360" s="21"/>
      <c r="F360" s="21"/>
      <c r="G360" s="21"/>
      <c r="H360" s="21"/>
      <c r="I360" s="21"/>
      <c r="J360" s="21"/>
      <c r="K360" s="37"/>
      <c r="L360" s="37"/>
      <c r="M360" s="37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</row>
    <row r="361" spans="1:249" s="11" customFormat="1">
      <c r="A361" s="21"/>
      <c r="B361" s="21"/>
      <c r="C361" s="22"/>
      <c r="D361" s="21"/>
      <c r="E361" s="21"/>
      <c r="F361" s="21"/>
      <c r="G361" s="21"/>
      <c r="H361" s="21"/>
      <c r="I361" s="21"/>
      <c r="J361" s="21"/>
      <c r="K361" s="37"/>
      <c r="L361" s="37"/>
      <c r="M361" s="37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</row>
    <row r="362" spans="1:249" s="11" customFormat="1">
      <c r="A362" s="21"/>
      <c r="B362" s="21"/>
      <c r="C362" s="22"/>
      <c r="D362" s="21"/>
      <c r="E362" s="21"/>
      <c r="F362" s="21"/>
      <c r="G362" s="21"/>
      <c r="H362" s="21"/>
      <c r="I362" s="21"/>
      <c r="J362" s="21"/>
      <c r="K362" s="37"/>
      <c r="L362" s="37"/>
      <c r="M362" s="37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</row>
    <row r="363" spans="1:249" s="11" customFormat="1">
      <c r="A363" s="21"/>
      <c r="B363" s="21"/>
      <c r="C363" s="22"/>
      <c r="D363" s="21"/>
      <c r="E363" s="21"/>
      <c r="F363" s="21"/>
      <c r="G363" s="21"/>
      <c r="H363" s="21"/>
      <c r="I363" s="21"/>
      <c r="J363" s="21"/>
      <c r="K363" s="37"/>
      <c r="L363" s="37"/>
      <c r="M363" s="37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</row>
    <row r="364" spans="1:249" s="11" customFormat="1">
      <c r="A364" s="21"/>
      <c r="B364" s="21"/>
      <c r="C364" s="22"/>
      <c r="D364" s="21"/>
      <c r="E364" s="21"/>
      <c r="F364" s="21"/>
      <c r="G364" s="21"/>
      <c r="H364" s="21"/>
      <c r="I364" s="21"/>
      <c r="J364" s="21"/>
      <c r="K364" s="37"/>
      <c r="L364" s="37"/>
      <c r="M364" s="37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</row>
    <row r="365" spans="1:249" s="11" customFormat="1">
      <c r="A365" s="21"/>
      <c r="B365" s="21"/>
      <c r="C365" s="22"/>
      <c r="D365" s="21"/>
      <c r="E365" s="21"/>
      <c r="F365" s="21"/>
      <c r="G365" s="21"/>
      <c r="H365" s="21"/>
      <c r="I365" s="21"/>
      <c r="J365" s="21"/>
      <c r="K365" s="37"/>
      <c r="L365" s="37"/>
      <c r="M365" s="37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</row>
    <row r="366" spans="1:249" s="11" customFormat="1">
      <c r="A366" s="21"/>
      <c r="B366" s="21"/>
      <c r="C366" s="22"/>
      <c r="D366" s="21"/>
      <c r="E366" s="21"/>
      <c r="F366" s="21"/>
      <c r="G366" s="21"/>
      <c r="H366" s="21"/>
      <c r="I366" s="21"/>
      <c r="J366" s="21"/>
      <c r="K366" s="37"/>
      <c r="L366" s="37"/>
      <c r="M366" s="37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</row>
    <row r="367" spans="1:249" s="11" customFormat="1">
      <c r="A367" s="21"/>
      <c r="B367" s="21"/>
      <c r="C367" s="22"/>
      <c r="D367" s="21"/>
      <c r="E367" s="21"/>
      <c r="F367" s="21"/>
      <c r="G367" s="21"/>
      <c r="H367" s="21"/>
      <c r="I367" s="21"/>
      <c r="J367" s="21"/>
      <c r="K367" s="37"/>
      <c r="L367" s="37"/>
      <c r="M367" s="3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</row>
    <row r="368" spans="1:249" s="11" customFormat="1">
      <c r="A368" s="21"/>
      <c r="B368" s="21"/>
      <c r="C368" s="22"/>
      <c r="D368" s="21"/>
      <c r="E368" s="21"/>
      <c r="F368" s="21"/>
      <c r="G368" s="21"/>
      <c r="H368" s="21"/>
      <c r="I368" s="21"/>
      <c r="J368" s="21"/>
      <c r="K368" s="37"/>
      <c r="L368" s="37"/>
      <c r="M368" s="37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</row>
    <row r="369" spans="1:249" s="11" customFormat="1">
      <c r="A369" s="21"/>
      <c r="B369" s="21"/>
      <c r="C369" s="22"/>
      <c r="D369" s="21"/>
      <c r="E369" s="21"/>
      <c r="F369" s="21"/>
      <c r="G369" s="21"/>
      <c r="H369" s="21"/>
      <c r="I369" s="21"/>
      <c r="J369" s="21"/>
      <c r="K369" s="37"/>
      <c r="L369" s="37"/>
      <c r="M369" s="37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</row>
    <row r="370" spans="1:249" s="11" customFormat="1">
      <c r="A370" s="21"/>
      <c r="B370" s="21"/>
      <c r="C370" s="22"/>
      <c r="D370" s="21"/>
      <c r="E370" s="21"/>
      <c r="F370" s="21"/>
      <c r="G370" s="21"/>
      <c r="H370" s="21"/>
      <c r="I370" s="21"/>
      <c r="J370" s="21"/>
      <c r="K370" s="37"/>
      <c r="L370" s="37"/>
      <c r="M370" s="37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</row>
    <row r="371" spans="1:249" s="11" customFormat="1">
      <c r="A371" s="21"/>
      <c r="B371" s="21"/>
      <c r="C371" s="22"/>
      <c r="D371" s="21"/>
      <c r="E371" s="21"/>
      <c r="F371" s="21"/>
      <c r="G371" s="21"/>
      <c r="H371" s="21"/>
      <c r="I371" s="21"/>
      <c r="J371" s="21"/>
      <c r="K371" s="37"/>
      <c r="L371" s="37"/>
      <c r="M371" s="37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</row>
    <row r="372" spans="1:249" s="11" customFormat="1">
      <c r="A372" s="21"/>
      <c r="B372" s="21"/>
      <c r="C372" s="22"/>
      <c r="D372" s="21"/>
      <c r="E372" s="21"/>
      <c r="F372" s="21"/>
      <c r="G372" s="21"/>
      <c r="H372" s="21"/>
      <c r="I372" s="21"/>
      <c r="J372" s="21"/>
      <c r="K372" s="37"/>
      <c r="L372" s="37"/>
      <c r="M372" s="37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</row>
    <row r="373" spans="1:249" s="11" customFormat="1">
      <c r="A373" s="21"/>
      <c r="B373" s="21"/>
      <c r="C373" s="22"/>
      <c r="D373" s="21"/>
      <c r="E373" s="21"/>
      <c r="F373" s="21"/>
      <c r="G373" s="21"/>
      <c r="H373" s="21"/>
      <c r="I373" s="21"/>
      <c r="J373" s="21"/>
      <c r="K373" s="37"/>
      <c r="L373" s="37"/>
      <c r="M373" s="37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</row>
    <row r="374" spans="1:249" s="11" customFormat="1">
      <c r="A374" s="21"/>
      <c r="B374" s="21"/>
      <c r="C374" s="22"/>
      <c r="D374" s="21"/>
      <c r="E374" s="21"/>
      <c r="F374" s="21"/>
      <c r="G374" s="21"/>
      <c r="H374" s="21"/>
      <c r="I374" s="21"/>
      <c r="J374" s="21"/>
      <c r="K374" s="37"/>
      <c r="L374" s="37"/>
      <c r="M374" s="37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</row>
    <row r="375" spans="1:249" s="11" customFormat="1">
      <c r="A375" s="21"/>
      <c r="B375" s="21"/>
      <c r="C375" s="22"/>
      <c r="D375" s="21"/>
      <c r="E375" s="21"/>
      <c r="F375" s="21"/>
      <c r="G375" s="21"/>
      <c r="H375" s="21"/>
      <c r="I375" s="21"/>
      <c r="J375" s="21"/>
      <c r="K375" s="37"/>
      <c r="L375" s="37"/>
      <c r="M375" s="37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</row>
    <row r="376" spans="1:249" s="11" customFormat="1">
      <c r="A376" s="21"/>
      <c r="B376" s="21"/>
      <c r="C376" s="22"/>
      <c r="D376" s="21"/>
      <c r="E376" s="21"/>
      <c r="F376" s="21"/>
      <c r="G376" s="21"/>
      <c r="H376" s="21"/>
      <c r="I376" s="21"/>
      <c r="J376" s="21"/>
      <c r="K376" s="37"/>
      <c r="L376" s="37"/>
      <c r="M376" s="37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</row>
    <row r="377" spans="1:249" s="11" customFormat="1">
      <c r="A377" s="21"/>
      <c r="B377" s="21"/>
      <c r="C377" s="22"/>
      <c r="D377" s="21"/>
      <c r="E377" s="21"/>
      <c r="F377" s="21"/>
      <c r="G377" s="21"/>
      <c r="H377" s="21"/>
      <c r="I377" s="21"/>
      <c r="J377" s="21"/>
      <c r="K377" s="37"/>
      <c r="L377" s="37"/>
      <c r="M377" s="3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</row>
    <row r="378" spans="1:249" s="11" customFormat="1">
      <c r="A378" s="21"/>
      <c r="B378" s="21"/>
      <c r="C378" s="22"/>
      <c r="D378" s="21"/>
      <c r="E378" s="21"/>
      <c r="F378" s="21"/>
      <c r="G378" s="21"/>
      <c r="H378" s="21"/>
      <c r="I378" s="21"/>
      <c r="J378" s="21"/>
      <c r="K378" s="37"/>
      <c r="L378" s="37"/>
      <c r="M378" s="37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</row>
    <row r="379" spans="1:249" s="11" customFormat="1">
      <c r="A379" s="21"/>
      <c r="B379" s="21"/>
      <c r="C379" s="22"/>
      <c r="D379" s="21"/>
      <c r="E379" s="21"/>
      <c r="F379" s="21"/>
      <c r="G379" s="21"/>
      <c r="H379" s="21"/>
      <c r="I379" s="21"/>
      <c r="J379" s="21"/>
      <c r="K379" s="37"/>
      <c r="L379" s="37"/>
      <c r="M379" s="37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</row>
    <row r="380" spans="1:249" s="11" customFormat="1">
      <c r="A380" s="21"/>
      <c r="B380" s="21"/>
      <c r="C380" s="22"/>
      <c r="D380" s="21"/>
      <c r="E380" s="21"/>
      <c r="F380" s="21"/>
      <c r="G380" s="21"/>
      <c r="H380" s="21"/>
      <c r="I380" s="21"/>
      <c r="J380" s="21"/>
      <c r="K380" s="37"/>
      <c r="L380" s="37"/>
      <c r="M380" s="37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</row>
    <row r="381" spans="1:249" s="11" customFormat="1">
      <c r="A381" s="21"/>
      <c r="B381" s="21"/>
      <c r="C381" s="22"/>
      <c r="D381" s="21"/>
      <c r="E381" s="21"/>
      <c r="F381" s="21"/>
      <c r="G381" s="21"/>
      <c r="H381" s="21"/>
      <c r="I381" s="21"/>
      <c r="J381" s="21"/>
      <c r="K381" s="37"/>
      <c r="L381" s="37"/>
      <c r="M381" s="37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</row>
    <row r="382" spans="1:249" s="11" customFormat="1">
      <c r="A382" s="21"/>
      <c r="B382" s="21"/>
      <c r="C382" s="22"/>
      <c r="D382" s="21"/>
      <c r="E382" s="21"/>
      <c r="F382" s="21"/>
      <c r="G382" s="21"/>
      <c r="H382" s="21"/>
      <c r="I382" s="21"/>
      <c r="J382" s="21"/>
      <c r="K382" s="37"/>
      <c r="L382" s="37"/>
      <c r="M382" s="37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</row>
    <row r="383" spans="1:249" s="11" customFormat="1">
      <c r="A383" s="21"/>
      <c r="B383" s="21"/>
      <c r="C383" s="22"/>
      <c r="D383" s="21"/>
      <c r="E383" s="21"/>
      <c r="F383" s="21"/>
      <c r="G383" s="21"/>
      <c r="H383" s="21"/>
      <c r="I383" s="21"/>
      <c r="J383" s="21"/>
      <c r="K383" s="37"/>
      <c r="L383" s="37"/>
      <c r="M383" s="37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</row>
    <row r="384" spans="1:249" s="11" customFormat="1">
      <c r="A384" s="21"/>
      <c r="B384" s="21"/>
      <c r="C384" s="22"/>
      <c r="D384" s="21"/>
      <c r="E384" s="21"/>
      <c r="F384" s="21"/>
      <c r="G384" s="21"/>
      <c r="H384" s="21"/>
      <c r="I384" s="21"/>
      <c r="J384" s="21"/>
      <c r="K384" s="37"/>
      <c r="L384" s="37"/>
      <c r="M384" s="37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</row>
    <row r="385" spans="1:249" s="11" customFormat="1">
      <c r="A385" s="21"/>
      <c r="B385" s="21"/>
      <c r="C385" s="22"/>
      <c r="D385" s="21"/>
      <c r="E385" s="21"/>
      <c r="F385" s="21"/>
      <c r="G385" s="21"/>
      <c r="H385" s="21"/>
      <c r="I385" s="21"/>
      <c r="J385" s="21"/>
      <c r="K385" s="37"/>
      <c r="L385" s="37"/>
      <c r="M385" s="37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</row>
    <row r="386" spans="1:249" s="11" customFormat="1">
      <c r="A386" s="21"/>
      <c r="B386" s="21"/>
      <c r="C386" s="22"/>
      <c r="D386" s="21"/>
      <c r="E386" s="21"/>
      <c r="F386" s="21"/>
      <c r="G386" s="21"/>
      <c r="H386" s="21"/>
      <c r="I386" s="21"/>
      <c r="J386" s="21"/>
      <c r="K386" s="37"/>
      <c r="L386" s="37"/>
      <c r="M386" s="37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</row>
    <row r="387" spans="1:249" s="11" customFormat="1">
      <c r="A387" s="21"/>
      <c r="B387" s="21"/>
      <c r="C387" s="22"/>
      <c r="D387" s="21"/>
      <c r="E387" s="21"/>
      <c r="F387" s="21"/>
      <c r="G387" s="21"/>
      <c r="H387" s="21"/>
      <c r="I387" s="21"/>
      <c r="J387" s="21"/>
      <c r="K387" s="37"/>
      <c r="L387" s="37"/>
      <c r="M387" s="3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</row>
    <row r="388" spans="1:249" s="11" customFormat="1">
      <c r="A388" s="21"/>
      <c r="B388" s="21"/>
      <c r="C388" s="22"/>
      <c r="D388" s="21"/>
      <c r="E388" s="21"/>
      <c r="F388" s="21"/>
      <c r="G388" s="21"/>
      <c r="H388" s="21"/>
      <c r="I388" s="21"/>
      <c r="J388" s="21"/>
      <c r="K388" s="37"/>
      <c r="L388" s="37"/>
      <c r="M388" s="37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</row>
    <row r="389" spans="1:249" s="11" customFormat="1">
      <c r="A389" s="21"/>
      <c r="B389" s="21"/>
      <c r="C389" s="22"/>
      <c r="D389" s="21"/>
      <c r="E389" s="21"/>
      <c r="F389" s="21"/>
      <c r="G389" s="21"/>
      <c r="H389" s="21"/>
      <c r="I389" s="21"/>
      <c r="J389" s="21"/>
      <c r="K389" s="37"/>
      <c r="L389" s="37"/>
      <c r="M389" s="37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</row>
    <row r="390" spans="1:249" s="11" customFormat="1">
      <c r="A390" s="21"/>
      <c r="B390" s="21"/>
      <c r="C390" s="22"/>
      <c r="D390" s="21"/>
      <c r="E390" s="21"/>
      <c r="F390" s="21"/>
      <c r="G390" s="21"/>
      <c r="H390" s="21"/>
      <c r="I390" s="21"/>
      <c r="J390" s="21"/>
      <c r="K390" s="37"/>
      <c r="L390" s="37"/>
      <c r="M390" s="37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</row>
    <row r="391" spans="1:249" s="11" customFormat="1">
      <c r="A391" s="21"/>
      <c r="B391" s="21"/>
      <c r="C391" s="22"/>
      <c r="D391" s="21"/>
      <c r="E391" s="21"/>
      <c r="F391" s="21"/>
      <c r="G391" s="21"/>
      <c r="H391" s="21"/>
      <c r="I391" s="21"/>
      <c r="J391" s="21"/>
      <c r="K391" s="37"/>
      <c r="L391" s="37"/>
      <c r="M391" s="37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</row>
    <row r="392" spans="1:249" s="11" customFormat="1">
      <c r="A392" s="21"/>
      <c r="B392" s="21"/>
      <c r="C392" s="22"/>
      <c r="D392" s="21"/>
      <c r="E392" s="21"/>
      <c r="F392" s="21"/>
      <c r="G392" s="21"/>
      <c r="H392" s="21"/>
      <c r="I392" s="21"/>
      <c r="J392" s="21"/>
      <c r="K392" s="37"/>
      <c r="L392" s="37"/>
      <c r="M392" s="37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</row>
    <row r="393" spans="1:249" s="11" customFormat="1">
      <c r="A393" s="21"/>
      <c r="B393" s="21"/>
      <c r="C393" s="22"/>
      <c r="D393" s="21"/>
      <c r="E393" s="21"/>
      <c r="F393" s="21"/>
      <c r="G393" s="21"/>
      <c r="H393" s="21"/>
      <c r="I393" s="21"/>
      <c r="J393" s="21"/>
      <c r="K393" s="37"/>
      <c r="L393" s="37"/>
      <c r="M393" s="37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</row>
    <row r="394" spans="1:249" s="11" customFormat="1">
      <c r="A394" s="21"/>
      <c r="B394" s="21"/>
      <c r="C394" s="22"/>
      <c r="D394" s="21"/>
      <c r="E394" s="21"/>
      <c r="F394" s="21"/>
      <c r="G394" s="21"/>
      <c r="H394" s="21"/>
      <c r="I394" s="21"/>
      <c r="J394" s="21"/>
      <c r="K394" s="37"/>
      <c r="L394" s="37"/>
      <c r="M394" s="37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</row>
    <row r="395" spans="1:249" s="11" customFormat="1">
      <c r="A395" s="21"/>
      <c r="B395" s="21"/>
      <c r="C395" s="22"/>
      <c r="D395" s="21"/>
      <c r="E395" s="21"/>
      <c r="F395" s="21"/>
      <c r="G395" s="21"/>
      <c r="H395" s="21"/>
      <c r="I395" s="21"/>
      <c r="J395" s="21"/>
      <c r="K395" s="37"/>
      <c r="L395" s="37"/>
      <c r="M395" s="37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</row>
    <row r="396" spans="1:249" s="11" customFormat="1">
      <c r="A396" s="21"/>
      <c r="B396" s="21"/>
      <c r="C396" s="22"/>
      <c r="D396" s="21"/>
      <c r="E396" s="21"/>
      <c r="F396" s="21"/>
      <c r="G396" s="21"/>
      <c r="H396" s="21"/>
      <c r="I396" s="21"/>
      <c r="J396" s="21"/>
      <c r="K396" s="37"/>
      <c r="L396" s="37"/>
      <c r="M396" s="37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</row>
    <row r="397" spans="1:249" s="11" customFormat="1">
      <c r="A397" s="21"/>
      <c r="B397" s="21"/>
      <c r="C397" s="22"/>
      <c r="D397" s="21"/>
      <c r="E397" s="21"/>
      <c r="F397" s="21"/>
      <c r="G397" s="21"/>
      <c r="H397" s="21"/>
      <c r="I397" s="21"/>
      <c r="J397" s="21"/>
      <c r="K397" s="37"/>
      <c r="L397" s="37"/>
      <c r="M397" s="3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</row>
    <row r="398" spans="1:249" s="11" customFormat="1">
      <c r="A398" s="21"/>
      <c r="B398" s="21"/>
      <c r="C398" s="22"/>
      <c r="D398" s="21"/>
      <c r="E398" s="21"/>
      <c r="F398" s="21"/>
      <c r="G398" s="21"/>
      <c r="H398" s="21"/>
      <c r="I398" s="21"/>
      <c r="J398" s="21"/>
      <c r="K398" s="37"/>
      <c r="L398" s="37"/>
      <c r="M398" s="37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</row>
    <row r="399" spans="1:249" s="11" customFormat="1">
      <c r="A399" s="21"/>
      <c r="B399" s="21"/>
      <c r="C399" s="22"/>
      <c r="D399" s="21"/>
      <c r="E399" s="21"/>
      <c r="F399" s="21"/>
      <c r="G399" s="21"/>
      <c r="H399" s="21"/>
      <c r="I399" s="21"/>
      <c r="J399" s="21"/>
      <c r="K399" s="37"/>
      <c r="L399" s="37"/>
      <c r="M399" s="37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</row>
    <row r="400" spans="1:249" s="11" customFormat="1">
      <c r="A400" s="21"/>
      <c r="B400" s="21"/>
      <c r="C400" s="22"/>
      <c r="D400" s="21"/>
      <c r="E400" s="21"/>
      <c r="F400" s="21"/>
      <c r="G400" s="21"/>
      <c r="H400" s="21"/>
      <c r="I400" s="21"/>
      <c r="J400" s="21"/>
      <c r="K400" s="37"/>
      <c r="L400" s="37"/>
      <c r="M400" s="37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</row>
    <row r="401" spans="1:249" s="11" customFormat="1">
      <c r="A401" s="21"/>
      <c r="B401" s="21"/>
      <c r="C401" s="22"/>
      <c r="D401" s="21"/>
      <c r="E401" s="21"/>
      <c r="F401" s="21"/>
      <c r="G401" s="21"/>
      <c r="H401" s="21"/>
      <c r="I401" s="21"/>
      <c r="J401" s="21"/>
      <c r="K401" s="37"/>
      <c r="L401" s="37"/>
      <c r="M401" s="37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</row>
    <row r="402" spans="1:249" s="11" customFormat="1">
      <c r="A402" s="21"/>
      <c r="B402" s="21"/>
      <c r="C402" s="22"/>
      <c r="D402" s="21"/>
      <c r="E402" s="21"/>
      <c r="F402" s="21"/>
      <c r="G402" s="21"/>
      <c r="H402" s="21"/>
      <c r="I402" s="21"/>
      <c r="J402" s="21"/>
      <c r="K402" s="37"/>
      <c r="L402" s="37"/>
      <c r="M402" s="37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</row>
    <row r="403" spans="1:249" s="11" customFormat="1">
      <c r="A403" s="21"/>
      <c r="B403" s="21"/>
      <c r="C403" s="22"/>
      <c r="D403" s="21"/>
      <c r="E403" s="21"/>
      <c r="F403" s="21"/>
      <c r="G403" s="21"/>
      <c r="H403" s="21"/>
      <c r="I403" s="21"/>
      <c r="J403" s="21"/>
      <c r="K403" s="37"/>
      <c r="L403" s="37"/>
      <c r="M403" s="37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</row>
    <row r="404" spans="1:249" s="11" customFormat="1">
      <c r="A404" s="21"/>
      <c r="B404" s="21"/>
      <c r="C404" s="22"/>
      <c r="D404" s="21"/>
      <c r="E404" s="21"/>
      <c r="F404" s="21"/>
      <c r="G404" s="21"/>
      <c r="H404" s="21"/>
      <c r="I404" s="21"/>
      <c r="J404" s="21"/>
      <c r="K404" s="37"/>
      <c r="L404" s="37"/>
      <c r="M404" s="37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</row>
    <row r="405" spans="1:249" s="11" customFormat="1">
      <c r="A405" s="21"/>
      <c r="B405" s="21"/>
      <c r="C405" s="22"/>
      <c r="D405" s="21"/>
      <c r="E405" s="21"/>
      <c r="F405" s="21"/>
      <c r="G405" s="21"/>
      <c r="H405" s="21"/>
      <c r="I405" s="21"/>
      <c r="J405" s="21"/>
      <c r="K405" s="37"/>
      <c r="L405" s="37"/>
      <c r="M405" s="37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</row>
    <row r="406" spans="1:249" s="11" customFormat="1">
      <c r="A406" s="21"/>
      <c r="B406" s="21"/>
      <c r="C406" s="22"/>
      <c r="D406" s="21"/>
      <c r="E406" s="21"/>
      <c r="F406" s="21"/>
      <c r="G406" s="21"/>
      <c r="H406" s="21"/>
      <c r="I406" s="21"/>
      <c r="J406" s="21"/>
      <c r="K406" s="37"/>
      <c r="L406" s="37"/>
      <c r="M406" s="37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</row>
    <row r="407" spans="1:249" s="11" customFormat="1">
      <c r="A407" s="21"/>
      <c r="B407" s="21"/>
      <c r="C407" s="22"/>
      <c r="D407" s="21"/>
      <c r="E407" s="21"/>
      <c r="F407" s="21"/>
      <c r="G407" s="21"/>
      <c r="H407" s="21"/>
      <c r="I407" s="21"/>
      <c r="J407" s="21"/>
      <c r="K407" s="37"/>
      <c r="L407" s="37"/>
      <c r="M407" s="3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</row>
    <row r="408" spans="1:249" s="11" customFormat="1">
      <c r="A408" s="21"/>
      <c r="B408" s="21"/>
      <c r="C408" s="22"/>
      <c r="D408" s="21"/>
      <c r="E408" s="21"/>
      <c r="F408" s="21"/>
      <c r="G408" s="21"/>
      <c r="H408" s="21"/>
      <c r="I408" s="21"/>
      <c r="J408" s="21"/>
      <c r="K408" s="37"/>
      <c r="L408" s="37"/>
      <c r="M408" s="37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</row>
    <row r="409" spans="1:249" s="11" customFormat="1">
      <c r="A409" s="21"/>
      <c r="B409" s="21"/>
      <c r="C409" s="22"/>
      <c r="D409" s="21"/>
      <c r="E409" s="21"/>
      <c r="F409" s="21"/>
      <c r="G409" s="21"/>
      <c r="H409" s="21"/>
      <c r="I409" s="21"/>
      <c r="J409" s="21"/>
      <c r="K409" s="37"/>
      <c r="L409" s="37"/>
      <c r="M409" s="37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</row>
    <row r="410" spans="1:249" s="11" customFormat="1">
      <c r="A410" s="21"/>
      <c r="B410" s="21"/>
      <c r="C410" s="22"/>
      <c r="D410" s="21"/>
      <c r="E410" s="21"/>
      <c r="F410" s="21"/>
      <c r="G410" s="21"/>
      <c r="H410" s="21"/>
      <c r="I410" s="21"/>
      <c r="J410" s="21"/>
      <c r="K410" s="37"/>
      <c r="L410" s="37"/>
      <c r="M410" s="37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</row>
    <row r="411" spans="1:249" s="11" customFormat="1">
      <c r="A411" s="21"/>
      <c r="B411" s="21"/>
      <c r="C411" s="22"/>
      <c r="D411" s="21"/>
      <c r="E411" s="21"/>
      <c r="F411" s="21"/>
      <c r="G411" s="21"/>
      <c r="H411" s="21"/>
      <c r="I411" s="21"/>
      <c r="J411" s="21"/>
      <c r="K411" s="37"/>
      <c r="L411" s="37"/>
      <c r="M411" s="37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</row>
    <row r="412" spans="1:249" s="11" customFormat="1">
      <c r="A412" s="21"/>
      <c r="B412" s="21"/>
      <c r="C412" s="22"/>
      <c r="D412" s="21"/>
      <c r="E412" s="21"/>
      <c r="F412" s="21"/>
      <c r="G412" s="21"/>
      <c r="H412" s="21"/>
      <c r="I412" s="21"/>
      <c r="J412" s="21"/>
      <c r="K412" s="37"/>
      <c r="L412" s="37"/>
      <c r="M412" s="37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</row>
    <row r="413" spans="1:249" s="11" customFormat="1">
      <c r="A413" s="21"/>
      <c r="B413" s="21"/>
      <c r="C413" s="22"/>
      <c r="D413" s="21"/>
      <c r="E413" s="21"/>
      <c r="F413" s="21"/>
      <c r="G413" s="21"/>
      <c r="H413" s="21"/>
      <c r="I413" s="21"/>
      <c r="J413" s="21"/>
      <c r="K413" s="37"/>
      <c r="L413" s="37"/>
      <c r="M413" s="37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</row>
    <row r="414" spans="1:249" s="11" customFormat="1">
      <c r="A414" s="21"/>
      <c r="B414" s="21"/>
      <c r="C414" s="22"/>
      <c r="D414" s="21"/>
      <c r="E414" s="21"/>
      <c r="F414" s="21"/>
      <c r="G414" s="21"/>
      <c r="H414" s="21"/>
      <c r="I414" s="21"/>
      <c r="J414" s="21"/>
      <c r="K414" s="37"/>
      <c r="L414" s="37"/>
      <c r="M414" s="37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</row>
    <row r="415" spans="1:249" s="11" customFormat="1">
      <c r="A415" s="21"/>
      <c r="B415" s="21"/>
      <c r="C415" s="22"/>
      <c r="D415" s="21"/>
      <c r="E415" s="21"/>
      <c r="F415" s="21"/>
      <c r="G415" s="21"/>
      <c r="H415" s="21"/>
      <c r="I415" s="21"/>
      <c r="J415" s="21"/>
      <c r="K415" s="37"/>
      <c r="L415" s="37"/>
      <c r="M415" s="37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</row>
    <row r="416" spans="1:249" s="11" customFormat="1">
      <c r="A416" s="21"/>
      <c r="B416" s="21"/>
      <c r="C416" s="22"/>
      <c r="D416" s="21"/>
      <c r="E416" s="21"/>
      <c r="F416" s="21"/>
      <c r="G416" s="21"/>
      <c r="H416" s="21"/>
      <c r="I416" s="21"/>
      <c r="J416" s="21"/>
      <c r="K416" s="37"/>
      <c r="L416" s="37"/>
      <c r="M416" s="37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</row>
    <row r="417" spans="1:249" s="11" customFormat="1">
      <c r="A417" s="21"/>
      <c r="B417" s="21"/>
      <c r="C417" s="22"/>
      <c r="D417" s="21"/>
      <c r="E417" s="21"/>
      <c r="F417" s="21"/>
      <c r="G417" s="21"/>
      <c r="H417" s="21"/>
      <c r="I417" s="21"/>
      <c r="J417" s="21"/>
      <c r="K417" s="37"/>
      <c r="L417" s="37"/>
      <c r="M417" s="3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</row>
    <row r="418" spans="1:249" s="11" customFormat="1">
      <c r="A418" s="21"/>
      <c r="B418" s="21"/>
      <c r="C418" s="22"/>
      <c r="D418" s="21"/>
      <c r="E418" s="21"/>
      <c r="F418" s="21"/>
      <c r="G418" s="21"/>
      <c r="H418" s="21"/>
      <c r="I418" s="21"/>
      <c r="J418" s="21"/>
      <c r="K418" s="37"/>
      <c r="L418" s="37"/>
      <c r="M418" s="37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</row>
    <row r="419" spans="1:249" s="11" customFormat="1">
      <c r="A419" s="21"/>
      <c r="B419" s="21"/>
      <c r="C419" s="22"/>
      <c r="D419" s="21"/>
      <c r="E419" s="21"/>
      <c r="F419" s="21"/>
      <c r="G419" s="21"/>
      <c r="H419" s="21"/>
      <c r="I419" s="21"/>
      <c r="J419" s="21"/>
      <c r="K419" s="37"/>
      <c r="L419" s="37"/>
      <c r="M419" s="37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</row>
    <row r="420" spans="1:249" s="11" customFormat="1">
      <c r="A420" s="21"/>
      <c r="B420" s="21"/>
      <c r="C420" s="22"/>
      <c r="D420" s="21"/>
      <c r="E420" s="21"/>
      <c r="F420" s="21"/>
      <c r="G420" s="21"/>
      <c r="H420" s="21"/>
      <c r="I420" s="21"/>
      <c r="J420" s="21"/>
      <c r="K420" s="37"/>
      <c r="L420" s="37"/>
      <c r="M420" s="37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</row>
    <row r="421" spans="1:249" s="11" customFormat="1">
      <c r="A421" s="21"/>
      <c r="B421" s="21"/>
      <c r="C421" s="22"/>
      <c r="D421" s="21"/>
      <c r="E421" s="21"/>
      <c r="F421" s="21"/>
      <c r="G421" s="21"/>
      <c r="H421" s="21"/>
      <c r="I421" s="21"/>
      <c r="J421" s="21"/>
      <c r="K421" s="37"/>
      <c r="L421" s="37"/>
      <c r="M421" s="37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</row>
    <row r="422" spans="1:249" s="11" customFormat="1">
      <c r="A422" s="21"/>
      <c r="B422" s="21"/>
      <c r="C422" s="22"/>
      <c r="D422" s="21"/>
      <c r="E422" s="21"/>
      <c r="F422" s="21"/>
      <c r="G422" s="21"/>
      <c r="H422" s="21"/>
      <c r="I422" s="21"/>
      <c r="J422" s="21"/>
      <c r="K422" s="37"/>
      <c r="L422" s="37"/>
      <c r="M422" s="37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</row>
    <row r="423" spans="1:249" s="11" customFormat="1">
      <c r="A423" s="21"/>
      <c r="B423" s="21"/>
      <c r="C423" s="22"/>
      <c r="D423" s="21"/>
      <c r="E423" s="21"/>
      <c r="F423" s="21"/>
      <c r="G423" s="21"/>
      <c r="H423" s="21"/>
      <c r="I423" s="21"/>
      <c r="J423" s="21"/>
      <c r="K423" s="37"/>
      <c r="L423" s="37"/>
      <c r="M423" s="37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</row>
    <row r="424" spans="1:249" s="11" customFormat="1">
      <c r="A424" s="21"/>
      <c r="B424" s="21"/>
      <c r="C424" s="22"/>
      <c r="D424" s="21"/>
      <c r="E424" s="21"/>
      <c r="F424" s="21"/>
      <c r="G424" s="21"/>
      <c r="H424" s="21"/>
      <c r="I424" s="21"/>
      <c r="J424" s="21"/>
      <c r="K424" s="37"/>
      <c r="L424" s="37"/>
      <c r="M424" s="37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</row>
    <row r="425" spans="1:249" s="11" customFormat="1">
      <c r="A425" s="21"/>
      <c r="B425" s="21"/>
      <c r="C425" s="22"/>
      <c r="D425" s="21"/>
      <c r="E425" s="21"/>
      <c r="F425" s="21"/>
      <c r="G425" s="21"/>
      <c r="H425" s="21"/>
      <c r="I425" s="21"/>
      <c r="J425" s="21"/>
      <c r="K425" s="37"/>
      <c r="L425" s="37"/>
      <c r="M425" s="37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</row>
    <row r="426" spans="1:249" s="11" customFormat="1">
      <c r="A426" s="21"/>
      <c r="B426" s="21"/>
      <c r="C426" s="22"/>
      <c r="D426" s="21"/>
      <c r="E426" s="21"/>
      <c r="F426" s="21"/>
      <c r="G426" s="21"/>
      <c r="H426" s="21"/>
      <c r="I426" s="21"/>
      <c r="J426" s="21"/>
      <c r="K426" s="37"/>
      <c r="L426" s="37"/>
      <c r="M426" s="37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</row>
    <row r="427" spans="1:249" s="11" customFormat="1">
      <c r="A427" s="21"/>
      <c r="B427" s="21"/>
      <c r="C427" s="22"/>
      <c r="D427" s="21"/>
      <c r="E427" s="21"/>
      <c r="F427" s="21"/>
      <c r="G427" s="21"/>
      <c r="H427" s="21"/>
      <c r="I427" s="21"/>
      <c r="J427" s="21"/>
      <c r="K427" s="37"/>
      <c r="L427" s="37"/>
      <c r="M427" s="3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</row>
    <row r="428" spans="1:249" s="11" customFormat="1">
      <c r="A428" s="21"/>
      <c r="B428" s="21"/>
      <c r="C428" s="22"/>
      <c r="D428" s="21"/>
      <c r="E428" s="21"/>
      <c r="F428" s="21"/>
      <c r="G428" s="21"/>
      <c r="H428" s="21"/>
      <c r="I428" s="21"/>
      <c r="J428" s="21"/>
      <c r="K428" s="37"/>
      <c r="L428" s="37"/>
      <c r="M428" s="37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</row>
    <row r="429" spans="1:249" s="11" customFormat="1">
      <c r="A429" s="21"/>
      <c r="B429" s="21"/>
      <c r="C429" s="22"/>
      <c r="D429" s="21"/>
      <c r="E429" s="21"/>
      <c r="F429" s="21"/>
      <c r="G429" s="21"/>
      <c r="H429" s="21"/>
      <c r="I429" s="21"/>
      <c r="J429" s="21"/>
      <c r="K429" s="37"/>
      <c r="L429" s="37"/>
      <c r="M429" s="37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</row>
    <row r="430" spans="1:249" s="11" customFormat="1">
      <c r="A430" s="21"/>
      <c r="B430" s="21"/>
      <c r="C430" s="22"/>
      <c r="D430" s="21"/>
      <c r="E430" s="21"/>
      <c r="F430" s="21"/>
      <c r="G430" s="21"/>
      <c r="H430" s="21"/>
      <c r="I430" s="21"/>
      <c r="J430" s="21"/>
      <c r="K430" s="37"/>
      <c r="L430" s="37"/>
      <c r="M430" s="37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</row>
    <row r="431" spans="1:249" s="11" customFormat="1">
      <c r="A431" s="21"/>
      <c r="B431" s="21"/>
      <c r="C431" s="22"/>
      <c r="D431" s="21"/>
      <c r="E431" s="21"/>
      <c r="F431" s="21"/>
      <c r="G431" s="21"/>
      <c r="H431" s="21"/>
      <c r="I431" s="21"/>
      <c r="J431" s="21"/>
      <c r="K431" s="37"/>
      <c r="L431" s="37"/>
      <c r="M431" s="37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</row>
    <row r="432" spans="1:249" s="11" customFormat="1">
      <c r="A432" s="21"/>
      <c r="B432" s="21"/>
      <c r="C432" s="22"/>
      <c r="D432" s="21"/>
      <c r="E432" s="21"/>
      <c r="F432" s="21"/>
      <c r="G432" s="21"/>
      <c r="H432" s="21"/>
      <c r="I432" s="21"/>
      <c r="J432" s="21"/>
      <c r="K432" s="37"/>
      <c r="L432" s="37"/>
      <c r="M432" s="37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</row>
    <row r="433" spans="1:249" s="11" customFormat="1">
      <c r="A433" s="21"/>
      <c r="B433" s="21"/>
      <c r="C433" s="22"/>
      <c r="D433" s="21"/>
      <c r="E433" s="21"/>
      <c r="F433" s="21"/>
      <c r="G433" s="21"/>
      <c r="H433" s="21"/>
      <c r="I433" s="21"/>
      <c r="J433" s="21"/>
      <c r="K433" s="37"/>
      <c r="L433" s="37"/>
      <c r="M433" s="37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</row>
    <row r="434" spans="1:249" s="11" customFormat="1">
      <c r="A434" s="21"/>
      <c r="B434" s="21"/>
      <c r="C434" s="22"/>
      <c r="D434" s="21"/>
      <c r="E434" s="21"/>
      <c r="F434" s="21"/>
      <c r="G434" s="21"/>
      <c r="H434" s="21"/>
      <c r="I434" s="21"/>
      <c r="J434" s="21"/>
      <c r="K434" s="37"/>
      <c r="L434" s="37"/>
      <c r="M434" s="37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</row>
    <row r="435" spans="1:249" s="11" customFormat="1">
      <c r="A435" s="21"/>
      <c r="B435" s="21"/>
      <c r="C435" s="22"/>
      <c r="D435" s="21"/>
      <c r="E435" s="21"/>
      <c r="F435" s="21"/>
      <c r="G435" s="21"/>
      <c r="H435" s="21"/>
      <c r="I435" s="21"/>
      <c r="J435" s="21"/>
      <c r="K435" s="37"/>
      <c r="L435" s="37"/>
      <c r="M435" s="37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</row>
    <row r="436" spans="1:249" s="11" customFormat="1">
      <c r="A436" s="21"/>
      <c r="B436" s="21"/>
      <c r="C436" s="22"/>
      <c r="D436" s="21"/>
      <c r="E436" s="21"/>
      <c r="F436" s="21"/>
      <c r="G436" s="21"/>
      <c r="H436" s="21"/>
      <c r="I436" s="21"/>
      <c r="J436" s="21"/>
      <c r="K436" s="37"/>
      <c r="L436" s="37"/>
      <c r="M436" s="37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</row>
    <row r="437" spans="1:249" s="11" customFormat="1">
      <c r="A437" s="21"/>
      <c r="B437" s="21"/>
      <c r="C437" s="22"/>
      <c r="D437" s="21"/>
      <c r="E437" s="21"/>
      <c r="F437" s="21"/>
      <c r="G437" s="21"/>
      <c r="H437" s="21"/>
      <c r="I437" s="21"/>
      <c r="J437" s="21"/>
      <c r="K437" s="37"/>
      <c r="L437" s="37"/>
      <c r="M437" s="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</row>
    <row r="438" spans="1:249" s="11" customFormat="1">
      <c r="A438" s="21"/>
      <c r="B438" s="21"/>
      <c r="C438" s="22"/>
      <c r="D438" s="21"/>
      <c r="E438" s="21"/>
      <c r="F438" s="21"/>
      <c r="G438" s="21"/>
      <c r="H438" s="21"/>
      <c r="I438" s="21"/>
      <c r="J438" s="21"/>
      <c r="K438" s="37"/>
      <c r="L438" s="37"/>
      <c r="M438" s="37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</row>
    <row r="439" spans="1:249" s="11" customFormat="1">
      <c r="A439" s="21"/>
      <c r="B439" s="21"/>
      <c r="C439" s="22"/>
      <c r="D439" s="21"/>
      <c r="E439" s="21"/>
      <c r="F439" s="21"/>
      <c r="G439" s="21"/>
      <c r="H439" s="21"/>
      <c r="I439" s="21"/>
      <c r="J439" s="21"/>
      <c r="K439" s="37"/>
      <c r="L439" s="37"/>
      <c r="M439" s="37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</row>
    <row r="440" spans="1:249" s="11" customFormat="1">
      <c r="A440" s="21"/>
      <c r="B440" s="21"/>
      <c r="C440" s="22"/>
      <c r="D440" s="21"/>
      <c r="E440" s="21"/>
      <c r="F440" s="21"/>
      <c r="G440" s="21"/>
      <c r="H440" s="21"/>
      <c r="I440" s="21"/>
      <c r="J440" s="21"/>
      <c r="K440" s="37"/>
      <c r="L440" s="37"/>
      <c r="M440" s="37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</row>
    <row r="441" spans="1:249" s="11" customFormat="1">
      <c r="A441" s="21"/>
      <c r="B441" s="21"/>
      <c r="C441" s="22"/>
      <c r="D441" s="21"/>
      <c r="E441" s="21"/>
      <c r="F441" s="21"/>
      <c r="G441" s="21"/>
      <c r="H441" s="21"/>
      <c r="I441" s="21"/>
      <c r="J441" s="21"/>
      <c r="K441" s="37"/>
      <c r="L441" s="37"/>
      <c r="M441" s="37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</row>
    <row r="442" spans="1:249" s="11" customFormat="1">
      <c r="A442" s="21"/>
      <c r="B442" s="21"/>
      <c r="C442" s="22"/>
      <c r="D442" s="21"/>
      <c r="E442" s="21"/>
      <c r="F442" s="21"/>
      <c r="G442" s="21"/>
      <c r="H442" s="21"/>
      <c r="I442" s="21"/>
      <c r="J442" s="21"/>
      <c r="K442" s="37"/>
      <c r="L442" s="37"/>
      <c r="M442" s="37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</row>
    <row r="443" spans="1:249" s="11" customFormat="1">
      <c r="A443" s="21"/>
      <c r="B443" s="21"/>
      <c r="C443" s="22"/>
      <c r="D443" s="21"/>
      <c r="E443" s="21"/>
      <c r="F443" s="21"/>
      <c r="G443" s="21"/>
      <c r="H443" s="21"/>
      <c r="I443" s="21"/>
      <c r="J443" s="21"/>
      <c r="K443" s="37"/>
      <c r="L443" s="37"/>
      <c r="M443" s="37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</row>
    <row r="444" spans="1:249" s="11" customFormat="1">
      <c r="A444" s="21"/>
      <c r="B444" s="21"/>
      <c r="C444" s="22"/>
      <c r="D444" s="21"/>
      <c r="E444" s="21"/>
      <c r="F444" s="21"/>
      <c r="G444" s="21"/>
      <c r="H444" s="21"/>
      <c r="I444" s="21"/>
      <c r="J444" s="21"/>
      <c r="K444" s="37"/>
      <c r="L444" s="37"/>
      <c r="M444" s="37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</row>
    <row r="445" spans="1:249" s="11" customFormat="1">
      <c r="A445" s="21"/>
      <c r="B445" s="21"/>
      <c r="C445" s="22"/>
      <c r="D445" s="21"/>
      <c r="E445" s="21"/>
      <c r="F445" s="21"/>
      <c r="G445" s="21"/>
      <c r="H445" s="21"/>
      <c r="I445" s="21"/>
      <c r="J445" s="21"/>
      <c r="K445" s="37"/>
      <c r="L445" s="37"/>
      <c r="M445" s="37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</row>
    <row r="446" spans="1:249" s="11" customFormat="1">
      <c r="A446" s="21"/>
      <c r="B446" s="21"/>
      <c r="C446" s="22"/>
      <c r="D446" s="21"/>
      <c r="E446" s="21"/>
      <c r="F446" s="21"/>
      <c r="G446" s="21"/>
      <c r="H446" s="21"/>
      <c r="I446" s="21"/>
      <c r="J446" s="21"/>
      <c r="K446" s="37"/>
      <c r="L446" s="37"/>
      <c r="M446" s="37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</row>
    <row r="447" spans="1:249" s="11" customFormat="1">
      <c r="A447" s="21"/>
      <c r="B447" s="21"/>
      <c r="C447" s="22"/>
      <c r="D447" s="21"/>
      <c r="E447" s="21"/>
      <c r="F447" s="21"/>
      <c r="G447" s="21"/>
      <c r="H447" s="21"/>
      <c r="I447" s="21"/>
      <c r="J447" s="21"/>
      <c r="K447" s="37"/>
      <c r="L447" s="37"/>
      <c r="M447" s="3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</row>
    <row r="448" spans="1:249" s="11" customFormat="1">
      <c r="A448" s="21"/>
      <c r="B448" s="21"/>
      <c r="C448" s="22"/>
      <c r="D448" s="21"/>
      <c r="E448" s="21"/>
      <c r="F448" s="21"/>
      <c r="G448" s="21"/>
      <c r="H448" s="21"/>
      <c r="I448" s="21"/>
      <c r="J448" s="21"/>
      <c r="K448" s="37"/>
      <c r="L448" s="37"/>
      <c r="M448" s="37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</row>
    <row r="449" spans="1:249" s="11" customFormat="1">
      <c r="A449" s="21"/>
      <c r="B449" s="21"/>
      <c r="C449" s="22"/>
      <c r="D449" s="21"/>
      <c r="E449" s="21"/>
      <c r="F449" s="21"/>
      <c r="G449" s="21"/>
      <c r="H449" s="21"/>
      <c r="I449" s="21"/>
      <c r="J449" s="21"/>
      <c r="K449" s="37"/>
      <c r="L449" s="37"/>
      <c r="M449" s="37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</row>
    <row r="450" spans="1:249" s="11" customFormat="1">
      <c r="A450" s="21"/>
      <c r="B450" s="21"/>
      <c r="C450" s="22"/>
      <c r="D450" s="21"/>
      <c r="E450" s="21"/>
      <c r="F450" s="21"/>
      <c r="G450" s="21"/>
      <c r="H450" s="21"/>
      <c r="I450" s="21"/>
      <c r="J450" s="21"/>
      <c r="K450" s="37"/>
      <c r="L450" s="37"/>
      <c r="M450" s="37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</row>
    <row r="451" spans="1:249" s="11" customFormat="1">
      <c r="A451" s="21"/>
      <c r="B451" s="21"/>
      <c r="C451" s="22"/>
      <c r="D451" s="21"/>
      <c r="E451" s="21"/>
      <c r="F451" s="21"/>
      <c r="G451" s="21"/>
      <c r="H451" s="21"/>
      <c r="I451" s="21"/>
      <c r="J451" s="21"/>
      <c r="K451" s="37"/>
      <c r="L451" s="37"/>
      <c r="M451" s="37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</row>
    <row r="452" spans="1:249" s="11" customFormat="1">
      <c r="A452" s="21"/>
      <c r="B452" s="21"/>
      <c r="C452" s="22"/>
      <c r="D452" s="21"/>
      <c r="E452" s="21"/>
      <c r="F452" s="21"/>
      <c r="G452" s="21"/>
      <c r="H452" s="21"/>
      <c r="I452" s="21"/>
      <c r="J452" s="21"/>
      <c r="K452" s="37"/>
      <c r="L452" s="37"/>
      <c r="M452" s="37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</row>
    <row r="453" spans="1:249" s="11" customFormat="1">
      <c r="A453" s="21"/>
      <c r="B453" s="21"/>
      <c r="C453" s="22"/>
      <c r="D453" s="21"/>
      <c r="E453" s="21"/>
      <c r="F453" s="21"/>
      <c r="G453" s="21"/>
      <c r="H453" s="21"/>
      <c r="I453" s="21"/>
      <c r="J453" s="21"/>
      <c r="K453" s="37"/>
      <c r="L453" s="37"/>
      <c r="M453" s="37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</row>
    <row r="454" spans="1:249" s="11" customFormat="1">
      <c r="A454" s="21"/>
      <c r="B454" s="21"/>
      <c r="C454" s="22"/>
      <c r="D454" s="21"/>
      <c r="E454" s="21"/>
      <c r="F454" s="21"/>
      <c r="G454" s="21"/>
      <c r="H454" s="21"/>
      <c r="I454" s="21"/>
      <c r="J454" s="21"/>
      <c r="K454" s="37"/>
      <c r="L454" s="37"/>
      <c r="M454" s="37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</row>
    <row r="455" spans="1:249" s="11" customFormat="1">
      <c r="A455" s="21"/>
      <c r="B455" s="21"/>
      <c r="C455" s="22"/>
      <c r="D455" s="21"/>
      <c r="E455" s="21"/>
      <c r="F455" s="21"/>
      <c r="G455" s="21"/>
      <c r="H455" s="21"/>
      <c r="I455" s="21"/>
      <c r="J455" s="21"/>
      <c r="K455" s="37"/>
      <c r="L455" s="37"/>
      <c r="M455" s="37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</row>
    <row r="456" spans="1:249" s="11" customFormat="1">
      <c r="A456" s="21"/>
      <c r="B456" s="21"/>
      <c r="C456" s="22"/>
      <c r="D456" s="21"/>
      <c r="E456" s="21"/>
      <c r="F456" s="21"/>
      <c r="G456" s="21"/>
      <c r="H456" s="21"/>
      <c r="I456" s="21"/>
      <c r="J456" s="21"/>
      <c r="K456" s="37"/>
      <c r="L456" s="37"/>
      <c r="M456" s="37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</row>
    <row r="457" spans="1:249" s="11" customFormat="1">
      <c r="A457" s="21"/>
      <c r="B457" s="21"/>
      <c r="C457" s="22"/>
      <c r="D457" s="21"/>
      <c r="E457" s="21"/>
      <c r="F457" s="21"/>
      <c r="G457" s="21"/>
      <c r="H457" s="21"/>
      <c r="I457" s="21"/>
      <c r="J457" s="21"/>
      <c r="K457" s="37"/>
      <c r="L457" s="37"/>
      <c r="M457" s="3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</row>
    <row r="458" spans="1:249" s="11" customFormat="1">
      <c r="A458" s="21"/>
      <c r="B458" s="21"/>
      <c r="C458" s="22"/>
      <c r="D458" s="21"/>
      <c r="E458" s="21"/>
      <c r="F458" s="21"/>
      <c r="G458" s="21"/>
      <c r="H458" s="21"/>
      <c r="I458" s="21"/>
      <c r="J458" s="21"/>
      <c r="K458" s="37"/>
      <c r="L458" s="37"/>
      <c r="M458" s="37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</row>
    <row r="459" spans="1:249" s="11" customFormat="1">
      <c r="A459" s="21"/>
      <c r="B459" s="21"/>
      <c r="C459" s="22"/>
      <c r="D459" s="21"/>
      <c r="E459" s="21"/>
      <c r="F459" s="21"/>
      <c r="G459" s="21"/>
      <c r="H459" s="21"/>
      <c r="I459" s="21"/>
      <c r="J459" s="21"/>
      <c r="K459" s="37"/>
      <c r="L459" s="37"/>
      <c r="M459" s="37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</row>
    <row r="460" spans="1:249" s="11" customFormat="1">
      <c r="A460" s="21"/>
      <c r="B460" s="21"/>
      <c r="C460" s="22"/>
      <c r="D460" s="21"/>
      <c r="E460" s="21"/>
      <c r="F460" s="21"/>
      <c r="G460" s="21"/>
      <c r="H460" s="21"/>
      <c r="I460" s="21"/>
      <c r="J460" s="21"/>
      <c r="K460" s="37"/>
      <c r="L460" s="37"/>
      <c r="M460" s="37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</row>
    <row r="461" spans="1:249" s="11" customFormat="1">
      <c r="A461" s="21"/>
      <c r="B461" s="21"/>
      <c r="C461" s="22"/>
      <c r="D461" s="21"/>
      <c r="E461" s="21"/>
      <c r="F461" s="21"/>
      <c r="G461" s="21"/>
      <c r="H461" s="21"/>
      <c r="I461" s="21"/>
      <c r="J461" s="21"/>
      <c r="K461" s="37"/>
      <c r="L461" s="37"/>
      <c r="M461" s="37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</row>
    <row r="462" spans="1:249" s="11" customFormat="1">
      <c r="A462" s="21"/>
      <c r="B462" s="21"/>
      <c r="C462" s="22"/>
      <c r="D462" s="21"/>
      <c r="E462" s="21"/>
      <c r="F462" s="21"/>
      <c r="G462" s="21"/>
      <c r="H462" s="21"/>
      <c r="I462" s="21"/>
      <c r="J462" s="21"/>
      <c r="K462" s="37"/>
      <c r="L462" s="37"/>
      <c r="M462" s="37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</row>
    <row r="463" spans="1:249" s="11" customFormat="1">
      <c r="A463" s="21"/>
      <c r="B463" s="21"/>
      <c r="C463" s="22"/>
      <c r="D463" s="21"/>
      <c r="E463" s="21"/>
      <c r="F463" s="21"/>
      <c r="G463" s="21"/>
      <c r="H463" s="21"/>
      <c r="I463" s="21"/>
      <c r="J463" s="21"/>
      <c r="K463" s="37"/>
      <c r="L463" s="37"/>
      <c r="M463" s="37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</row>
    <row r="464" spans="1:249" s="11" customFormat="1">
      <c r="A464" s="21"/>
      <c r="B464" s="21"/>
      <c r="C464" s="22"/>
      <c r="D464" s="21"/>
      <c r="E464" s="21"/>
      <c r="F464" s="21"/>
      <c r="G464" s="21"/>
      <c r="H464" s="21"/>
      <c r="I464" s="21"/>
      <c r="J464" s="21"/>
      <c r="K464" s="37"/>
      <c r="L464" s="37"/>
      <c r="M464" s="37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</row>
    <row r="465" spans="1:249" s="11" customFormat="1">
      <c r="A465" s="21"/>
      <c r="B465" s="21"/>
      <c r="C465" s="22"/>
      <c r="D465" s="21"/>
      <c r="E465" s="21"/>
      <c r="F465" s="21"/>
      <c r="G465" s="21"/>
      <c r="H465" s="21"/>
      <c r="I465" s="21"/>
      <c r="J465" s="21"/>
      <c r="K465" s="37"/>
      <c r="L465" s="37"/>
      <c r="M465" s="37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</row>
    <row r="466" spans="1:249" s="11" customFormat="1">
      <c r="A466" s="21"/>
      <c r="B466" s="21"/>
      <c r="C466" s="22"/>
      <c r="D466" s="21"/>
      <c r="E466" s="21"/>
      <c r="F466" s="21"/>
      <c r="G466" s="21"/>
      <c r="H466" s="21"/>
      <c r="I466" s="21"/>
      <c r="J466" s="21"/>
      <c r="K466" s="37"/>
      <c r="L466" s="37"/>
      <c r="M466" s="37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</row>
    <row r="467" spans="1:249" s="11" customFormat="1">
      <c r="A467" s="21"/>
      <c r="B467" s="21"/>
      <c r="C467" s="22"/>
      <c r="D467" s="21"/>
      <c r="E467" s="21"/>
      <c r="F467" s="21"/>
      <c r="G467" s="21"/>
      <c r="H467" s="21"/>
      <c r="I467" s="21"/>
      <c r="J467" s="21"/>
      <c r="K467" s="37"/>
      <c r="L467" s="37"/>
      <c r="M467" s="3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</row>
    <row r="468" spans="1:249" s="11" customFormat="1">
      <c r="A468" s="21"/>
      <c r="B468" s="21"/>
      <c r="C468" s="22"/>
      <c r="D468" s="21"/>
      <c r="E468" s="21"/>
      <c r="F468" s="21"/>
      <c r="G468" s="21"/>
      <c r="H468" s="21"/>
      <c r="I468" s="21"/>
      <c r="J468" s="21"/>
      <c r="K468" s="37"/>
      <c r="L468" s="37"/>
      <c r="M468" s="37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</row>
    <row r="469" spans="1:249" s="11" customFormat="1">
      <c r="A469" s="21"/>
      <c r="B469" s="21"/>
      <c r="C469" s="22"/>
      <c r="D469" s="21"/>
      <c r="E469" s="21"/>
      <c r="F469" s="21"/>
      <c r="G469" s="21"/>
      <c r="H469" s="21"/>
      <c r="I469" s="21"/>
      <c r="J469" s="21"/>
      <c r="K469" s="37"/>
      <c r="L469" s="37"/>
      <c r="M469" s="37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</row>
    <row r="470" spans="1:249" s="11" customFormat="1">
      <c r="A470" s="21"/>
      <c r="B470" s="21"/>
      <c r="C470" s="22"/>
      <c r="D470" s="21"/>
      <c r="E470" s="21"/>
      <c r="F470" s="21"/>
      <c r="G470" s="21"/>
      <c r="H470" s="21"/>
      <c r="I470" s="21"/>
      <c r="J470" s="21"/>
      <c r="K470" s="37"/>
      <c r="L470" s="37"/>
      <c r="M470" s="37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</row>
    <row r="471" spans="1:249" s="11" customFormat="1">
      <c r="A471" s="21"/>
      <c r="B471" s="21"/>
      <c r="C471" s="22"/>
      <c r="D471" s="21"/>
      <c r="E471" s="21"/>
      <c r="F471" s="21"/>
      <c r="G471" s="21"/>
      <c r="H471" s="21"/>
      <c r="I471" s="21"/>
      <c r="J471" s="21"/>
      <c r="K471" s="37"/>
      <c r="L471" s="37"/>
      <c r="M471" s="37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</row>
    <row r="472" spans="1:249" s="11" customFormat="1">
      <c r="A472" s="21"/>
      <c r="B472" s="21"/>
      <c r="C472" s="22"/>
      <c r="D472" s="21"/>
      <c r="E472" s="21"/>
      <c r="F472" s="21"/>
      <c r="G472" s="21"/>
      <c r="H472" s="21"/>
      <c r="I472" s="21"/>
      <c r="J472" s="21"/>
      <c r="K472" s="37"/>
      <c r="L472" s="37"/>
      <c r="M472" s="37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</row>
    <row r="473" spans="1:249" s="11" customFormat="1">
      <c r="A473" s="21"/>
      <c r="B473" s="21"/>
      <c r="C473" s="22"/>
      <c r="D473" s="21"/>
      <c r="E473" s="21"/>
      <c r="F473" s="21"/>
      <c r="G473" s="21"/>
      <c r="H473" s="21"/>
      <c r="I473" s="21"/>
      <c r="J473" s="21"/>
      <c r="K473" s="37"/>
      <c r="L473" s="37"/>
      <c r="M473" s="37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</row>
    <row r="474" spans="1:249" s="11" customFormat="1">
      <c r="A474" s="21"/>
      <c r="B474" s="21"/>
      <c r="C474" s="22"/>
      <c r="D474" s="21"/>
      <c r="E474" s="21"/>
      <c r="F474" s="21"/>
      <c r="G474" s="21"/>
      <c r="H474" s="21"/>
      <c r="I474" s="21"/>
      <c r="J474" s="21"/>
      <c r="K474" s="37"/>
      <c r="L474" s="37"/>
      <c r="M474" s="37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</row>
    <row r="475" spans="1:249" s="11" customFormat="1">
      <c r="A475" s="21"/>
      <c r="B475" s="21"/>
      <c r="C475" s="22"/>
      <c r="D475" s="21"/>
      <c r="E475" s="21"/>
      <c r="F475" s="21"/>
      <c r="G475" s="21"/>
      <c r="H475" s="21"/>
      <c r="I475" s="21"/>
      <c r="J475" s="21"/>
      <c r="K475" s="37"/>
      <c r="L475" s="37"/>
      <c r="M475" s="37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</row>
    <row r="476" spans="1:249" s="11" customFormat="1">
      <c r="A476" s="21"/>
      <c r="B476" s="21"/>
      <c r="C476" s="22"/>
      <c r="D476" s="21"/>
      <c r="E476" s="21"/>
      <c r="F476" s="21"/>
      <c r="G476" s="21"/>
      <c r="H476" s="21"/>
      <c r="I476" s="21"/>
      <c r="J476" s="21"/>
      <c r="K476" s="37"/>
      <c r="L476" s="37"/>
      <c r="M476" s="37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</row>
    <row r="477" spans="1:249" s="11" customFormat="1">
      <c r="A477" s="21"/>
      <c r="B477" s="21"/>
      <c r="C477" s="22"/>
      <c r="D477" s="21"/>
      <c r="E477" s="21"/>
      <c r="F477" s="21"/>
      <c r="G477" s="21"/>
      <c r="H477" s="21"/>
      <c r="I477" s="21"/>
      <c r="J477" s="21"/>
      <c r="K477" s="37"/>
      <c r="L477" s="37"/>
      <c r="M477" s="3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</row>
    <row r="478" spans="1:249" s="11" customFormat="1">
      <c r="A478" s="21"/>
      <c r="B478" s="21"/>
      <c r="C478" s="22"/>
      <c r="D478" s="21"/>
      <c r="E478" s="21"/>
      <c r="F478" s="21"/>
      <c r="G478" s="21"/>
      <c r="H478" s="21"/>
      <c r="I478" s="21"/>
      <c r="J478" s="21"/>
      <c r="K478" s="37"/>
      <c r="L478" s="37"/>
      <c r="M478" s="37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</row>
    <row r="479" spans="1:249" s="11" customFormat="1">
      <c r="A479" s="21"/>
      <c r="B479" s="21"/>
      <c r="C479" s="22"/>
      <c r="D479" s="21"/>
      <c r="E479" s="21"/>
      <c r="F479" s="21"/>
      <c r="G479" s="21"/>
      <c r="H479" s="21"/>
      <c r="I479" s="21"/>
      <c r="J479" s="21"/>
      <c r="K479" s="37"/>
      <c r="L479" s="37"/>
      <c r="M479" s="37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</row>
    <row r="480" spans="1:249" s="11" customFormat="1">
      <c r="A480" s="21"/>
      <c r="B480" s="21"/>
      <c r="C480" s="22"/>
      <c r="D480" s="21"/>
      <c r="E480" s="21"/>
      <c r="F480" s="21"/>
      <c r="G480" s="21"/>
      <c r="H480" s="21"/>
      <c r="I480" s="21"/>
      <c r="J480" s="21"/>
      <c r="K480" s="37"/>
      <c r="L480" s="37"/>
      <c r="M480" s="37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</row>
    <row r="481" spans="1:249" s="11" customFormat="1">
      <c r="A481" s="21"/>
      <c r="B481" s="21"/>
      <c r="C481" s="22"/>
      <c r="D481" s="21"/>
      <c r="E481" s="21"/>
      <c r="F481" s="21"/>
      <c r="G481" s="21"/>
      <c r="H481" s="21"/>
      <c r="I481" s="21"/>
      <c r="J481" s="21"/>
      <c r="K481" s="37"/>
      <c r="L481" s="37"/>
      <c r="M481" s="37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</row>
    <row r="482" spans="1:249" s="11" customFormat="1">
      <c r="A482" s="21"/>
      <c r="B482" s="21"/>
      <c r="C482" s="22"/>
      <c r="D482" s="21"/>
      <c r="E482" s="21"/>
      <c r="F482" s="21"/>
      <c r="G482" s="21"/>
      <c r="H482" s="21"/>
      <c r="I482" s="21"/>
      <c r="J482" s="21"/>
      <c r="K482" s="37"/>
      <c r="L482" s="37"/>
      <c r="M482" s="37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</row>
    <row r="483" spans="1:249" s="11" customFormat="1">
      <c r="A483" s="21"/>
      <c r="B483" s="21"/>
      <c r="C483" s="22"/>
      <c r="D483" s="21"/>
      <c r="E483" s="21"/>
      <c r="F483" s="21"/>
      <c r="G483" s="21"/>
      <c r="H483" s="21"/>
      <c r="I483" s="21"/>
      <c r="J483" s="21"/>
      <c r="K483" s="37"/>
      <c r="L483" s="37"/>
      <c r="M483" s="37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</row>
    <row r="484" spans="1:249" s="11" customFormat="1">
      <c r="A484" s="21"/>
      <c r="B484" s="21"/>
      <c r="C484" s="22"/>
      <c r="D484" s="21"/>
      <c r="E484" s="21"/>
      <c r="F484" s="21"/>
      <c r="G484" s="21"/>
      <c r="H484" s="21"/>
      <c r="I484" s="21"/>
      <c r="J484" s="21"/>
      <c r="K484" s="37"/>
      <c r="L484" s="37"/>
      <c r="M484" s="37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</row>
    <row r="485" spans="1:249" s="11" customFormat="1">
      <c r="A485" s="21"/>
      <c r="B485" s="21"/>
      <c r="C485" s="22"/>
      <c r="D485" s="21"/>
      <c r="E485" s="21"/>
      <c r="F485" s="21"/>
      <c r="G485" s="21"/>
      <c r="H485" s="21"/>
      <c r="I485" s="21"/>
      <c r="J485" s="21"/>
      <c r="K485" s="37"/>
      <c r="L485" s="37"/>
      <c r="M485" s="37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</row>
    <row r="486" spans="1:249" s="11" customFormat="1">
      <c r="A486" s="21"/>
      <c r="B486" s="21"/>
      <c r="C486" s="22"/>
      <c r="D486" s="21"/>
      <c r="E486" s="21"/>
      <c r="F486" s="21"/>
      <c r="G486" s="21"/>
      <c r="H486" s="21"/>
      <c r="I486" s="21"/>
      <c r="J486" s="21"/>
      <c r="K486" s="37"/>
      <c r="L486" s="37"/>
      <c r="M486" s="37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</row>
    <row r="487" spans="1:249" s="11" customFormat="1">
      <c r="A487" s="21"/>
      <c r="B487" s="21"/>
      <c r="C487" s="22"/>
      <c r="D487" s="21"/>
      <c r="E487" s="21"/>
      <c r="F487" s="21"/>
      <c r="G487" s="21"/>
      <c r="H487" s="21"/>
      <c r="I487" s="21"/>
      <c r="J487" s="21"/>
      <c r="K487" s="37"/>
      <c r="L487" s="37"/>
      <c r="M487" s="3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</row>
    <row r="488" spans="1:249" s="11" customFormat="1">
      <c r="A488" s="21"/>
      <c r="B488" s="21"/>
      <c r="C488" s="22"/>
      <c r="D488" s="21"/>
      <c r="E488" s="21"/>
      <c r="F488" s="21"/>
      <c r="G488" s="21"/>
      <c r="H488" s="21"/>
      <c r="I488" s="21"/>
      <c r="J488" s="21"/>
      <c r="K488" s="37"/>
      <c r="L488" s="37"/>
      <c r="M488" s="37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</row>
    <row r="489" spans="1:249" s="11" customFormat="1">
      <c r="A489" s="21"/>
      <c r="B489" s="21"/>
      <c r="C489" s="22"/>
      <c r="D489" s="21"/>
      <c r="E489" s="21"/>
      <c r="F489" s="21"/>
      <c r="G489" s="21"/>
      <c r="H489" s="21"/>
      <c r="I489" s="21"/>
      <c r="J489" s="21"/>
      <c r="K489" s="37"/>
      <c r="L489" s="37"/>
      <c r="M489" s="37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</row>
    <row r="490" spans="1:249" s="11" customFormat="1">
      <c r="A490" s="21"/>
      <c r="B490" s="21"/>
      <c r="C490" s="22"/>
      <c r="D490" s="21"/>
      <c r="E490" s="21"/>
      <c r="F490" s="21"/>
      <c r="G490" s="21"/>
      <c r="H490" s="21"/>
      <c r="I490" s="21"/>
      <c r="J490" s="21"/>
      <c r="K490" s="37"/>
      <c r="L490" s="37"/>
      <c r="M490" s="37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</row>
    <row r="491" spans="1:249" s="11" customFormat="1">
      <c r="A491" s="21"/>
      <c r="B491" s="21"/>
      <c r="C491" s="22"/>
      <c r="D491" s="21"/>
      <c r="E491" s="21"/>
      <c r="F491" s="21"/>
      <c r="G491" s="21"/>
      <c r="H491" s="21"/>
      <c r="I491" s="21"/>
      <c r="J491" s="21"/>
      <c r="K491" s="37"/>
      <c r="L491" s="37"/>
      <c r="M491" s="37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</row>
    <row r="492" spans="1:249" s="11" customFormat="1">
      <c r="A492" s="21"/>
      <c r="B492" s="21"/>
      <c r="C492" s="22"/>
      <c r="D492" s="21"/>
      <c r="E492" s="21"/>
      <c r="F492" s="21"/>
      <c r="G492" s="21"/>
      <c r="H492" s="21"/>
      <c r="I492" s="21"/>
      <c r="J492" s="21"/>
      <c r="K492" s="37"/>
      <c r="L492" s="37"/>
      <c r="M492" s="37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</row>
    <row r="493" spans="1:249" s="11" customFormat="1">
      <c r="A493" s="21"/>
      <c r="B493" s="21"/>
      <c r="C493" s="22"/>
      <c r="D493" s="21"/>
      <c r="E493" s="21"/>
      <c r="F493" s="21"/>
      <c r="G493" s="21"/>
      <c r="H493" s="21"/>
      <c r="I493" s="21"/>
      <c r="J493" s="21"/>
      <c r="K493" s="37"/>
      <c r="L493" s="37"/>
      <c r="M493" s="37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</row>
    <row r="494" spans="1:249" s="11" customFormat="1">
      <c r="A494" s="21"/>
      <c r="B494" s="21"/>
      <c r="C494" s="22"/>
      <c r="D494" s="21"/>
      <c r="E494" s="21"/>
      <c r="F494" s="21"/>
      <c r="G494" s="21"/>
      <c r="H494" s="21"/>
      <c r="I494" s="21"/>
      <c r="J494" s="21"/>
      <c r="K494" s="37"/>
      <c r="L494" s="37"/>
      <c r="M494" s="37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</row>
    <row r="495" spans="1:249" s="11" customFormat="1">
      <c r="A495" s="21"/>
      <c r="B495" s="21"/>
      <c r="C495" s="22"/>
      <c r="D495" s="21"/>
      <c r="E495" s="21"/>
      <c r="F495" s="21"/>
      <c r="G495" s="21"/>
      <c r="H495" s="21"/>
      <c r="I495" s="21"/>
      <c r="J495" s="21"/>
      <c r="K495" s="37"/>
      <c r="L495" s="37"/>
      <c r="M495" s="37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</row>
    <row r="496" spans="1:249" s="11" customFormat="1">
      <c r="A496" s="21"/>
      <c r="B496" s="21"/>
      <c r="C496" s="22"/>
      <c r="D496" s="21"/>
      <c r="E496" s="21"/>
      <c r="F496" s="21"/>
      <c r="G496" s="21"/>
      <c r="H496" s="21"/>
      <c r="I496" s="21"/>
      <c r="J496" s="21"/>
      <c r="K496" s="37"/>
      <c r="L496" s="37"/>
      <c r="M496" s="37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</row>
    <row r="497" spans="1:249" s="11" customFormat="1">
      <c r="A497" s="21"/>
      <c r="B497" s="21"/>
      <c r="C497" s="22"/>
      <c r="D497" s="21"/>
      <c r="E497" s="21"/>
      <c r="F497" s="21"/>
      <c r="G497" s="21"/>
      <c r="H497" s="21"/>
      <c r="I497" s="21"/>
      <c r="J497" s="21"/>
      <c r="K497" s="37"/>
      <c r="L497" s="37"/>
      <c r="M497" s="3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</row>
    <row r="498" spans="1:249" s="11" customFormat="1">
      <c r="A498" s="21"/>
      <c r="B498" s="21"/>
      <c r="C498" s="22"/>
      <c r="D498" s="21"/>
      <c r="E498" s="21"/>
      <c r="F498" s="21"/>
      <c r="G498" s="21"/>
      <c r="H498" s="21"/>
      <c r="I498" s="21"/>
      <c r="J498" s="21"/>
      <c r="K498" s="37"/>
      <c r="L498" s="37"/>
      <c r="M498" s="37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</row>
    <row r="499" spans="1:249" s="11" customFormat="1">
      <c r="A499" s="21"/>
      <c r="B499" s="21"/>
      <c r="C499" s="22"/>
      <c r="D499" s="21"/>
      <c r="E499" s="21"/>
      <c r="F499" s="21"/>
      <c r="G499" s="21"/>
      <c r="H499" s="21"/>
      <c r="I499" s="21"/>
      <c r="J499" s="21"/>
      <c r="K499" s="37"/>
      <c r="L499" s="37"/>
      <c r="M499" s="37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</row>
    <row r="500" spans="1:249" s="11" customFormat="1">
      <c r="A500" s="21"/>
      <c r="B500" s="21"/>
      <c r="C500" s="22"/>
      <c r="D500" s="21"/>
      <c r="E500" s="21"/>
      <c r="F500" s="21"/>
      <c r="G500" s="21"/>
      <c r="H500" s="21"/>
      <c r="I500" s="21"/>
      <c r="J500" s="21"/>
      <c r="K500" s="37"/>
      <c r="L500" s="37"/>
      <c r="M500" s="37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</row>
    <row r="501" spans="1:249" s="11" customFormat="1">
      <c r="A501" s="21"/>
      <c r="B501" s="21"/>
      <c r="C501" s="22"/>
      <c r="D501" s="21"/>
      <c r="E501" s="21"/>
      <c r="F501" s="21"/>
      <c r="G501" s="21"/>
      <c r="H501" s="21"/>
      <c r="I501" s="21"/>
      <c r="J501" s="21"/>
      <c r="K501" s="37"/>
      <c r="L501" s="37"/>
      <c r="M501" s="37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</row>
    <row r="502" spans="1:249" s="11" customFormat="1">
      <c r="A502" s="21"/>
      <c r="B502" s="21"/>
      <c r="C502" s="22"/>
      <c r="D502" s="21"/>
      <c r="E502" s="21"/>
      <c r="F502" s="21"/>
      <c r="G502" s="21"/>
      <c r="H502" s="21"/>
      <c r="I502" s="21"/>
      <c r="J502" s="21"/>
      <c r="K502" s="37"/>
      <c r="L502" s="37"/>
      <c r="M502" s="37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</row>
    <row r="503" spans="1:249" s="11" customFormat="1">
      <c r="A503" s="21"/>
      <c r="B503" s="21"/>
      <c r="C503" s="22"/>
      <c r="D503" s="21"/>
      <c r="E503" s="21"/>
      <c r="F503" s="21"/>
      <c r="G503" s="21"/>
      <c r="H503" s="21"/>
      <c r="I503" s="21"/>
      <c r="J503" s="21"/>
      <c r="K503" s="37"/>
      <c r="L503" s="37"/>
      <c r="M503" s="37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</row>
    <row r="504" spans="1:249" s="11" customFormat="1">
      <c r="A504" s="21"/>
      <c r="B504" s="21"/>
      <c r="C504" s="22"/>
      <c r="D504" s="21"/>
      <c r="E504" s="21"/>
      <c r="F504" s="21"/>
      <c r="G504" s="21"/>
      <c r="H504" s="21"/>
      <c r="I504" s="21"/>
      <c r="J504" s="21"/>
      <c r="K504" s="37"/>
      <c r="L504" s="37"/>
      <c r="M504" s="37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</row>
    <row r="505" spans="1:249" s="11" customFormat="1">
      <c r="A505" s="21"/>
      <c r="B505" s="21"/>
      <c r="C505" s="22"/>
      <c r="D505" s="21"/>
      <c r="E505" s="21"/>
      <c r="F505" s="21"/>
      <c r="G505" s="21"/>
      <c r="H505" s="21"/>
      <c r="I505" s="21"/>
      <c r="J505" s="21"/>
      <c r="K505" s="37"/>
      <c r="L505" s="37"/>
      <c r="M505" s="37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</row>
    <row r="506" spans="1:249" s="11" customFormat="1">
      <c r="A506" s="21"/>
      <c r="B506" s="21"/>
      <c r="C506" s="22"/>
      <c r="D506" s="21"/>
      <c r="E506" s="21"/>
      <c r="F506" s="21"/>
      <c r="G506" s="21"/>
      <c r="H506" s="21"/>
      <c r="I506" s="21"/>
      <c r="J506" s="21"/>
      <c r="K506" s="37"/>
      <c r="L506" s="37"/>
      <c r="M506" s="37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</row>
    <row r="507" spans="1:249" s="11" customFormat="1">
      <c r="A507" s="21"/>
      <c r="B507" s="21"/>
      <c r="C507" s="22"/>
      <c r="D507" s="21"/>
      <c r="E507" s="21"/>
      <c r="F507" s="21"/>
      <c r="G507" s="21"/>
      <c r="H507" s="21"/>
      <c r="I507" s="21"/>
      <c r="J507" s="21"/>
      <c r="K507" s="37"/>
      <c r="L507" s="37"/>
      <c r="M507" s="3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</row>
    <row r="508" spans="1:249" s="11" customFormat="1">
      <c r="A508" s="21"/>
      <c r="B508" s="21"/>
      <c r="C508" s="22"/>
      <c r="D508" s="21"/>
      <c r="E508" s="21"/>
      <c r="F508" s="21"/>
      <c r="G508" s="21"/>
      <c r="H508" s="21"/>
      <c r="I508" s="21"/>
      <c r="J508" s="21"/>
      <c r="K508" s="37"/>
      <c r="L508" s="37"/>
      <c r="M508" s="37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</row>
    <row r="509" spans="1:249" s="11" customFormat="1">
      <c r="A509" s="21"/>
      <c r="B509" s="21"/>
      <c r="C509" s="22"/>
      <c r="D509" s="21"/>
      <c r="E509" s="21"/>
      <c r="F509" s="21"/>
      <c r="G509" s="21"/>
      <c r="H509" s="21"/>
      <c r="I509" s="21"/>
      <c r="J509" s="21"/>
      <c r="K509" s="37"/>
      <c r="L509" s="37"/>
      <c r="M509" s="37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</row>
    <row r="510" spans="1:249" s="11" customFormat="1">
      <c r="A510" s="21"/>
      <c r="B510" s="21"/>
      <c r="C510" s="22"/>
      <c r="D510" s="21"/>
      <c r="E510" s="21"/>
      <c r="F510" s="21"/>
      <c r="G510" s="21"/>
      <c r="H510" s="21"/>
      <c r="I510" s="21"/>
      <c r="J510" s="21"/>
      <c r="K510" s="37"/>
      <c r="L510" s="37"/>
      <c r="M510" s="37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</row>
    <row r="511" spans="1:249" s="11" customFormat="1">
      <c r="A511" s="21"/>
      <c r="B511" s="21"/>
      <c r="C511" s="22"/>
      <c r="D511" s="21"/>
      <c r="E511" s="21"/>
      <c r="F511" s="21"/>
      <c r="G511" s="21"/>
      <c r="H511" s="21"/>
      <c r="I511" s="21"/>
      <c r="J511" s="21"/>
      <c r="K511" s="37"/>
      <c r="L511" s="37"/>
      <c r="M511" s="37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</row>
    <row r="512" spans="1:249" s="11" customFormat="1">
      <c r="A512" s="21"/>
      <c r="B512" s="21"/>
      <c r="C512" s="22"/>
      <c r="D512" s="21"/>
      <c r="E512" s="21"/>
      <c r="F512" s="21"/>
      <c r="G512" s="21"/>
      <c r="H512" s="21"/>
      <c r="I512" s="21"/>
      <c r="J512" s="21"/>
      <c r="K512" s="37"/>
      <c r="L512" s="37"/>
      <c r="M512" s="37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</row>
    <row r="513" spans="1:249" s="11" customFormat="1">
      <c r="A513" s="21"/>
      <c r="B513" s="21"/>
      <c r="C513" s="22"/>
      <c r="D513" s="21"/>
      <c r="E513" s="21"/>
      <c r="F513" s="21"/>
      <c r="G513" s="21"/>
      <c r="H513" s="21"/>
      <c r="I513" s="21"/>
      <c r="J513" s="21"/>
      <c r="K513" s="37"/>
      <c r="L513" s="37"/>
      <c r="M513" s="37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</row>
    <row r="514" spans="1:249" s="11" customFormat="1">
      <c r="A514" s="21"/>
      <c r="B514" s="21"/>
      <c r="C514" s="22"/>
      <c r="D514" s="21"/>
      <c r="E514" s="21"/>
      <c r="F514" s="21"/>
      <c r="G514" s="21"/>
      <c r="H514" s="21"/>
      <c r="I514" s="21"/>
      <c r="J514" s="21"/>
      <c r="K514" s="37"/>
      <c r="L514" s="37"/>
      <c r="M514" s="37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</row>
    <row r="515" spans="1:249" s="11" customFormat="1">
      <c r="A515" s="21"/>
      <c r="B515" s="21"/>
      <c r="C515" s="22"/>
      <c r="D515" s="21"/>
      <c r="E515" s="21"/>
      <c r="F515" s="21"/>
      <c r="G515" s="21"/>
      <c r="H515" s="21"/>
      <c r="I515" s="21"/>
      <c r="J515" s="21"/>
      <c r="K515" s="37"/>
      <c r="L515" s="37"/>
      <c r="M515" s="37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</row>
    <row r="516" spans="1:249" s="11" customFormat="1">
      <c r="A516" s="21"/>
      <c r="B516" s="21"/>
      <c r="C516" s="22"/>
      <c r="D516" s="21"/>
      <c r="E516" s="21"/>
      <c r="F516" s="21"/>
      <c r="G516" s="21"/>
      <c r="H516" s="21"/>
      <c r="I516" s="21"/>
      <c r="J516" s="21"/>
      <c r="K516" s="37"/>
      <c r="L516" s="37"/>
      <c r="M516" s="37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</row>
    <row r="517" spans="1:249" s="11" customFormat="1">
      <c r="A517" s="21"/>
      <c r="B517" s="21"/>
      <c r="C517" s="22"/>
      <c r="D517" s="21"/>
      <c r="E517" s="21"/>
      <c r="F517" s="21"/>
      <c r="G517" s="21"/>
      <c r="H517" s="21"/>
      <c r="I517" s="21"/>
      <c r="J517" s="21"/>
      <c r="K517" s="37"/>
      <c r="L517" s="37"/>
      <c r="M517" s="3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</row>
    <row r="518" spans="1:249" s="11" customFormat="1">
      <c r="A518" s="21"/>
      <c r="B518" s="21"/>
      <c r="C518" s="22"/>
      <c r="D518" s="21"/>
      <c r="E518" s="21"/>
      <c r="F518" s="21"/>
      <c r="G518" s="21"/>
      <c r="H518" s="21"/>
      <c r="I518" s="21"/>
      <c r="J518" s="21"/>
      <c r="K518" s="37"/>
      <c r="L518" s="37"/>
      <c r="M518" s="37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</row>
    <row r="519" spans="1:249" s="11" customFormat="1">
      <c r="A519" s="21"/>
      <c r="B519" s="21"/>
      <c r="C519" s="22"/>
      <c r="D519" s="21"/>
      <c r="E519" s="21"/>
      <c r="F519" s="21"/>
      <c r="G519" s="21"/>
      <c r="H519" s="21"/>
      <c r="I519" s="21"/>
      <c r="J519" s="21"/>
      <c r="K519" s="37"/>
      <c r="L519" s="37"/>
      <c r="M519" s="37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</row>
    <row r="520" spans="1:249" s="11" customFormat="1">
      <c r="A520" s="21"/>
      <c r="B520" s="21"/>
      <c r="C520" s="22"/>
      <c r="D520" s="21"/>
      <c r="E520" s="21"/>
      <c r="F520" s="21"/>
      <c r="G520" s="21"/>
      <c r="H520" s="21"/>
      <c r="I520" s="21"/>
      <c r="J520" s="21"/>
      <c r="K520" s="37"/>
      <c r="L520" s="37"/>
      <c r="M520" s="37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</row>
    <row r="521" spans="1:249" s="11" customFormat="1">
      <c r="A521" s="21"/>
      <c r="B521" s="21"/>
      <c r="C521" s="22"/>
      <c r="D521" s="21"/>
      <c r="E521" s="21"/>
      <c r="F521" s="21"/>
      <c r="G521" s="21"/>
      <c r="H521" s="21"/>
      <c r="I521" s="21"/>
      <c r="J521" s="21"/>
      <c r="K521" s="37"/>
      <c r="L521" s="37"/>
      <c r="M521" s="37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</row>
    <row r="522" spans="1:249" s="11" customFormat="1">
      <c r="A522" s="21"/>
      <c r="B522" s="21"/>
      <c r="C522" s="22"/>
      <c r="D522" s="21"/>
      <c r="E522" s="21"/>
      <c r="F522" s="21"/>
      <c r="G522" s="21"/>
      <c r="H522" s="21"/>
      <c r="I522" s="21"/>
      <c r="J522" s="21"/>
      <c r="K522" s="37"/>
      <c r="L522" s="37"/>
      <c r="M522" s="37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</row>
    <row r="523" spans="1:249" s="11" customFormat="1">
      <c r="A523" s="21"/>
      <c r="B523" s="21"/>
      <c r="C523" s="22"/>
      <c r="D523" s="21"/>
      <c r="E523" s="21"/>
      <c r="F523" s="21"/>
      <c r="G523" s="21"/>
      <c r="H523" s="21"/>
      <c r="I523" s="21"/>
      <c r="J523" s="21"/>
      <c r="K523" s="37"/>
      <c r="L523" s="37"/>
      <c r="M523" s="37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</row>
    <row r="524" spans="1:249" s="11" customFormat="1">
      <c r="A524" s="21"/>
      <c r="B524" s="21"/>
      <c r="C524" s="22"/>
      <c r="D524" s="21"/>
      <c r="E524" s="21"/>
      <c r="F524" s="21"/>
      <c r="G524" s="21"/>
      <c r="H524" s="21"/>
      <c r="I524" s="21"/>
      <c r="J524" s="21"/>
      <c r="K524" s="37"/>
      <c r="L524" s="37"/>
      <c r="M524" s="37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</row>
    <row r="525" spans="1:249" s="11" customFormat="1">
      <c r="A525" s="21"/>
      <c r="B525" s="21"/>
      <c r="C525" s="22"/>
      <c r="D525" s="21"/>
      <c r="E525" s="21"/>
      <c r="F525" s="21"/>
      <c r="G525" s="21"/>
      <c r="H525" s="21"/>
      <c r="I525" s="21"/>
      <c r="J525" s="21"/>
      <c r="K525" s="37"/>
      <c r="L525" s="37"/>
      <c r="M525" s="37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</row>
    <row r="526" spans="1:249" s="11" customFormat="1">
      <c r="A526" s="21"/>
      <c r="B526" s="21"/>
      <c r="C526" s="22"/>
      <c r="D526" s="21"/>
      <c r="E526" s="21"/>
      <c r="F526" s="21"/>
      <c r="G526" s="21"/>
      <c r="H526" s="21"/>
      <c r="I526" s="21"/>
      <c r="J526" s="21"/>
      <c r="K526" s="37"/>
      <c r="L526" s="37"/>
      <c r="M526" s="37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</row>
    <row r="527" spans="1:249" s="11" customFormat="1">
      <c r="A527" s="21"/>
      <c r="B527" s="21"/>
      <c r="C527" s="22"/>
      <c r="D527" s="21"/>
      <c r="E527" s="21"/>
      <c r="F527" s="21"/>
      <c r="G527" s="21"/>
      <c r="H527" s="21"/>
      <c r="I527" s="21"/>
      <c r="J527" s="21"/>
      <c r="K527" s="37"/>
      <c r="L527" s="37"/>
      <c r="M527" s="3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</row>
    <row r="528" spans="1:249" s="11" customFormat="1">
      <c r="A528" s="21"/>
      <c r="B528" s="21"/>
      <c r="C528" s="22"/>
      <c r="D528" s="21"/>
      <c r="E528" s="21"/>
      <c r="F528" s="21"/>
      <c r="G528" s="21"/>
      <c r="H528" s="21"/>
      <c r="I528" s="21"/>
      <c r="J528" s="21"/>
      <c r="K528" s="37"/>
      <c r="L528" s="37"/>
      <c r="M528" s="37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</row>
    <row r="529" spans="1:249" s="11" customFormat="1">
      <c r="A529" s="21"/>
      <c r="B529" s="21"/>
      <c r="C529" s="22"/>
      <c r="D529" s="21"/>
      <c r="E529" s="21"/>
      <c r="F529" s="21"/>
      <c r="G529" s="21"/>
      <c r="H529" s="21"/>
      <c r="I529" s="21"/>
      <c r="J529" s="21"/>
      <c r="K529" s="37"/>
      <c r="L529" s="37"/>
      <c r="M529" s="37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</row>
    <row r="530" spans="1:249" s="11" customFormat="1">
      <c r="A530" s="21"/>
      <c r="B530" s="21"/>
      <c r="C530" s="22"/>
      <c r="D530" s="21"/>
      <c r="E530" s="21"/>
      <c r="F530" s="21"/>
      <c r="G530" s="21"/>
      <c r="H530" s="21"/>
      <c r="I530" s="21"/>
      <c r="J530" s="21"/>
      <c r="K530" s="37"/>
      <c r="L530" s="37"/>
      <c r="M530" s="37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</row>
    <row r="531" spans="1:249" s="11" customFormat="1">
      <c r="A531" s="21"/>
      <c r="B531" s="21"/>
      <c r="C531" s="22"/>
      <c r="D531" s="21"/>
      <c r="E531" s="21"/>
      <c r="F531" s="21"/>
      <c r="G531" s="21"/>
      <c r="H531" s="21"/>
      <c r="I531" s="21"/>
      <c r="J531" s="21"/>
      <c r="K531" s="37"/>
      <c r="L531" s="37"/>
      <c r="M531" s="37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</row>
    <row r="532" spans="1:249" s="11" customFormat="1">
      <c r="A532" s="21"/>
      <c r="B532" s="21"/>
      <c r="C532" s="22"/>
      <c r="D532" s="21"/>
      <c r="E532" s="21"/>
      <c r="F532" s="21"/>
      <c r="G532" s="21"/>
      <c r="H532" s="21"/>
      <c r="I532" s="21"/>
      <c r="J532" s="21"/>
      <c r="K532" s="37"/>
      <c r="L532" s="37"/>
      <c r="M532" s="37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</row>
    <row r="533" spans="1:249" s="11" customFormat="1">
      <c r="A533" s="21"/>
      <c r="B533" s="21"/>
      <c r="C533" s="22"/>
      <c r="D533" s="21"/>
      <c r="E533" s="21"/>
      <c r="F533" s="21"/>
      <c r="G533" s="21"/>
      <c r="H533" s="21"/>
      <c r="I533" s="21"/>
      <c r="J533" s="21"/>
      <c r="K533" s="37"/>
      <c r="L533" s="37"/>
      <c r="M533" s="37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</row>
    <row r="534" spans="1:249" s="11" customFormat="1">
      <c r="A534" s="21"/>
      <c r="B534" s="21"/>
      <c r="C534" s="22"/>
      <c r="D534" s="21"/>
      <c r="E534" s="21"/>
      <c r="F534" s="21"/>
      <c r="G534" s="21"/>
      <c r="H534" s="21"/>
      <c r="I534" s="21"/>
      <c r="J534" s="21"/>
      <c r="K534" s="37"/>
      <c r="L534" s="37"/>
      <c r="M534" s="37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</row>
    <row r="535" spans="1:249" s="11" customFormat="1">
      <c r="A535" s="21"/>
      <c r="B535" s="21"/>
      <c r="C535" s="22"/>
      <c r="D535" s="21"/>
      <c r="E535" s="21"/>
      <c r="F535" s="21"/>
      <c r="G535" s="21"/>
      <c r="H535" s="21"/>
      <c r="I535" s="21"/>
      <c r="J535" s="21"/>
      <c r="K535" s="37"/>
      <c r="L535" s="37"/>
      <c r="M535" s="37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</row>
    <row r="536" spans="1:249" s="11" customFormat="1">
      <c r="A536" s="21"/>
      <c r="B536" s="21"/>
      <c r="C536" s="22"/>
      <c r="D536" s="21"/>
      <c r="E536" s="21"/>
      <c r="F536" s="21"/>
      <c r="G536" s="21"/>
      <c r="H536" s="21"/>
      <c r="I536" s="21"/>
      <c r="J536" s="21"/>
      <c r="K536" s="37"/>
      <c r="L536" s="37"/>
      <c r="M536" s="37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</row>
    <row r="537" spans="1:249" s="11" customFormat="1">
      <c r="A537" s="21"/>
      <c r="B537" s="21"/>
      <c r="C537" s="22"/>
      <c r="D537" s="21"/>
      <c r="E537" s="21"/>
      <c r="F537" s="21"/>
      <c r="G537" s="21"/>
      <c r="H537" s="21"/>
      <c r="I537" s="21"/>
      <c r="J537" s="21"/>
      <c r="K537" s="37"/>
      <c r="L537" s="37"/>
      <c r="M537" s="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</row>
    <row r="538" spans="1:249" s="11" customFormat="1">
      <c r="A538" s="21"/>
      <c r="B538" s="21"/>
      <c r="C538" s="22"/>
      <c r="D538" s="21"/>
      <c r="E538" s="21"/>
      <c r="F538" s="21"/>
      <c r="G538" s="21"/>
      <c r="H538" s="21"/>
      <c r="I538" s="21"/>
      <c r="J538" s="21"/>
      <c r="K538" s="37"/>
      <c r="L538" s="37"/>
      <c r="M538" s="37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</row>
    <row r="539" spans="1:249" s="11" customFormat="1">
      <c r="A539" s="21"/>
      <c r="B539" s="21"/>
      <c r="C539" s="22"/>
      <c r="D539" s="21"/>
      <c r="E539" s="21"/>
      <c r="F539" s="21"/>
      <c r="G539" s="21"/>
      <c r="H539" s="21"/>
      <c r="I539" s="21"/>
      <c r="J539" s="21"/>
      <c r="K539" s="37"/>
      <c r="L539" s="37"/>
      <c r="M539" s="37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</row>
    <row r="540" spans="1:249" s="11" customFormat="1">
      <c r="A540" s="21"/>
      <c r="B540" s="21"/>
      <c r="C540" s="22"/>
      <c r="D540" s="21"/>
      <c r="E540" s="21"/>
      <c r="F540" s="21"/>
      <c r="G540" s="21"/>
      <c r="H540" s="21"/>
      <c r="I540" s="21"/>
      <c r="J540" s="21"/>
      <c r="K540" s="37"/>
      <c r="L540" s="37"/>
      <c r="M540" s="37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</row>
    <row r="541" spans="1:249" s="11" customFormat="1">
      <c r="A541" s="21"/>
      <c r="B541" s="21"/>
      <c r="C541" s="22"/>
      <c r="D541" s="21"/>
      <c r="E541" s="21"/>
      <c r="F541" s="21"/>
      <c r="G541" s="21"/>
      <c r="H541" s="21"/>
      <c r="I541" s="21"/>
      <c r="J541" s="21"/>
      <c r="K541" s="37"/>
      <c r="L541" s="37"/>
      <c r="M541" s="37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</row>
    <row r="542" spans="1:249" s="11" customFormat="1">
      <c r="A542" s="21"/>
      <c r="B542" s="21"/>
      <c r="C542" s="22"/>
      <c r="D542" s="21"/>
      <c r="E542" s="21"/>
      <c r="F542" s="21"/>
      <c r="G542" s="21"/>
      <c r="H542" s="21"/>
      <c r="I542" s="21"/>
      <c r="J542" s="21"/>
      <c r="K542" s="37"/>
      <c r="L542" s="37"/>
      <c r="M542" s="37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</row>
    <row r="543" spans="1:249" s="11" customFormat="1">
      <c r="A543" s="21"/>
      <c r="B543" s="21"/>
      <c r="C543" s="22"/>
      <c r="D543" s="21"/>
      <c r="E543" s="21"/>
      <c r="F543" s="21"/>
      <c r="G543" s="21"/>
      <c r="H543" s="21"/>
      <c r="I543" s="21"/>
      <c r="J543" s="21"/>
      <c r="K543" s="37"/>
      <c r="L543" s="37"/>
      <c r="M543" s="37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</row>
    <row r="544" spans="1:249" s="11" customFormat="1">
      <c r="A544" s="21"/>
      <c r="B544" s="21"/>
      <c r="C544" s="22"/>
      <c r="D544" s="21"/>
      <c r="E544" s="21"/>
      <c r="F544" s="21"/>
      <c r="G544" s="21"/>
      <c r="H544" s="21"/>
      <c r="I544" s="21"/>
      <c r="J544" s="21"/>
      <c r="K544" s="37"/>
      <c r="L544" s="37"/>
      <c r="M544" s="37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</row>
    <row r="545" spans="1:249" s="11" customFormat="1">
      <c r="A545" s="21"/>
      <c r="B545" s="21"/>
      <c r="C545" s="22"/>
      <c r="D545" s="21"/>
      <c r="E545" s="21"/>
      <c r="F545" s="21"/>
      <c r="G545" s="21"/>
      <c r="H545" s="21"/>
      <c r="I545" s="21"/>
      <c r="J545" s="21"/>
      <c r="K545" s="37"/>
      <c r="L545" s="37"/>
      <c r="M545" s="37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</row>
    <row r="546" spans="1:249" s="11" customFormat="1">
      <c r="A546" s="21"/>
      <c r="B546" s="21"/>
      <c r="C546" s="22"/>
      <c r="D546" s="21"/>
      <c r="E546" s="21"/>
      <c r="F546" s="21"/>
      <c r="G546" s="21"/>
      <c r="H546" s="21"/>
      <c r="I546" s="21"/>
      <c r="J546" s="21"/>
      <c r="K546" s="37"/>
      <c r="L546" s="37"/>
      <c r="M546" s="37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</row>
    <row r="547" spans="1:249" s="11" customFormat="1">
      <c r="A547" s="21"/>
      <c r="B547" s="21"/>
      <c r="C547" s="22"/>
      <c r="D547" s="21"/>
      <c r="E547" s="21"/>
      <c r="F547" s="21"/>
      <c r="G547" s="21"/>
      <c r="H547" s="21"/>
      <c r="I547" s="21"/>
      <c r="J547" s="21"/>
      <c r="K547" s="37"/>
      <c r="L547" s="37"/>
      <c r="M547" s="3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</row>
    <row r="548" spans="1:249" s="11" customFormat="1">
      <c r="A548" s="21"/>
      <c r="B548" s="21"/>
      <c r="C548" s="22"/>
      <c r="D548" s="21"/>
      <c r="E548" s="21"/>
      <c r="F548" s="21"/>
      <c r="G548" s="21"/>
      <c r="H548" s="21"/>
      <c r="I548" s="21"/>
      <c r="J548" s="21"/>
      <c r="K548" s="37"/>
      <c r="L548" s="37"/>
      <c r="M548" s="37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</row>
    <row r="549" spans="1:249" s="11" customFormat="1">
      <c r="A549" s="21"/>
      <c r="B549" s="21"/>
      <c r="C549" s="22"/>
      <c r="D549" s="21"/>
      <c r="E549" s="21"/>
      <c r="F549" s="21"/>
      <c r="G549" s="21"/>
      <c r="H549" s="21"/>
      <c r="I549" s="21"/>
      <c r="J549" s="21"/>
      <c r="K549" s="37"/>
      <c r="L549" s="37"/>
      <c r="M549" s="37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</row>
    <row r="550" spans="1:249" s="11" customFormat="1">
      <c r="A550" s="21"/>
      <c r="B550" s="21"/>
      <c r="C550" s="22"/>
      <c r="D550" s="21"/>
      <c r="E550" s="21"/>
      <c r="F550" s="21"/>
      <c r="G550" s="21"/>
      <c r="H550" s="21"/>
      <c r="I550" s="21"/>
      <c r="J550" s="21"/>
      <c r="K550" s="37"/>
      <c r="L550" s="37"/>
      <c r="M550" s="37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</row>
    <row r="551" spans="1:249" s="11" customFormat="1">
      <c r="A551" s="21"/>
      <c r="B551" s="21"/>
      <c r="C551" s="22"/>
      <c r="D551" s="21"/>
      <c r="E551" s="21"/>
      <c r="F551" s="21"/>
      <c r="G551" s="21"/>
      <c r="H551" s="21"/>
      <c r="I551" s="21"/>
      <c r="J551" s="21"/>
      <c r="K551" s="37"/>
      <c r="L551" s="37"/>
      <c r="M551" s="37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</row>
    <row r="552" spans="1:249" s="11" customFormat="1">
      <c r="A552" s="21"/>
      <c r="B552" s="21"/>
      <c r="C552" s="22"/>
      <c r="D552" s="21"/>
      <c r="E552" s="21"/>
      <c r="F552" s="21"/>
      <c r="G552" s="21"/>
      <c r="H552" s="21"/>
      <c r="I552" s="21"/>
      <c r="J552" s="21"/>
      <c r="K552" s="37"/>
      <c r="L552" s="37"/>
      <c r="M552" s="37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</row>
    <row r="553" spans="1:249" s="11" customFormat="1">
      <c r="A553" s="21"/>
      <c r="B553" s="21"/>
      <c r="C553" s="22"/>
      <c r="D553" s="21"/>
      <c r="E553" s="21"/>
      <c r="F553" s="21"/>
      <c r="G553" s="21"/>
      <c r="H553" s="21"/>
      <c r="I553" s="21"/>
      <c r="J553" s="21"/>
      <c r="K553" s="37"/>
      <c r="L553" s="37"/>
      <c r="M553" s="37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</row>
    <row r="554" spans="1:249" s="11" customFormat="1">
      <c r="A554" s="21"/>
      <c r="B554" s="21"/>
      <c r="C554" s="22"/>
      <c r="D554" s="21"/>
      <c r="E554" s="21"/>
      <c r="F554" s="21"/>
      <c r="G554" s="21"/>
      <c r="H554" s="21"/>
      <c r="I554" s="21"/>
      <c r="J554" s="21"/>
      <c r="K554" s="37"/>
      <c r="L554" s="37"/>
      <c r="M554" s="37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</row>
    <row r="555" spans="1:249" s="11" customFormat="1">
      <c r="A555" s="21"/>
      <c r="B555" s="21"/>
      <c r="C555" s="22"/>
      <c r="D555" s="21"/>
      <c r="E555" s="21"/>
      <c r="F555" s="21"/>
      <c r="G555" s="21"/>
      <c r="H555" s="21"/>
      <c r="I555" s="21"/>
      <c r="J555" s="21"/>
      <c r="K555" s="37"/>
      <c r="L555" s="37"/>
      <c r="M555" s="37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</row>
    <row r="556" spans="1:249" s="11" customFormat="1">
      <c r="A556" s="21"/>
      <c r="B556" s="21"/>
      <c r="C556" s="22"/>
      <c r="D556" s="21"/>
      <c r="E556" s="21"/>
      <c r="F556" s="21"/>
      <c r="G556" s="21"/>
      <c r="H556" s="21"/>
      <c r="I556" s="21"/>
      <c r="J556" s="21"/>
      <c r="K556" s="37"/>
      <c r="L556" s="37"/>
      <c r="M556" s="37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</row>
    <row r="557" spans="1:249" s="11" customFormat="1">
      <c r="A557" s="21"/>
      <c r="B557" s="21"/>
      <c r="C557" s="22"/>
      <c r="D557" s="21"/>
      <c r="E557" s="21"/>
      <c r="F557" s="21"/>
      <c r="G557" s="21"/>
      <c r="H557" s="21"/>
      <c r="I557" s="21"/>
      <c r="J557" s="21"/>
      <c r="K557" s="37"/>
      <c r="L557" s="37"/>
      <c r="M557" s="3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</row>
    <row r="558" spans="1:249" s="11" customFormat="1">
      <c r="A558" s="21"/>
      <c r="B558" s="21"/>
      <c r="C558" s="22"/>
      <c r="D558" s="21"/>
      <c r="E558" s="21"/>
      <c r="F558" s="21"/>
      <c r="G558" s="21"/>
      <c r="H558" s="21"/>
      <c r="I558" s="21"/>
      <c r="J558" s="21"/>
      <c r="K558" s="37"/>
      <c r="L558" s="37"/>
      <c r="M558" s="37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</row>
    <row r="559" spans="1:249" s="11" customFormat="1">
      <c r="A559" s="21"/>
      <c r="B559" s="21"/>
      <c r="C559" s="22"/>
      <c r="D559" s="21"/>
      <c r="E559" s="21"/>
      <c r="F559" s="21"/>
      <c r="G559" s="21"/>
      <c r="H559" s="21"/>
      <c r="I559" s="21"/>
      <c r="J559" s="21"/>
      <c r="K559" s="37"/>
      <c r="L559" s="37"/>
      <c r="M559" s="37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</row>
    <row r="560" spans="1:249" s="11" customFormat="1">
      <c r="A560" s="21"/>
      <c r="B560" s="21"/>
      <c r="C560" s="22"/>
      <c r="D560" s="21"/>
      <c r="E560" s="21"/>
      <c r="F560" s="21"/>
      <c r="G560" s="21"/>
      <c r="H560" s="21"/>
      <c r="I560" s="21"/>
      <c r="J560" s="21"/>
      <c r="K560" s="37"/>
      <c r="L560" s="37"/>
      <c r="M560" s="37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</row>
    <row r="561" spans="1:249" s="11" customFormat="1">
      <c r="A561" s="21"/>
      <c r="B561" s="21"/>
      <c r="C561" s="22"/>
      <c r="D561" s="21"/>
      <c r="E561" s="21"/>
      <c r="F561" s="21"/>
      <c r="G561" s="21"/>
      <c r="H561" s="21"/>
      <c r="I561" s="21"/>
      <c r="J561" s="21"/>
      <c r="K561" s="37"/>
      <c r="L561" s="37"/>
      <c r="M561" s="37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</row>
    <row r="562" spans="1:249" s="11" customFormat="1">
      <c r="A562" s="21"/>
      <c r="B562" s="21"/>
      <c r="C562" s="22"/>
      <c r="D562" s="21"/>
      <c r="E562" s="21"/>
      <c r="F562" s="21"/>
      <c r="G562" s="21"/>
      <c r="H562" s="21"/>
      <c r="I562" s="21"/>
      <c r="J562" s="21"/>
      <c r="K562" s="37"/>
      <c r="L562" s="37"/>
      <c r="M562" s="37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</row>
    <row r="563" spans="1:249" s="11" customFormat="1">
      <c r="A563" s="21"/>
      <c r="B563" s="21"/>
      <c r="C563" s="22"/>
      <c r="D563" s="21"/>
      <c r="E563" s="21"/>
      <c r="F563" s="21"/>
      <c r="G563" s="21"/>
      <c r="H563" s="21"/>
      <c r="I563" s="21"/>
      <c r="J563" s="21"/>
      <c r="K563" s="37"/>
      <c r="L563" s="37"/>
      <c r="M563" s="37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</row>
    <row r="564" spans="1:249" s="11" customFormat="1">
      <c r="A564" s="21"/>
      <c r="B564" s="21"/>
      <c r="C564" s="22"/>
      <c r="D564" s="21"/>
      <c r="E564" s="21"/>
      <c r="F564" s="21"/>
      <c r="G564" s="21"/>
      <c r="H564" s="21"/>
      <c r="I564" s="21"/>
      <c r="J564" s="21"/>
      <c r="K564" s="37"/>
      <c r="L564" s="37"/>
      <c r="M564" s="37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</row>
    <row r="565" spans="1:249" s="11" customFormat="1">
      <c r="A565" s="21"/>
      <c r="B565" s="21"/>
      <c r="C565" s="22"/>
      <c r="D565" s="21"/>
      <c r="E565" s="21"/>
      <c r="F565" s="21"/>
      <c r="G565" s="21"/>
      <c r="H565" s="21"/>
      <c r="I565" s="21"/>
      <c r="J565" s="21"/>
      <c r="K565" s="37"/>
      <c r="L565" s="37"/>
      <c r="M565" s="37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</row>
    <row r="566" spans="1:249" s="11" customFormat="1">
      <c r="A566" s="21"/>
      <c r="B566" s="21"/>
      <c r="C566" s="22"/>
      <c r="D566" s="21"/>
      <c r="E566" s="21"/>
      <c r="F566" s="21"/>
      <c r="G566" s="21"/>
      <c r="H566" s="21"/>
      <c r="I566" s="21"/>
      <c r="J566" s="21"/>
      <c r="K566" s="37"/>
      <c r="L566" s="37"/>
      <c r="M566" s="37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</row>
    <row r="567" spans="1:249" s="11" customFormat="1">
      <c r="A567" s="21"/>
      <c r="B567" s="21"/>
      <c r="C567" s="22"/>
      <c r="D567" s="21"/>
      <c r="E567" s="21"/>
      <c r="F567" s="21"/>
      <c r="G567" s="21"/>
      <c r="H567" s="21"/>
      <c r="I567" s="21"/>
      <c r="J567" s="21"/>
      <c r="K567" s="37"/>
      <c r="L567" s="37"/>
      <c r="M567" s="3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</row>
    <row r="568" spans="1:249" s="11" customFormat="1">
      <c r="A568" s="21"/>
      <c r="B568" s="21"/>
      <c r="C568" s="22"/>
      <c r="D568" s="21"/>
      <c r="E568" s="21"/>
      <c r="F568" s="21"/>
      <c r="G568" s="21"/>
      <c r="H568" s="21"/>
      <c r="I568" s="21"/>
      <c r="J568" s="21"/>
      <c r="K568" s="37"/>
      <c r="L568" s="37"/>
      <c r="M568" s="37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</row>
    <row r="569" spans="1:249" s="11" customFormat="1">
      <c r="A569" s="21"/>
      <c r="B569" s="21"/>
      <c r="C569" s="22"/>
      <c r="D569" s="21"/>
      <c r="E569" s="21"/>
      <c r="F569" s="21"/>
      <c r="G569" s="21"/>
      <c r="H569" s="21"/>
      <c r="I569" s="21"/>
      <c r="J569" s="21"/>
      <c r="K569" s="37"/>
      <c r="L569" s="37"/>
      <c r="M569" s="37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</row>
    <row r="570" spans="1:249" s="11" customFormat="1">
      <c r="A570" s="21"/>
      <c r="B570" s="21"/>
      <c r="C570" s="22"/>
      <c r="D570" s="21"/>
      <c r="E570" s="21"/>
      <c r="F570" s="21"/>
      <c r="G570" s="21"/>
      <c r="H570" s="21"/>
      <c r="I570" s="21"/>
      <c r="J570" s="21"/>
      <c r="K570" s="37"/>
      <c r="L570" s="37"/>
      <c r="M570" s="37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</row>
    <row r="571" spans="1:249" s="11" customFormat="1">
      <c r="A571" s="21"/>
      <c r="B571" s="21"/>
      <c r="C571" s="22"/>
      <c r="D571" s="21"/>
      <c r="E571" s="21"/>
      <c r="F571" s="21"/>
      <c r="G571" s="21"/>
      <c r="H571" s="21"/>
      <c r="I571" s="21"/>
      <c r="J571" s="21"/>
      <c r="K571" s="37"/>
      <c r="L571" s="37"/>
      <c r="M571" s="37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</row>
    <row r="572" spans="1:249" s="11" customFormat="1">
      <c r="A572" s="21"/>
      <c r="B572" s="21"/>
      <c r="C572" s="22"/>
      <c r="D572" s="21"/>
      <c r="E572" s="21"/>
      <c r="F572" s="21"/>
      <c r="G572" s="21"/>
      <c r="H572" s="21"/>
      <c r="I572" s="21"/>
      <c r="J572" s="21"/>
      <c r="K572" s="37"/>
      <c r="L572" s="37"/>
      <c r="M572" s="37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</row>
    <row r="573" spans="1:249" s="11" customFormat="1">
      <c r="A573" s="21"/>
      <c r="B573" s="21"/>
      <c r="C573" s="22"/>
      <c r="D573" s="21"/>
      <c r="E573" s="21"/>
      <c r="F573" s="21"/>
      <c r="G573" s="21"/>
      <c r="H573" s="21"/>
      <c r="I573" s="21"/>
      <c r="J573" s="21"/>
      <c r="K573" s="37"/>
      <c r="L573" s="37"/>
      <c r="M573" s="37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</row>
    <row r="574" spans="1:249" s="11" customFormat="1">
      <c r="A574" s="21"/>
      <c r="B574" s="21"/>
      <c r="C574" s="22"/>
      <c r="D574" s="21"/>
      <c r="E574" s="21"/>
      <c r="F574" s="21"/>
      <c r="G574" s="21"/>
      <c r="H574" s="21"/>
      <c r="I574" s="21"/>
      <c r="J574" s="21"/>
      <c r="K574" s="37"/>
      <c r="L574" s="37"/>
      <c r="M574" s="37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</row>
    <row r="575" spans="1:249" s="11" customFormat="1">
      <c r="A575" s="21"/>
      <c r="B575" s="21"/>
      <c r="C575" s="22"/>
      <c r="D575" s="21"/>
      <c r="E575" s="21"/>
      <c r="F575" s="21"/>
      <c r="G575" s="21"/>
      <c r="H575" s="21"/>
      <c r="I575" s="21"/>
      <c r="J575" s="21"/>
      <c r="K575" s="37"/>
      <c r="L575" s="37"/>
      <c r="M575" s="37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</row>
    <row r="576" spans="1:249" s="11" customFormat="1">
      <c r="A576" s="21"/>
      <c r="B576" s="21"/>
      <c r="C576" s="22"/>
      <c r="D576" s="21"/>
      <c r="E576" s="21"/>
      <c r="F576" s="21"/>
      <c r="G576" s="21"/>
      <c r="H576" s="21"/>
      <c r="I576" s="21"/>
      <c r="J576" s="21"/>
      <c r="K576" s="37"/>
      <c r="L576" s="37"/>
      <c r="M576" s="37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</row>
    <row r="577" spans="1:249" s="11" customFormat="1">
      <c r="A577" s="21"/>
      <c r="B577" s="21"/>
      <c r="C577" s="22"/>
      <c r="D577" s="21"/>
      <c r="E577" s="21"/>
      <c r="F577" s="21"/>
      <c r="G577" s="21"/>
      <c r="H577" s="21"/>
      <c r="I577" s="21"/>
      <c r="J577" s="21"/>
      <c r="K577" s="37"/>
      <c r="L577" s="37"/>
      <c r="M577" s="3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</row>
    <row r="578" spans="1:249" s="11" customFormat="1">
      <c r="A578" s="21"/>
      <c r="B578" s="21"/>
      <c r="C578" s="22"/>
      <c r="D578" s="21"/>
      <c r="E578" s="21"/>
      <c r="F578" s="21"/>
      <c r="G578" s="21"/>
      <c r="H578" s="21"/>
      <c r="I578" s="21"/>
      <c r="J578" s="21"/>
      <c r="K578" s="37"/>
      <c r="L578" s="37"/>
      <c r="M578" s="37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</row>
    <row r="579" spans="1:249" s="11" customFormat="1">
      <c r="A579" s="21"/>
      <c r="B579" s="21"/>
      <c r="C579" s="22"/>
      <c r="D579" s="21"/>
      <c r="E579" s="21"/>
      <c r="F579" s="21"/>
      <c r="G579" s="21"/>
      <c r="H579" s="21"/>
      <c r="I579" s="21"/>
      <c r="J579" s="21"/>
      <c r="K579" s="37"/>
      <c r="L579" s="37"/>
      <c r="M579" s="37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</row>
    <row r="580" spans="1:249" s="11" customFormat="1">
      <c r="A580" s="21"/>
      <c r="B580" s="21"/>
      <c r="C580" s="22"/>
      <c r="D580" s="21"/>
      <c r="E580" s="21"/>
      <c r="F580" s="21"/>
      <c r="G580" s="21"/>
      <c r="H580" s="21"/>
      <c r="I580" s="21"/>
      <c r="J580" s="21"/>
      <c r="K580" s="37"/>
      <c r="L580" s="37"/>
      <c r="M580" s="37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</row>
    <row r="581" spans="1:249" s="11" customFormat="1">
      <c r="A581" s="21"/>
      <c r="B581" s="21"/>
      <c r="C581" s="22"/>
      <c r="D581" s="21"/>
      <c r="E581" s="21"/>
      <c r="F581" s="21"/>
      <c r="G581" s="21"/>
      <c r="H581" s="21"/>
      <c r="I581" s="21"/>
      <c r="J581" s="21"/>
      <c r="K581" s="37"/>
      <c r="L581" s="37"/>
      <c r="M581" s="37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</row>
    <row r="582" spans="1:249" s="11" customFormat="1">
      <c r="A582" s="21"/>
      <c r="B582" s="21"/>
      <c r="C582" s="22"/>
      <c r="D582" s="21"/>
      <c r="E582" s="21"/>
      <c r="F582" s="21"/>
      <c r="G582" s="21"/>
      <c r="H582" s="21"/>
      <c r="I582" s="21"/>
      <c r="J582" s="21"/>
      <c r="K582" s="37"/>
      <c r="L582" s="37"/>
      <c r="M582" s="37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</row>
    <row r="583" spans="1:249" s="11" customFormat="1">
      <c r="A583" s="21"/>
      <c r="B583" s="21"/>
      <c r="C583" s="22"/>
      <c r="D583" s="21"/>
      <c r="E583" s="21"/>
      <c r="F583" s="21"/>
      <c r="G583" s="21"/>
      <c r="H583" s="21"/>
      <c r="I583" s="21"/>
      <c r="J583" s="21"/>
      <c r="K583" s="37"/>
      <c r="L583" s="37"/>
      <c r="M583" s="37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</row>
    <row r="584" spans="1:249" s="11" customFormat="1">
      <c r="A584" s="21"/>
      <c r="B584" s="21"/>
      <c r="C584" s="22"/>
      <c r="D584" s="21"/>
      <c r="E584" s="21"/>
      <c r="F584" s="21"/>
      <c r="G584" s="21"/>
      <c r="H584" s="21"/>
      <c r="I584" s="21"/>
      <c r="J584" s="21"/>
      <c r="K584" s="37"/>
      <c r="L584" s="37"/>
      <c r="M584" s="37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</row>
    <row r="585" spans="1:249" s="11" customFormat="1">
      <c r="A585" s="21"/>
      <c r="B585" s="21"/>
      <c r="C585" s="22"/>
      <c r="D585" s="21"/>
      <c r="E585" s="21"/>
      <c r="F585" s="21"/>
      <c r="G585" s="21"/>
      <c r="H585" s="21"/>
      <c r="I585" s="21"/>
      <c r="J585" s="21"/>
      <c r="K585" s="37"/>
      <c r="L585" s="37"/>
      <c r="M585" s="37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</row>
    <row r="586" spans="1:249" s="11" customFormat="1">
      <c r="A586" s="21"/>
      <c r="B586" s="21"/>
      <c r="C586" s="22"/>
      <c r="D586" s="21"/>
      <c r="E586" s="21"/>
      <c r="F586" s="21"/>
      <c r="G586" s="21"/>
      <c r="H586" s="21"/>
      <c r="I586" s="21"/>
      <c r="J586" s="21"/>
      <c r="K586" s="37"/>
      <c r="L586" s="37"/>
      <c r="M586" s="37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</row>
    <row r="587" spans="1:249" s="11" customFormat="1">
      <c r="A587" s="21"/>
      <c r="B587" s="21"/>
      <c r="C587" s="22"/>
      <c r="D587" s="21"/>
      <c r="E587" s="21"/>
      <c r="F587" s="21"/>
      <c r="G587" s="21"/>
      <c r="H587" s="21"/>
      <c r="I587" s="21"/>
      <c r="J587" s="21"/>
      <c r="K587" s="37"/>
      <c r="L587" s="37"/>
      <c r="M587" s="3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</row>
    <row r="588" spans="1:249" s="11" customFormat="1">
      <c r="A588" s="21"/>
      <c r="B588" s="21"/>
      <c r="C588" s="22"/>
      <c r="D588" s="21"/>
      <c r="E588" s="21"/>
      <c r="F588" s="21"/>
      <c r="G588" s="21"/>
      <c r="H588" s="21"/>
      <c r="I588" s="21"/>
      <c r="J588" s="21"/>
      <c r="K588" s="37"/>
      <c r="L588" s="37"/>
      <c r="M588" s="37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</row>
    <row r="589" spans="1:249" s="11" customFormat="1">
      <c r="A589" s="21"/>
      <c r="B589" s="21"/>
      <c r="C589" s="22"/>
      <c r="D589" s="21"/>
      <c r="E589" s="21"/>
      <c r="F589" s="21"/>
      <c r="G589" s="21"/>
      <c r="H589" s="21"/>
      <c r="I589" s="21"/>
      <c r="J589" s="21"/>
      <c r="K589" s="37"/>
      <c r="L589" s="37"/>
      <c r="M589" s="37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</row>
    <row r="590" spans="1:249" s="11" customFormat="1">
      <c r="A590" s="21"/>
      <c r="B590" s="21"/>
      <c r="C590" s="22"/>
      <c r="D590" s="21"/>
      <c r="E590" s="21"/>
      <c r="F590" s="21"/>
      <c r="G590" s="21"/>
      <c r="H590" s="21"/>
      <c r="I590" s="21"/>
      <c r="J590" s="21"/>
      <c r="K590" s="37"/>
      <c r="L590" s="37"/>
      <c r="M590" s="37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</row>
    <row r="591" spans="1:249" s="11" customFormat="1">
      <c r="A591" s="21"/>
      <c r="B591" s="21"/>
      <c r="C591" s="22"/>
      <c r="D591" s="21"/>
      <c r="E591" s="21"/>
      <c r="F591" s="21"/>
      <c r="G591" s="21"/>
      <c r="H591" s="21"/>
      <c r="I591" s="21"/>
      <c r="J591" s="21"/>
      <c r="K591" s="37"/>
      <c r="L591" s="37"/>
      <c r="M591" s="37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</row>
    <row r="592" spans="1:249" s="11" customFormat="1">
      <c r="A592" s="21"/>
      <c r="B592" s="21"/>
      <c r="C592" s="22"/>
      <c r="D592" s="21"/>
      <c r="E592" s="21"/>
      <c r="F592" s="21"/>
      <c r="G592" s="21"/>
      <c r="H592" s="21"/>
      <c r="I592" s="21"/>
      <c r="J592" s="21"/>
      <c r="K592" s="37"/>
      <c r="L592" s="37"/>
      <c r="M592" s="37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</row>
    <row r="593" spans="1:249" s="11" customFormat="1">
      <c r="A593" s="21"/>
      <c r="B593" s="21"/>
      <c r="C593" s="22"/>
      <c r="D593" s="21"/>
      <c r="E593" s="21"/>
      <c r="F593" s="21"/>
      <c r="G593" s="21"/>
      <c r="H593" s="21"/>
      <c r="I593" s="21"/>
      <c r="J593" s="21"/>
      <c r="K593" s="37"/>
      <c r="L593" s="37"/>
      <c r="M593" s="37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</row>
    <row r="594" spans="1:249" s="11" customFormat="1">
      <c r="A594" s="21"/>
      <c r="B594" s="21"/>
      <c r="C594" s="22"/>
      <c r="D594" s="21"/>
      <c r="E594" s="21"/>
      <c r="F594" s="21"/>
      <c r="G594" s="21"/>
      <c r="H594" s="21"/>
      <c r="I594" s="21"/>
      <c r="J594" s="21"/>
      <c r="K594" s="37"/>
      <c r="L594" s="37"/>
      <c r="M594" s="37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</row>
    <row r="595" spans="1:249" s="11" customFormat="1">
      <c r="A595" s="21"/>
      <c r="B595" s="21"/>
      <c r="C595" s="22"/>
      <c r="D595" s="21"/>
      <c r="E595" s="21"/>
      <c r="F595" s="21"/>
      <c r="G595" s="21"/>
      <c r="H595" s="21"/>
      <c r="I595" s="21"/>
      <c r="J595" s="21"/>
      <c r="K595" s="37"/>
      <c r="L595" s="37"/>
      <c r="M595" s="37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</row>
    <row r="596" spans="1:249" s="11" customFormat="1">
      <c r="A596" s="21"/>
      <c r="B596" s="21"/>
      <c r="C596" s="22"/>
      <c r="D596" s="21"/>
      <c r="E596" s="21"/>
      <c r="F596" s="21"/>
      <c r="G596" s="21"/>
      <c r="H596" s="21"/>
      <c r="I596" s="21"/>
      <c r="J596" s="21"/>
      <c r="K596" s="37"/>
      <c r="L596" s="37"/>
      <c r="M596" s="37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</row>
    <row r="597" spans="1:249" s="11" customFormat="1">
      <c r="A597" s="21"/>
      <c r="B597" s="21"/>
      <c r="C597" s="22"/>
      <c r="D597" s="21"/>
      <c r="E597" s="21"/>
      <c r="F597" s="21"/>
      <c r="G597" s="21"/>
      <c r="H597" s="21"/>
      <c r="I597" s="21"/>
      <c r="J597" s="21"/>
      <c r="K597" s="37"/>
      <c r="L597" s="37"/>
      <c r="M597" s="3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</row>
    <row r="598" spans="1:249" s="11" customFormat="1">
      <c r="A598" s="21"/>
      <c r="B598" s="21"/>
      <c r="C598" s="22"/>
      <c r="D598" s="21"/>
      <c r="E598" s="21"/>
      <c r="F598" s="21"/>
      <c r="G598" s="21"/>
      <c r="H598" s="21"/>
      <c r="I598" s="21"/>
      <c r="J598" s="21"/>
      <c r="K598" s="37"/>
      <c r="L598" s="37"/>
      <c r="M598" s="37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</row>
    <row r="599" spans="1:249" s="11" customFormat="1">
      <c r="A599" s="21"/>
      <c r="B599" s="21"/>
      <c r="C599" s="22"/>
      <c r="D599" s="21"/>
      <c r="E599" s="21"/>
      <c r="F599" s="21"/>
      <c r="G599" s="21"/>
      <c r="H599" s="21"/>
      <c r="I599" s="21"/>
      <c r="J599" s="21"/>
      <c r="K599" s="37"/>
      <c r="L599" s="37"/>
      <c r="M599" s="37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</row>
    <row r="600" spans="1:249" s="11" customFormat="1">
      <c r="A600" s="21"/>
      <c r="B600" s="21"/>
      <c r="C600" s="22"/>
      <c r="D600" s="21"/>
      <c r="E600" s="21"/>
      <c r="F600" s="21"/>
      <c r="G600" s="21"/>
      <c r="H600" s="21"/>
      <c r="I600" s="21"/>
      <c r="J600" s="21"/>
      <c r="K600" s="37"/>
      <c r="L600" s="37"/>
      <c r="M600" s="37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</row>
    <row r="601" spans="1:249" s="11" customFormat="1">
      <c r="A601" s="21"/>
      <c r="B601" s="21"/>
      <c r="C601" s="22"/>
      <c r="D601" s="21"/>
      <c r="E601" s="21"/>
      <c r="F601" s="21"/>
      <c r="G601" s="21"/>
      <c r="H601" s="21"/>
      <c r="I601" s="21"/>
      <c r="J601" s="21"/>
      <c r="K601" s="37"/>
      <c r="L601" s="37"/>
      <c r="M601" s="37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</row>
    <row r="602" spans="1:249" s="11" customFormat="1">
      <c r="A602" s="21"/>
      <c r="B602" s="21"/>
      <c r="C602" s="22"/>
      <c r="D602" s="21"/>
      <c r="E602" s="21"/>
      <c r="F602" s="21"/>
      <c r="G602" s="21"/>
      <c r="H602" s="21"/>
      <c r="I602" s="21"/>
      <c r="J602" s="21"/>
      <c r="K602" s="37"/>
      <c r="L602" s="37"/>
      <c r="M602" s="37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</row>
    <row r="603" spans="1:249" s="11" customFormat="1">
      <c r="A603" s="21"/>
      <c r="B603" s="21"/>
      <c r="C603" s="22"/>
      <c r="D603" s="21"/>
      <c r="E603" s="21"/>
      <c r="F603" s="21"/>
      <c r="G603" s="21"/>
      <c r="H603" s="21"/>
      <c r="I603" s="21"/>
      <c r="J603" s="21"/>
      <c r="K603" s="37"/>
      <c r="L603" s="37"/>
      <c r="M603" s="37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</row>
    <row r="604" spans="1:249" s="11" customFormat="1">
      <c r="A604" s="21"/>
      <c r="B604" s="21"/>
      <c r="C604" s="22"/>
      <c r="D604" s="21"/>
      <c r="E604" s="21"/>
      <c r="F604" s="21"/>
      <c r="G604" s="21"/>
      <c r="H604" s="21"/>
      <c r="I604" s="21"/>
      <c r="J604" s="21"/>
      <c r="K604" s="37"/>
      <c r="L604" s="37"/>
      <c r="M604" s="37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</row>
    <row r="605" spans="1:249" s="11" customFormat="1">
      <c r="A605" s="21"/>
      <c r="B605" s="21"/>
      <c r="C605" s="22"/>
      <c r="D605" s="21"/>
      <c r="E605" s="21"/>
      <c r="F605" s="21"/>
      <c r="G605" s="21"/>
      <c r="H605" s="21"/>
      <c r="I605" s="21"/>
      <c r="J605" s="21"/>
      <c r="K605" s="37"/>
      <c r="L605" s="37"/>
      <c r="M605" s="37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</row>
    <row r="606" spans="1:249" s="11" customFormat="1">
      <c r="A606" s="21"/>
      <c r="B606" s="21"/>
      <c r="C606" s="22"/>
      <c r="D606" s="21"/>
      <c r="E606" s="21"/>
      <c r="F606" s="21"/>
      <c r="G606" s="21"/>
      <c r="H606" s="21"/>
      <c r="I606" s="21"/>
      <c r="J606" s="21"/>
      <c r="K606" s="37"/>
      <c r="L606" s="37"/>
      <c r="M606" s="37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</row>
    <row r="607" spans="1:249" s="11" customFormat="1">
      <c r="A607" s="21"/>
      <c r="B607" s="21"/>
      <c r="C607" s="22"/>
      <c r="D607" s="21"/>
      <c r="E607" s="21"/>
      <c r="F607" s="21"/>
      <c r="G607" s="21"/>
      <c r="H607" s="21"/>
      <c r="I607" s="21"/>
      <c r="J607" s="21"/>
      <c r="K607" s="37"/>
      <c r="L607" s="37"/>
      <c r="M607" s="3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</row>
    <row r="608" spans="1:249" s="11" customFormat="1">
      <c r="A608" s="21"/>
      <c r="B608" s="21"/>
      <c r="C608" s="22"/>
      <c r="D608" s="21"/>
      <c r="E608" s="21"/>
      <c r="F608" s="21"/>
      <c r="G608" s="21"/>
      <c r="H608" s="21"/>
      <c r="I608" s="21"/>
      <c r="J608" s="21"/>
      <c r="K608" s="37"/>
      <c r="L608" s="37"/>
      <c r="M608" s="37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</row>
    <row r="609" spans="1:249" s="11" customFormat="1">
      <c r="A609" s="21"/>
      <c r="B609" s="21"/>
      <c r="C609" s="22"/>
      <c r="D609" s="21"/>
      <c r="E609" s="21"/>
      <c r="F609" s="21"/>
      <c r="G609" s="21"/>
      <c r="H609" s="21"/>
      <c r="I609" s="21"/>
      <c r="J609" s="21"/>
      <c r="K609" s="37"/>
      <c r="L609" s="37"/>
      <c r="M609" s="37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</row>
    <row r="610" spans="1:249" s="11" customFormat="1">
      <c r="A610" s="21"/>
      <c r="B610" s="21"/>
      <c r="C610" s="22"/>
      <c r="D610" s="21"/>
      <c r="E610" s="21"/>
      <c r="F610" s="21"/>
      <c r="G610" s="21"/>
      <c r="H610" s="21"/>
      <c r="I610" s="21"/>
      <c r="J610" s="21"/>
      <c r="K610" s="37"/>
      <c r="L610" s="37"/>
      <c r="M610" s="37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</row>
    <row r="611" spans="1:249" s="11" customFormat="1">
      <c r="A611" s="21"/>
      <c r="B611" s="21"/>
      <c r="C611" s="22"/>
      <c r="D611" s="21"/>
      <c r="E611" s="21"/>
      <c r="F611" s="21"/>
      <c r="G611" s="21"/>
      <c r="H611" s="21"/>
      <c r="I611" s="21"/>
      <c r="J611" s="21"/>
      <c r="K611" s="37"/>
      <c r="L611" s="37"/>
      <c r="M611" s="37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</row>
    <row r="612" spans="1:249" s="11" customFormat="1">
      <c r="A612" s="21"/>
      <c r="B612" s="21"/>
      <c r="C612" s="22"/>
      <c r="D612" s="21"/>
      <c r="E612" s="21"/>
      <c r="F612" s="21"/>
      <c r="G612" s="21"/>
      <c r="H612" s="21"/>
      <c r="I612" s="21"/>
      <c r="J612" s="21"/>
      <c r="K612" s="37"/>
      <c r="L612" s="37"/>
      <c r="M612" s="37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</row>
    <row r="613" spans="1:249" s="11" customFormat="1">
      <c r="A613" s="21"/>
      <c r="B613" s="21"/>
      <c r="C613" s="22"/>
      <c r="D613" s="21"/>
      <c r="E613" s="21"/>
      <c r="F613" s="21"/>
      <c r="G613" s="21"/>
      <c r="H613" s="21"/>
      <c r="I613" s="21"/>
      <c r="J613" s="21"/>
      <c r="K613" s="37"/>
      <c r="L613" s="37"/>
      <c r="M613" s="37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</row>
    <row r="614" spans="1:249" s="11" customFormat="1">
      <c r="A614" s="21"/>
      <c r="B614" s="21"/>
      <c r="C614" s="22"/>
      <c r="D614" s="21"/>
      <c r="E614" s="21"/>
      <c r="F614" s="21"/>
      <c r="G614" s="21"/>
      <c r="H614" s="21"/>
      <c r="I614" s="21"/>
      <c r="J614" s="21"/>
      <c r="K614" s="37"/>
      <c r="L614" s="37"/>
      <c r="M614" s="37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</row>
    <row r="615" spans="1:249" s="11" customFormat="1">
      <c r="A615" s="21"/>
      <c r="B615" s="21"/>
      <c r="C615" s="22"/>
      <c r="D615" s="21"/>
      <c r="E615" s="21"/>
      <c r="F615" s="21"/>
      <c r="G615" s="21"/>
      <c r="H615" s="21"/>
      <c r="I615" s="21"/>
      <c r="J615" s="21"/>
      <c r="K615" s="37"/>
      <c r="L615" s="37"/>
      <c r="M615" s="37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</row>
    <row r="616" spans="1:249" s="11" customFormat="1">
      <c r="A616" s="21"/>
      <c r="B616" s="21"/>
      <c r="C616" s="22"/>
      <c r="D616" s="21"/>
      <c r="E616" s="21"/>
      <c r="F616" s="21"/>
      <c r="G616" s="21"/>
      <c r="H616" s="21"/>
      <c r="I616" s="21"/>
      <c r="J616" s="21"/>
      <c r="K616" s="37"/>
      <c r="L616" s="37"/>
      <c r="M616" s="37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</row>
    <row r="617" spans="1:249" s="11" customFormat="1">
      <c r="A617" s="21"/>
      <c r="B617" s="21"/>
      <c r="C617" s="22"/>
      <c r="D617" s="21"/>
      <c r="E617" s="21"/>
      <c r="F617" s="21"/>
      <c r="G617" s="21"/>
      <c r="H617" s="21"/>
      <c r="I617" s="21"/>
      <c r="J617" s="21"/>
      <c r="K617" s="37"/>
      <c r="L617" s="37"/>
      <c r="M617" s="3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</row>
    <row r="618" spans="1:249" s="11" customFormat="1">
      <c r="A618" s="21"/>
      <c r="B618" s="21"/>
      <c r="C618" s="22"/>
      <c r="D618" s="21"/>
      <c r="E618" s="21"/>
      <c r="F618" s="21"/>
      <c r="G618" s="21"/>
      <c r="H618" s="21"/>
      <c r="I618" s="21"/>
      <c r="J618" s="21"/>
      <c r="K618" s="37"/>
      <c r="L618" s="37"/>
      <c r="M618" s="37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</row>
    <row r="619" spans="1:249" s="11" customFormat="1">
      <c r="A619" s="21"/>
      <c r="B619" s="21"/>
      <c r="C619" s="22"/>
      <c r="D619" s="21"/>
      <c r="E619" s="21"/>
      <c r="F619" s="21"/>
      <c r="G619" s="21"/>
      <c r="H619" s="21"/>
      <c r="I619" s="21"/>
      <c r="J619" s="21"/>
      <c r="K619" s="37"/>
      <c r="L619" s="37"/>
      <c r="M619" s="37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</row>
    <row r="620" spans="1:249" s="11" customFormat="1">
      <c r="A620" s="21"/>
      <c r="B620" s="21"/>
      <c r="C620" s="22"/>
      <c r="D620" s="21"/>
      <c r="E620" s="21"/>
      <c r="F620" s="21"/>
      <c r="G620" s="21"/>
      <c r="H620" s="21"/>
      <c r="I620" s="21"/>
      <c r="J620" s="21"/>
      <c r="K620" s="37"/>
      <c r="L620" s="37"/>
      <c r="M620" s="37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</row>
    <row r="621" spans="1:249" s="11" customFormat="1">
      <c r="A621" s="21"/>
      <c r="B621" s="21"/>
      <c r="C621" s="22"/>
      <c r="D621" s="21"/>
      <c r="E621" s="21"/>
      <c r="F621" s="21"/>
      <c r="G621" s="21"/>
      <c r="H621" s="21"/>
      <c r="I621" s="21"/>
      <c r="J621" s="21"/>
      <c r="K621" s="37"/>
      <c r="L621" s="37"/>
      <c r="M621" s="37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</row>
    <row r="622" spans="1:249" s="11" customFormat="1">
      <c r="A622" s="21"/>
      <c r="B622" s="21"/>
      <c r="C622" s="22"/>
      <c r="D622" s="21"/>
      <c r="E622" s="21"/>
      <c r="F622" s="21"/>
      <c r="G622" s="21"/>
      <c r="H622" s="21"/>
      <c r="I622" s="21"/>
      <c r="J622" s="21"/>
      <c r="K622" s="37"/>
      <c r="L622" s="37"/>
      <c r="M622" s="37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</row>
    <row r="623" spans="1:249" s="11" customFormat="1">
      <c r="A623" s="21"/>
      <c r="B623" s="21"/>
      <c r="C623" s="22"/>
      <c r="D623" s="21"/>
      <c r="E623" s="21"/>
      <c r="F623" s="21"/>
      <c r="G623" s="21"/>
      <c r="H623" s="21"/>
      <c r="I623" s="21"/>
      <c r="J623" s="21"/>
      <c r="K623" s="37"/>
      <c r="L623" s="37"/>
      <c r="M623" s="37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</row>
    <row r="624" spans="1:249" s="11" customFormat="1">
      <c r="A624" s="21"/>
      <c r="B624" s="21"/>
      <c r="C624" s="22"/>
      <c r="D624" s="21"/>
      <c r="E624" s="21"/>
      <c r="F624" s="21"/>
      <c r="G624" s="21"/>
      <c r="H624" s="21"/>
      <c r="I624" s="21"/>
      <c r="J624" s="21"/>
      <c r="K624" s="37"/>
      <c r="L624" s="37"/>
      <c r="M624" s="37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</row>
    <row r="625" spans="1:249" s="11" customFormat="1">
      <c r="A625" s="21"/>
      <c r="B625" s="21"/>
      <c r="C625" s="22"/>
      <c r="D625" s="21"/>
      <c r="E625" s="21"/>
      <c r="F625" s="21"/>
      <c r="G625" s="21"/>
      <c r="H625" s="21"/>
      <c r="I625" s="21"/>
      <c r="J625" s="21"/>
      <c r="K625" s="37"/>
      <c r="L625" s="37"/>
      <c r="M625" s="37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</row>
    <row r="626" spans="1:249" s="11" customFormat="1">
      <c r="A626" s="21"/>
      <c r="B626" s="21"/>
      <c r="C626" s="22"/>
      <c r="D626" s="21"/>
      <c r="E626" s="21"/>
      <c r="F626" s="21"/>
      <c r="G626" s="21"/>
      <c r="H626" s="21"/>
      <c r="I626" s="21"/>
      <c r="J626" s="21"/>
      <c r="K626" s="37"/>
      <c r="L626" s="37"/>
      <c r="M626" s="37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</row>
    <row r="627" spans="1:249" s="11" customFormat="1">
      <c r="A627" s="21"/>
      <c r="B627" s="21"/>
      <c r="C627" s="22"/>
      <c r="D627" s="21"/>
      <c r="E627" s="21"/>
      <c r="F627" s="21"/>
      <c r="G627" s="21"/>
      <c r="H627" s="21"/>
      <c r="I627" s="21"/>
      <c r="J627" s="21"/>
      <c r="K627" s="37"/>
      <c r="L627" s="37"/>
      <c r="M627" s="3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</row>
    <row r="628" spans="1:249" s="11" customFormat="1">
      <c r="A628" s="21"/>
      <c r="B628" s="21"/>
      <c r="C628" s="22"/>
      <c r="D628" s="21"/>
      <c r="E628" s="21"/>
      <c r="F628" s="21"/>
      <c r="G628" s="21"/>
      <c r="H628" s="21"/>
      <c r="I628" s="21"/>
      <c r="J628" s="21"/>
      <c r="K628" s="37"/>
      <c r="L628" s="37"/>
      <c r="M628" s="37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</row>
    <row r="629" spans="1:249" s="11" customFormat="1">
      <c r="A629" s="21"/>
      <c r="B629" s="21"/>
      <c r="C629" s="22"/>
      <c r="D629" s="21"/>
      <c r="E629" s="21"/>
      <c r="F629" s="21"/>
      <c r="G629" s="21"/>
      <c r="H629" s="21"/>
      <c r="I629" s="21"/>
      <c r="J629" s="21"/>
      <c r="K629" s="37"/>
      <c r="L629" s="37"/>
      <c r="M629" s="37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</row>
    <row r="630" spans="1:249" s="11" customFormat="1">
      <c r="A630" s="21"/>
      <c r="B630" s="21"/>
      <c r="C630" s="22"/>
      <c r="D630" s="21"/>
      <c r="E630" s="21"/>
      <c r="F630" s="21"/>
      <c r="G630" s="21"/>
      <c r="H630" s="21"/>
      <c r="I630" s="21"/>
      <c r="J630" s="21"/>
      <c r="K630" s="37"/>
      <c r="L630" s="37"/>
      <c r="M630" s="37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</row>
    <row r="631" spans="1:249" s="11" customFormat="1">
      <c r="A631" s="21"/>
      <c r="B631" s="21"/>
      <c r="C631" s="22"/>
      <c r="D631" s="21"/>
      <c r="E631" s="21"/>
      <c r="F631" s="21"/>
      <c r="G631" s="21"/>
      <c r="H631" s="21"/>
      <c r="I631" s="21"/>
      <c r="J631" s="21"/>
      <c r="K631" s="37"/>
      <c r="L631" s="37"/>
      <c r="M631" s="37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</row>
    <row r="632" spans="1:249" s="11" customFormat="1">
      <c r="A632" s="21"/>
      <c r="B632" s="21"/>
      <c r="C632" s="22"/>
      <c r="D632" s="21"/>
      <c r="E632" s="21"/>
      <c r="F632" s="21"/>
      <c r="G632" s="21"/>
      <c r="H632" s="21"/>
      <c r="I632" s="21"/>
      <c r="J632" s="21"/>
      <c r="K632" s="37"/>
      <c r="L632" s="37"/>
      <c r="M632" s="37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</row>
    <row r="633" spans="1:249" s="11" customFormat="1">
      <c r="A633" s="21"/>
      <c r="B633" s="21"/>
      <c r="C633" s="22"/>
      <c r="D633" s="21"/>
      <c r="E633" s="21"/>
      <c r="F633" s="21"/>
      <c r="G633" s="21"/>
      <c r="H633" s="21"/>
      <c r="I633" s="21"/>
      <c r="J633" s="21"/>
      <c r="K633" s="37"/>
      <c r="L633" s="37"/>
      <c r="M633" s="37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</row>
    <row r="634" spans="1:249" s="11" customFormat="1">
      <c r="A634" s="21"/>
      <c r="B634" s="21"/>
      <c r="C634" s="22"/>
      <c r="D634" s="21"/>
      <c r="E634" s="21"/>
      <c r="F634" s="21"/>
      <c r="G634" s="21"/>
      <c r="H634" s="21"/>
      <c r="I634" s="21"/>
      <c r="J634" s="21"/>
      <c r="K634" s="37"/>
      <c r="L634" s="37"/>
      <c r="M634" s="37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</row>
    <row r="635" spans="1:249" s="11" customFormat="1">
      <c r="A635" s="21"/>
      <c r="B635" s="21"/>
      <c r="C635" s="22"/>
      <c r="D635" s="21"/>
      <c r="E635" s="21"/>
      <c r="F635" s="21"/>
      <c r="G635" s="21"/>
      <c r="H635" s="21"/>
      <c r="I635" s="21"/>
      <c r="J635" s="21"/>
      <c r="K635" s="37"/>
      <c r="L635" s="37"/>
      <c r="M635" s="37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</row>
    <row r="636" spans="1:249" s="11" customFormat="1">
      <c r="A636" s="21"/>
      <c r="B636" s="21"/>
      <c r="C636" s="22"/>
      <c r="D636" s="21"/>
      <c r="E636" s="21"/>
      <c r="F636" s="21"/>
      <c r="G636" s="21"/>
      <c r="H636" s="21"/>
      <c r="I636" s="21"/>
      <c r="J636" s="21"/>
      <c r="K636" s="37"/>
      <c r="L636" s="37"/>
      <c r="M636" s="37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</row>
    <row r="637" spans="1:249" s="11" customFormat="1">
      <c r="A637" s="21"/>
      <c r="B637" s="21"/>
      <c r="C637" s="22"/>
      <c r="D637" s="21"/>
      <c r="E637" s="21"/>
      <c r="F637" s="21"/>
      <c r="G637" s="21"/>
      <c r="H637" s="21"/>
      <c r="I637" s="21"/>
      <c r="J637" s="21"/>
      <c r="K637" s="37"/>
      <c r="L637" s="37"/>
      <c r="M637" s="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</row>
    <row r="638" spans="1:249" s="11" customFormat="1">
      <c r="A638" s="21"/>
      <c r="B638" s="21"/>
      <c r="C638" s="22"/>
      <c r="D638" s="21"/>
      <c r="E638" s="21"/>
      <c r="F638" s="21"/>
      <c r="G638" s="21"/>
      <c r="H638" s="21"/>
      <c r="I638" s="21"/>
      <c r="J638" s="21"/>
      <c r="K638" s="37"/>
      <c r="L638" s="37"/>
      <c r="M638" s="37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</row>
    <row r="639" spans="1:249" s="11" customFormat="1">
      <c r="A639" s="21"/>
      <c r="B639" s="21"/>
      <c r="C639" s="22"/>
      <c r="D639" s="21"/>
      <c r="E639" s="21"/>
      <c r="F639" s="21"/>
      <c r="G639" s="21"/>
      <c r="H639" s="21"/>
      <c r="I639" s="21"/>
      <c r="J639" s="21"/>
      <c r="K639" s="37"/>
      <c r="L639" s="37"/>
      <c r="M639" s="37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</row>
    <row r="640" spans="1:249" s="11" customFormat="1">
      <c r="A640" s="21"/>
      <c r="B640" s="21"/>
      <c r="C640" s="22"/>
      <c r="D640" s="21"/>
      <c r="E640" s="21"/>
      <c r="F640" s="21"/>
      <c r="G640" s="21"/>
      <c r="H640" s="21"/>
      <c r="I640" s="21"/>
      <c r="J640" s="21"/>
      <c r="K640" s="37"/>
      <c r="L640" s="37"/>
      <c r="M640" s="37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</row>
    <row r="641" spans="1:249" s="11" customFormat="1">
      <c r="A641" s="21"/>
      <c r="B641" s="21"/>
      <c r="C641" s="22"/>
      <c r="D641" s="21"/>
      <c r="E641" s="21"/>
      <c r="F641" s="21"/>
      <c r="G641" s="21"/>
      <c r="H641" s="21"/>
      <c r="I641" s="21"/>
      <c r="J641" s="21"/>
      <c r="K641" s="37"/>
      <c r="L641" s="37"/>
      <c r="M641" s="37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</row>
    <row r="642" spans="1:249" s="11" customFormat="1">
      <c r="A642" s="21"/>
      <c r="B642" s="21"/>
      <c r="C642" s="22"/>
      <c r="D642" s="21"/>
      <c r="E642" s="21"/>
      <c r="F642" s="21"/>
      <c r="G642" s="21"/>
      <c r="H642" s="21"/>
      <c r="I642" s="21"/>
      <c r="J642" s="21"/>
      <c r="K642" s="37"/>
      <c r="L642" s="37"/>
      <c r="M642" s="37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</row>
    <row r="643" spans="1:249" s="11" customFormat="1">
      <c r="A643" s="21"/>
      <c r="B643" s="21"/>
      <c r="C643" s="22"/>
      <c r="D643" s="21"/>
      <c r="E643" s="21"/>
      <c r="F643" s="21"/>
      <c r="G643" s="21"/>
      <c r="H643" s="21"/>
      <c r="I643" s="21"/>
      <c r="J643" s="21"/>
      <c r="K643" s="37"/>
      <c r="L643" s="37"/>
      <c r="M643" s="37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</row>
    <row r="644" spans="1:249" s="11" customFormat="1">
      <c r="A644" s="21"/>
      <c r="B644" s="21"/>
      <c r="C644" s="22"/>
      <c r="D644" s="21"/>
      <c r="E644" s="21"/>
      <c r="F644" s="21"/>
      <c r="G644" s="21"/>
      <c r="H644" s="21"/>
      <c r="I644" s="21"/>
      <c r="J644" s="21"/>
      <c r="K644" s="37"/>
      <c r="L644" s="37"/>
      <c r="M644" s="37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</row>
    <row r="645" spans="1:249" s="11" customFormat="1">
      <c r="A645" s="21"/>
      <c r="B645" s="21"/>
      <c r="C645" s="22"/>
      <c r="D645" s="21"/>
      <c r="E645" s="21"/>
      <c r="F645" s="21"/>
      <c r="G645" s="21"/>
      <c r="H645" s="21"/>
      <c r="I645" s="21"/>
      <c r="J645" s="21"/>
      <c r="K645" s="37"/>
      <c r="L645" s="37"/>
      <c r="M645" s="37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</row>
    <row r="646" spans="1:249" s="11" customFormat="1">
      <c r="A646" s="21"/>
      <c r="B646" s="21"/>
      <c r="C646" s="22"/>
      <c r="D646" s="21"/>
      <c r="E646" s="21"/>
      <c r="F646" s="21"/>
      <c r="G646" s="21"/>
      <c r="H646" s="21"/>
      <c r="I646" s="21"/>
      <c r="J646" s="21"/>
      <c r="K646" s="37"/>
      <c r="L646" s="37"/>
      <c r="M646" s="37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</row>
    <row r="647" spans="1:249" s="11" customFormat="1">
      <c r="A647" s="21"/>
      <c r="B647" s="21"/>
      <c r="C647" s="22"/>
      <c r="D647" s="21"/>
      <c r="E647" s="21"/>
      <c r="F647" s="21"/>
      <c r="G647" s="21"/>
      <c r="H647" s="21"/>
      <c r="I647" s="21"/>
      <c r="J647" s="21"/>
      <c r="K647" s="37"/>
      <c r="L647" s="37"/>
      <c r="M647" s="3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</row>
    <row r="648" spans="1:249" s="11" customFormat="1">
      <c r="A648" s="21"/>
      <c r="B648" s="21"/>
      <c r="C648" s="22"/>
      <c r="D648" s="21"/>
      <c r="E648" s="21"/>
      <c r="F648" s="21"/>
      <c r="G648" s="21"/>
      <c r="H648" s="21"/>
      <c r="I648" s="21"/>
      <c r="J648" s="21"/>
      <c r="K648" s="37"/>
      <c r="L648" s="37"/>
      <c r="M648" s="37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</row>
    <row r="649" spans="1:249" s="11" customFormat="1">
      <c r="A649" s="21"/>
      <c r="B649" s="21"/>
      <c r="C649" s="22"/>
      <c r="D649" s="21"/>
      <c r="E649" s="21"/>
      <c r="F649" s="21"/>
      <c r="G649" s="21"/>
      <c r="H649" s="21"/>
      <c r="I649" s="21"/>
      <c r="J649" s="21"/>
      <c r="K649" s="37"/>
      <c r="L649" s="37"/>
      <c r="M649" s="37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</row>
    <row r="650" spans="1:249" s="11" customFormat="1">
      <c r="A650" s="21"/>
      <c r="B650" s="21"/>
      <c r="C650" s="22"/>
      <c r="D650" s="21"/>
      <c r="E650" s="21"/>
      <c r="F650" s="21"/>
      <c r="G650" s="21"/>
      <c r="H650" s="21"/>
      <c r="I650" s="21"/>
      <c r="J650" s="21"/>
      <c r="K650" s="37"/>
      <c r="L650" s="37"/>
      <c r="M650" s="37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</row>
    <row r="651" spans="1:249" s="11" customFormat="1">
      <c r="A651" s="21"/>
      <c r="B651" s="21"/>
      <c r="C651" s="22"/>
      <c r="D651" s="21"/>
      <c r="E651" s="21"/>
      <c r="F651" s="21"/>
      <c r="G651" s="21"/>
      <c r="H651" s="21"/>
      <c r="I651" s="21"/>
      <c r="J651" s="21"/>
      <c r="K651" s="37"/>
      <c r="L651" s="37"/>
      <c r="M651" s="37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</row>
    <row r="652" spans="1:249" s="11" customFormat="1">
      <c r="A652" s="21"/>
      <c r="B652" s="21"/>
      <c r="C652" s="22"/>
      <c r="D652" s="21"/>
      <c r="E652" s="21"/>
      <c r="F652" s="21"/>
      <c r="G652" s="21"/>
      <c r="H652" s="21"/>
      <c r="I652" s="21"/>
      <c r="J652" s="21"/>
      <c r="K652" s="37"/>
      <c r="L652" s="37"/>
      <c r="M652" s="37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</row>
    <row r="653" spans="1:249" s="11" customFormat="1">
      <c r="A653" s="21"/>
      <c r="B653" s="21"/>
      <c r="C653" s="22"/>
      <c r="D653" s="21"/>
      <c r="E653" s="21"/>
      <c r="F653" s="21"/>
      <c r="G653" s="21"/>
      <c r="H653" s="21"/>
      <c r="I653" s="21"/>
      <c r="J653" s="21"/>
      <c r="K653" s="37"/>
      <c r="L653" s="37"/>
      <c r="M653" s="37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</row>
    <row r="654" spans="1:249" s="11" customFormat="1">
      <c r="A654" s="21"/>
      <c r="B654" s="21"/>
      <c r="C654" s="22"/>
      <c r="D654" s="21"/>
      <c r="E654" s="21"/>
      <c r="F654" s="21"/>
      <c r="G654" s="21"/>
      <c r="H654" s="21"/>
      <c r="I654" s="21"/>
      <c r="J654" s="21"/>
      <c r="K654" s="37"/>
      <c r="L654" s="37"/>
      <c r="M654" s="37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</row>
    <row r="655" spans="1:249" s="11" customFormat="1">
      <c r="A655" s="21"/>
      <c r="B655" s="21"/>
      <c r="C655" s="22"/>
      <c r="D655" s="21"/>
      <c r="E655" s="21"/>
      <c r="F655" s="21"/>
      <c r="G655" s="21"/>
      <c r="H655" s="21"/>
      <c r="I655" s="21"/>
      <c r="J655" s="21"/>
      <c r="K655" s="37"/>
      <c r="L655" s="37"/>
      <c r="M655" s="37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</row>
    <row r="656" spans="1:249" s="11" customFormat="1">
      <c r="A656" s="21"/>
      <c r="B656" s="21"/>
      <c r="C656" s="22"/>
      <c r="D656" s="21"/>
      <c r="E656" s="21"/>
      <c r="F656" s="21"/>
      <c r="G656" s="21"/>
      <c r="H656" s="21"/>
      <c r="I656" s="21"/>
      <c r="J656" s="21"/>
      <c r="K656" s="37"/>
      <c r="L656" s="37"/>
      <c r="M656" s="37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</row>
    <row r="657" spans="1:249" s="11" customFormat="1">
      <c r="A657" s="21"/>
      <c r="B657" s="21"/>
      <c r="C657" s="22"/>
      <c r="D657" s="21"/>
      <c r="E657" s="21"/>
      <c r="F657" s="21"/>
      <c r="G657" s="21"/>
      <c r="H657" s="21"/>
      <c r="I657" s="21"/>
      <c r="J657" s="21"/>
      <c r="K657" s="37"/>
      <c r="L657" s="37"/>
      <c r="M657" s="3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</row>
    <row r="658" spans="1:249" s="11" customFormat="1">
      <c r="A658" s="21"/>
      <c r="B658" s="21"/>
      <c r="C658" s="22"/>
      <c r="D658" s="21"/>
      <c r="E658" s="21"/>
      <c r="F658" s="21"/>
      <c r="G658" s="21"/>
      <c r="H658" s="21"/>
      <c r="I658" s="21"/>
      <c r="J658" s="21"/>
      <c r="K658" s="37"/>
      <c r="L658" s="37"/>
      <c r="M658" s="37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</row>
    <row r="659" spans="1:249" s="11" customFormat="1">
      <c r="A659" s="21"/>
      <c r="B659" s="21"/>
      <c r="C659" s="22"/>
      <c r="D659" s="21"/>
      <c r="E659" s="21"/>
      <c r="F659" s="21"/>
      <c r="G659" s="21"/>
      <c r="H659" s="21"/>
      <c r="I659" s="21"/>
      <c r="J659" s="21"/>
      <c r="K659" s="37"/>
      <c r="L659" s="37"/>
      <c r="M659" s="37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</row>
    <row r="660" spans="1:249" s="11" customFormat="1">
      <c r="A660" s="21"/>
      <c r="B660" s="21"/>
      <c r="C660" s="22"/>
      <c r="D660" s="21"/>
      <c r="E660" s="21"/>
      <c r="F660" s="21"/>
      <c r="G660" s="21"/>
      <c r="H660" s="21"/>
      <c r="I660" s="21"/>
      <c r="J660" s="21"/>
      <c r="K660" s="37"/>
      <c r="L660" s="37"/>
      <c r="M660" s="37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</row>
    <row r="661" spans="1:249" s="11" customFormat="1">
      <c r="A661" s="21"/>
      <c r="B661" s="21"/>
      <c r="C661" s="22"/>
      <c r="D661" s="21"/>
      <c r="E661" s="21"/>
      <c r="F661" s="21"/>
      <c r="G661" s="21"/>
      <c r="H661" s="21"/>
      <c r="I661" s="21"/>
      <c r="J661" s="21"/>
      <c r="K661" s="37"/>
      <c r="L661" s="37"/>
      <c r="M661" s="37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</row>
    <row r="662" spans="1:249" s="11" customFormat="1">
      <c r="A662" s="21"/>
      <c r="B662" s="21"/>
      <c r="C662" s="22"/>
      <c r="D662" s="21"/>
      <c r="E662" s="21"/>
      <c r="F662" s="21"/>
      <c r="G662" s="21"/>
      <c r="H662" s="21"/>
      <c r="I662" s="21"/>
      <c r="J662" s="21"/>
      <c r="K662" s="37"/>
      <c r="L662" s="37"/>
      <c r="M662" s="37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</row>
    <row r="663" spans="1:249" s="11" customFormat="1">
      <c r="A663" s="21"/>
      <c r="B663" s="21"/>
      <c r="C663" s="22"/>
      <c r="D663" s="21"/>
      <c r="E663" s="21"/>
      <c r="F663" s="21"/>
      <c r="G663" s="21"/>
      <c r="H663" s="21"/>
      <c r="I663" s="21"/>
      <c r="J663" s="21"/>
      <c r="K663" s="37"/>
      <c r="L663" s="37"/>
      <c r="M663" s="37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</row>
    <row r="664" spans="1:249" s="11" customFormat="1">
      <c r="A664" s="21"/>
      <c r="B664" s="21"/>
      <c r="C664" s="22"/>
      <c r="D664" s="21"/>
      <c r="E664" s="21"/>
      <c r="F664" s="21"/>
      <c r="G664" s="21"/>
      <c r="H664" s="21"/>
      <c r="I664" s="21"/>
      <c r="J664" s="21"/>
      <c r="K664" s="37"/>
      <c r="L664" s="37"/>
      <c r="M664" s="37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</row>
    <row r="665" spans="1:249" s="11" customFormat="1">
      <c r="A665" s="21"/>
      <c r="B665" s="21"/>
      <c r="C665" s="22"/>
      <c r="D665" s="21"/>
      <c r="E665" s="21"/>
      <c r="F665" s="21"/>
      <c r="G665" s="21"/>
      <c r="H665" s="21"/>
      <c r="I665" s="21"/>
      <c r="J665" s="21"/>
      <c r="K665" s="37"/>
      <c r="L665" s="37"/>
      <c r="M665" s="37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</row>
    <row r="666" spans="1:249" s="11" customFormat="1">
      <c r="A666" s="21"/>
      <c r="B666" s="21"/>
      <c r="C666" s="22"/>
      <c r="D666" s="21"/>
      <c r="E666" s="21"/>
      <c r="F666" s="21"/>
      <c r="G666" s="21"/>
      <c r="H666" s="21"/>
      <c r="I666" s="21"/>
      <c r="J666" s="21"/>
      <c r="K666" s="37"/>
      <c r="L666" s="37"/>
      <c r="M666" s="37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</row>
    <row r="667" spans="1:249" s="11" customFormat="1">
      <c r="A667" s="21"/>
      <c r="B667" s="21"/>
      <c r="C667" s="22"/>
      <c r="D667" s="21"/>
      <c r="E667" s="21"/>
      <c r="F667" s="21"/>
      <c r="G667" s="21"/>
      <c r="H667" s="21"/>
      <c r="I667" s="21"/>
      <c r="J667" s="21"/>
      <c r="K667" s="37"/>
      <c r="L667" s="37"/>
      <c r="M667" s="3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</row>
    <row r="668" spans="1:249" s="11" customFormat="1">
      <c r="A668" s="21"/>
      <c r="B668" s="21"/>
      <c r="C668" s="22"/>
      <c r="D668" s="21"/>
      <c r="E668" s="21"/>
      <c r="F668" s="21"/>
      <c r="G668" s="21"/>
      <c r="H668" s="21"/>
      <c r="I668" s="21"/>
      <c r="J668" s="21"/>
      <c r="K668" s="37"/>
      <c r="L668" s="37"/>
      <c r="M668" s="37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</row>
    <row r="669" spans="1:249" s="11" customFormat="1">
      <c r="A669" s="21"/>
      <c r="B669" s="21"/>
      <c r="C669" s="22"/>
      <c r="D669" s="21"/>
      <c r="E669" s="21"/>
      <c r="F669" s="21"/>
      <c r="G669" s="21"/>
      <c r="H669" s="21"/>
      <c r="I669" s="21"/>
      <c r="J669" s="21"/>
      <c r="K669" s="37"/>
      <c r="L669" s="37"/>
      <c r="M669" s="37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</row>
    <row r="670" spans="1:249" s="11" customFormat="1">
      <c r="A670" s="21"/>
      <c r="B670" s="21"/>
      <c r="C670" s="22"/>
      <c r="D670" s="21"/>
      <c r="E670" s="21"/>
      <c r="F670" s="21"/>
      <c r="G670" s="21"/>
      <c r="H670" s="21"/>
      <c r="I670" s="21"/>
      <c r="J670" s="21"/>
      <c r="K670" s="37"/>
      <c r="L670" s="37"/>
      <c r="M670" s="37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</row>
    <row r="671" spans="1:249" s="11" customFormat="1">
      <c r="A671" s="21"/>
      <c r="B671" s="21"/>
      <c r="C671" s="22"/>
      <c r="D671" s="21"/>
      <c r="E671" s="21"/>
      <c r="F671" s="21"/>
      <c r="G671" s="21"/>
      <c r="H671" s="21"/>
      <c r="I671" s="21"/>
      <c r="J671" s="21"/>
      <c r="K671" s="37"/>
      <c r="L671" s="37"/>
      <c r="M671" s="37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</row>
    <row r="672" spans="1:249" s="11" customFormat="1">
      <c r="A672" s="21"/>
      <c r="B672" s="21"/>
      <c r="C672" s="22"/>
      <c r="D672" s="21"/>
      <c r="E672" s="21"/>
      <c r="F672" s="21"/>
      <c r="G672" s="21"/>
      <c r="H672" s="21"/>
      <c r="I672" s="21"/>
      <c r="J672" s="21"/>
      <c r="K672" s="37"/>
      <c r="L672" s="37"/>
      <c r="M672" s="37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</row>
    <row r="673" spans="1:249" s="11" customFormat="1">
      <c r="A673" s="21"/>
      <c r="B673" s="21"/>
      <c r="C673" s="22"/>
      <c r="D673" s="21"/>
      <c r="E673" s="21"/>
      <c r="F673" s="21"/>
      <c r="G673" s="21"/>
      <c r="H673" s="21"/>
      <c r="I673" s="21"/>
      <c r="J673" s="21"/>
      <c r="K673" s="37"/>
      <c r="L673" s="37"/>
      <c r="M673" s="37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</row>
    <row r="674" spans="1:249" s="11" customFormat="1">
      <c r="A674" s="21"/>
      <c r="B674" s="21"/>
      <c r="C674" s="22"/>
      <c r="D674" s="21"/>
      <c r="E674" s="21"/>
      <c r="F674" s="21"/>
      <c r="G674" s="21"/>
      <c r="H674" s="21"/>
      <c r="I674" s="21"/>
      <c r="J674" s="21"/>
      <c r="K674" s="37"/>
      <c r="L674" s="37"/>
      <c r="M674" s="37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</row>
    <row r="675" spans="1:249" s="11" customFormat="1">
      <c r="A675" s="21"/>
      <c r="B675" s="21"/>
      <c r="C675" s="22"/>
      <c r="D675" s="21"/>
      <c r="E675" s="21"/>
      <c r="F675" s="21"/>
      <c r="G675" s="21"/>
      <c r="H675" s="21"/>
      <c r="I675" s="21"/>
      <c r="J675" s="21"/>
      <c r="K675" s="37"/>
      <c r="L675" s="37"/>
      <c r="M675" s="37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</row>
    <row r="676" spans="1:249" s="11" customFormat="1">
      <c r="A676" s="21"/>
      <c r="B676" s="21"/>
      <c r="C676" s="22"/>
      <c r="D676" s="21"/>
      <c r="E676" s="21"/>
      <c r="F676" s="21"/>
      <c r="G676" s="21"/>
      <c r="H676" s="21"/>
      <c r="I676" s="21"/>
      <c r="J676" s="21"/>
      <c r="K676" s="37"/>
      <c r="L676" s="37"/>
      <c r="M676" s="37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</row>
    <row r="677" spans="1:249" s="11" customFormat="1">
      <c r="A677" s="21"/>
      <c r="B677" s="21"/>
      <c r="C677" s="22"/>
      <c r="D677" s="21"/>
      <c r="E677" s="21"/>
      <c r="F677" s="21"/>
      <c r="G677" s="21"/>
      <c r="H677" s="21"/>
      <c r="I677" s="21"/>
      <c r="J677" s="21"/>
      <c r="K677" s="37"/>
      <c r="L677" s="37"/>
      <c r="M677" s="3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</row>
    <row r="678" spans="1:249" s="11" customFormat="1">
      <c r="A678" s="21"/>
      <c r="B678" s="21"/>
      <c r="C678" s="22"/>
      <c r="D678" s="21"/>
      <c r="E678" s="21"/>
      <c r="F678" s="21"/>
      <c r="G678" s="21"/>
      <c r="H678" s="21"/>
      <c r="I678" s="21"/>
      <c r="J678" s="21"/>
      <c r="K678" s="37"/>
      <c r="L678" s="37"/>
      <c r="M678" s="37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</row>
    <row r="679" spans="1:249" s="11" customFormat="1">
      <c r="A679" s="21"/>
      <c r="B679" s="21"/>
      <c r="C679" s="22"/>
      <c r="D679" s="21"/>
      <c r="E679" s="21"/>
      <c r="F679" s="21"/>
      <c r="G679" s="21"/>
      <c r="H679" s="21"/>
      <c r="I679" s="21"/>
      <c r="J679" s="21"/>
      <c r="K679" s="37"/>
      <c r="L679" s="37"/>
      <c r="M679" s="37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</row>
    <row r="680" spans="1:249" s="11" customFormat="1">
      <c r="A680" s="21"/>
      <c r="B680" s="21"/>
      <c r="C680" s="22"/>
      <c r="D680" s="21"/>
      <c r="E680" s="21"/>
      <c r="F680" s="21"/>
      <c r="G680" s="21"/>
      <c r="H680" s="21"/>
      <c r="I680" s="21"/>
      <c r="J680" s="21"/>
      <c r="K680" s="37"/>
      <c r="L680" s="37"/>
      <c r="M680" s="37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</row>
    <row r="681" spans="1:249" s="11" customFormat="1">
      <c r="A681" s="21"/>
      <c r="B681" s="21"/>
      <c r="C681" s="22"/>
      <c r="D681" s="21"/>
      <c r="E681" s="21"/>
      <c r="F681" s="21"/>
      <c r="G681" s="21"/>
      <c r="H681" s="21"/>
      <c r="I681" s="21"/>
      <c r="J681" s="21"/>
      <c r="K681" s="37"/>
      <c r="L681" s="37"/>
      <c r="M681" s="37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</row>
    <row r="682" spans="1:249" s="11" customFormat="1">
      <c r="A682" s="21"/>
      <c r="B682" s="21"/>
      <c r="C682" s="22"/>
      <c r="D682" s="21"/>
      <c r="E682" s="21"/>
      <c r="F682" s="21"/>
      <c r="G682" s="21"/>
      <c r="H682" s="21"/>
      <c r="I682" s="21"/>
      <c r="J682" s="21"/>
      <c r="K682" s="37"/>
      <c r="L682" s="37"/>
      <c r="M682" s="37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</row>
    <row r="683" spans="1:249" s="11" customFormat="1">
      <c r="A683" s="21"/>
      <c r="B683" s="21"/>
      <c r="C683" s="22"/>
      <c r="D683" s="21"/>
      <c r="E683" s="21"/>
      <c r="F683" s="21"/>
      <c r="G683" s="21"/>
      <c r="H683" s="21"/>
      <c r="I683" s="21"/>
      <c r="J683" s="21"/>
      <c r="K683" s="37"/>
      <c r="L683" s="37"/>
      <c r="M683" s="37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</row>
    <row r="684" spans="1:249" s="11" customFormat="1">
      <c r="A684" s="21"/>
      <c r="B684" s="21"/>
      <c r="C684" s="22"/>
      <c r="D684" s="21"/>
      <c r="E684" s="21"/>
      <c r="F684" s="21"/>
      <c r="G684" s="21"/>
      <c r="H684" s="21"/>
      <c r="I684" s="21"/>
      <c r="J684" s="21"/>
      <c r="K684" s="37"/>
      <c r="L684" s="37"/>
      <c r="M684" s="37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</row>
    <row r="685" spans="1:249" s="11" customFormat="1">
      <c r="A685" s="21"/>
      <c r="B685" s="21"/>
      <c r="C685" s="22"/>
      <c r="D685" s="21"/>
      <c r="E685" s="21"/>
      <c r="F685" s="21"/>
      <c r="G685" s="21"/>
      <c r="H685" s="21"/>
      <c r="I685" s="21"/>
      <c r="J685" s="21"/>
      <c r="K685" s="37"/>
      <c r="L685" s="37"/>
      <c r="M685" s="37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</row>
    <row r="686" spans="1:249" s="11" customFormat="1">
      <c r="A686" s="21"/>
      <c r="B686" s="21"/>
      <c r="C686" s="22"/>
      <c r="D686" s="21"/>
      <c r="E686" s="21"/>
      <c r="F686" s="21"/>
      <c r="G686" s="21"/>
      <c r="H686" s="21"/>
      <c r="I686" s="21"/>
      <c r="J686" s="21"/>
      <c r="K686" s="37"/>
      <c r="L686" s="37"/>
      <c r="M686" s="37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</row>
    <row r="687" spans="1:249" s="11" customFormat="1">
      <c r="A687" s="21"/>
      <c r="B687" s="21"/>
      <c r="C687" s="22"/>
      <c r="D687" s="21"/>
      <c r="E687" s="21"/>
      <c r="F687" s="21"/>
      <c r="G687" s="21"/>
      <c r="H687" s="21"/>
      <c r="I687" s="21"/>
      <c r="J687" s="21"/>
      <c r="K687" s="37"/>
      <c r="L687" s="37"/>
      <c r="M687" s="3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</row>
    <row r="688" spans="1:249" s="11" customFormat="1">
      <c r="A688" s="21"/>
      <c r="B688" s="21"/>
      <c r="C688" s="22"/>
      <c r="D688" s="21"/>
      <c r="E688" s="21"/>
      <c r="F688" s="21"/>
      <c r="G688" s="21"/>
      <c r="H688" s="21"/>
      <c r="I688" s="21"/>
      <c r="J688" s="21"/>
      <c r="K688" s="37"/>
      <c r="L688" s="37"/>
      <c r="M688" s="37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</row>
    <row r="689" spans="1:249" s="11" customFormat="1">
      <c r="A689" s="21"/>
      <c r="B689" s="21"/>
      <c r="C689" s="22"/>
      <c r="D689" s="21"/>
      <c r="E689" s="21"/>
      <c r="F689" s="21"/>
      <c r="G689" s="21"/>
      <c r="H689" s="21"/>
      <c r="I689" s="21"/>
      <c r="J689" s="21"/>
      <c r="K689" s="37"/>
      <c r="L689" s="37"/>
      <c r="M689" s="37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</row>
    <row r="690" spans="1:249" s="11" customFormat="1">
      <c r="A690" s="21"/>
      <c r="B690" s="21"/>
      <c r="C690" s="22"/>
      <c r="D690" s="21"/>
      <c r="E690" s="21"/>
      <c r="F690" s="21"/>
      <c r="G690" s="21"/>
      <c r="H690" s="21"/>
      <c r="I690" s="21"/>
      <c r="J690" s="21"/>
      <c r="K690" s="37"/>
      <c r="L690" s="37"/>
      <c r="M690" s="37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</row>
    <row r="691" spans="1:249" s="11" customFormat="1">
      <c r="A691" s="21"/>
      <c r="B691" s="21"/>
      <c r="C691" s="22"/>
      <c r="D691" s="21"/>
      <c r="E691" s="21"/>
      <c r="F691" s="21"/>
      <c r="G691" s="21"/>
      <c r="H691" s="21"/>
      <c r="I691" s="21"/>
      <c r="J691" s="21"/>
      <c r="K691" s="37"/>
      <c r="L691" s="37"/>
      <c r="M691" s="37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</row>
    <row r="692" spans="1:249" s="11" customFormat="1">
      <c r="A692" s="21"/>
      <c r="B692" s="21"/>
      <c r="C692" s="22"/>
      <c r="D692" s="21"/>
      <c r="E692" s="21"/>
      <c r="F692" s="21"/>
      <c r="G692" s="21"/>
      <c r="H692" s="21"/>
      <c r="I692" s="21"/>
      <c r="J692" s="21"/>
      <c r="K692" s="37"/>
      <c r="L692" s="37"/>
      <c r="M692" s="37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</row>
    <row r="693" spans="1:249" s="11" customFormat="1">
      <c r="A693" s="21"/>
      <c r="B693" s="21"/>
      <c r="C693" s="22"/>
      <c r="D693" s="21"/>
      <c r="E693" s="21"/>
      <c r="F693" s="21"/>
      <c r="G693" s="21"/>
      <c r="H693" s="21"/>
      <c r="I693" s="21"/>
      <c r="J693" s="21"/>
      <c r="K693" s="37"/>
      <c r="L693" s="37"/>
      <c r="M693" s="37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</row>
    <row r="694" spans="1:249" s="11" customFormat="1">
      <c r="A694" s="21"/>
      <c r="B694" s="21"/>
      <c r="C694" s="22"/>
      <c r="D694" s="21"/>
      <c r="E694" s="21"/>
      <c r="F694" s="21"/>
      <c r="G694" s="21"/>
      <c r="H694" s="21"/>
      <c r="I694" s="21"/>
      <c r="J694" s="21"/>
      <c r="K694" s="37"/>
      <c r="L694" s="37"/>
      <c r="M694" s="37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</row>
    <row r="695" spans="1:249" s="11" customFormat="1">
      <c r="A695" s="21"/>
      <c r="B695" s="21"/>
      <c r="C695" s="22"/>
      <c r="D695" s="21"/>
      <c r="E695" s="21"/>
      <c r="F695" s="21"/>
      <c r="G695" s="21"/>
      <c r="H695" s="21"/>
      <c r="I695" s="21"/>
      <c r="J695" s="21"/>
      <c r="K695" s="37"/>
      <c r="L695" s="37"/>
      <c r="M695" s="37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</row>
    <row r="696" spans="1:249" s="11" customFormat="1">
      <c r="A696" s="21"/>
      <c r="B696" s="21"/>
      <c r="C696" s="22"/>
      <c r="D696" s="21"/>
      <c r="E696" s="21"/>
      <c r="F696" s="21"/>
      <c r="G696" s="21"/>
      <c r="H696" s="21"/>
      <c r="I696" s="21"/>
      <c r="J696" s="21"/>
      <c r="K696" s="37"/>
      <c r="L696" s="37"/>
      <c r="M696" s="37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</row>
    <row r="697" spans="1:249" s="11" customFormat="1">
      <c r="A697" s="21"/>
      <c r="B697" s="21"/>
      <c r="C697" s="22"/>
      <c r="D697" s="21"/>
      <c r="E697" s="21"/>
      <c r="F697" s="21"/>
      <c r="G697" s="21"/>
      <c r="H697" s="21"/>
      <c r="I697" s="21"/>
      <c r="J697" s="21"/>
      <c r="K697" s="37"/>
      <c r="L697" s="37"/>
      <c r="M697" s="3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</row>
    <row r="698" spans="1:249" s="11" customFormat="1">
      <c r="A698" s="21"/>
      <c r="B698" s="21"/>
      <c r="C698" s="22"/>
      <c r="D698" s="21"/>
      <c r="E698" s="21"/>
      <c r="F698" s="21"/>
      <c r="G698" s="21"/>
      <c r="H698" s="21"/>
      <c r="I698" s="21"/>
      <c r="J698" s="21"/>
      <c r="K698" s="37"/>
      <c r="L698" s="37"/>
      <c r="M698" s="37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</row>
    <row r="699" spans="1:249" s="11" customFormat="1">
      <c r="A699" s="21"/>
      <c r="B699" s="21"/>
      <c r="C699" s="22"/>
      <c r="D699" s="21"/>
      <c r="E699" s="21"/>
      <c r="F699" s="21"/>
      <c r="G699" s="21"/>
      <c r="H699" s="21"/>
      <c r="I699" s="21"/>
      <c r="J699" s="21"/>
      <c r="K699" s="37"/>
      <c r="L699" s="37"/>
      <c r="M699" s="37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</row>
    <row r="700" spans="1:249" s="11" customFormat="1">
      <c r="A700" s="21"/>
      <c r="B700" s="21"/>
      <c r="C700" s="22"/>
      <c r="D700" s="21"/>
      <c r="E700" s="21"/>
      <c r="F700" s="21"/>
      <c r="G700" s="21"/>
      <c r="H700" s="21"/>
      <c r="I700" s="21"/>
      <c r="J700" s="21"/>
      <c r="K700" s="37"/>
      <c r="L700" s="37"/>
      <c r="M700" s="37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</row>
    <row r="701" spans="1:249" s="11" customFormat="1">
      <c r="A701" s="21"/>
      <c r="B701" s="21"/>
      <c r="C701" s="22"/>
      <c r="D701" s="21"/>
      <c r="E701" s="21"/>
      <c r="F701" s="21"/>
      <c r="G701" s="21"/>
      <c r="H701" s="21"/>
      <c r="I701" s="21"/>
      <c r="J701" s="21"/>
      <c r="K701" s="37"/>
      <c r="L701" s="37"/>
      <c r="M701" s="37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</row>
    <row r="702" spans="1:249" s="11" customFormat="1">
      <c r="A702" s="21"/>
      <c r="B702" s="21"/>
      <c r="C702" s="22"/>
      <c r="D702" s="21"/>
      <c r="E702" s="21"/>
      <c r="F702" s="21"/>
      <c r="G702" s="21"/>
      <c r="H702" s="21"/>
      <c r="I702" s="21"/>
      <c r="J702" s="21"/>
      <c r="K702" s="37"/>
      <c r="L702" s="37"/>
      <c r="M702" s="37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</row>
    <row r="703" spans="1:249" s="11" customFormat="1">
      <c r="A703" s="21"/>
      <c r="B703" s="21"/>
      <c r="C703" s="22"/>
      <c r="D703" s="21"/>
      <c r="E703" s="21"/>
      <c r="F703" s="21"/>
      <c r="G703" s="21"/>
      <c r="H703" s="21"/>
      <c r="I703" s="21"/>
      <c r="J703" s="21"/>
      <c r="K703" s="37"/>
      <c r="L703" s="37"/>
      <c r="M703" s="37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</row>
    <row r="704" spans="1:249" s="11" customFormat="1">
      <c r="A704" s="21"/>
      <c r="B704" s="21"/>
      <c r="C704" s="22"/>
      <c r="D704" s="21"/>
      <c r="E704" s="21"/>
      <c r="F704" s="21"/>
      <c r="G704" s="21"/>
      <c r="H704" s="21"/>
      <c r="I704" s="21"/>
      <c r="J704" s="21"/>
      <c r="K704" s="37"/>
      <c r="L704" s="37"/>
      <c r="M704" s="37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</row>
    <row r="705" spans="1:249" s="11" customFormat="1">
      <c r="A705" s="21"/>
      <c r="B705" s="21"/>
      <c r="C705" s="22"/>
      <c r="D705" s="21"/>
      <c r="E705" s="21"/>
      <c r="F705" s="21"/>
      <c r="G705" s="21"/>
      <c r="H705" s="21"/>
      <c r="I705" s="21"/>
      <c r="J705" s="21"/>
      <c r="K705" s="37"/>
      <c r="L705" s="37"/>
      <c r="M705" s="37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</row>
    <row r="706" spans="1:249" s="11" customFormat="1">
      <c r="A706" s="21"/>
      <c r="B706" s="21"/>
      <c r="C706" s="22"/>
      <c r="D706" s="21"/>
      <c r="E706" s="21"/>
      <c r="F706" s="21"/>
      <c r="G706" s="21"/>
      <c r="H706" s="21"/>
      <c r="I706" s="21"/>
      <c r="J706" s="21"/>
      <c r="K706" s="37"/>
      <c r="L706" s="37"/>
      <c r="M706" s="37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</row>
    <row r="707" spans="1:249" s="11" customFormat="1">
      <c r="A707" s="21"/>
      <c r="B707" s="21"/>
      <c r="C707" s="22"/>
      <c r="D707" s="21"/>
      <c r="E707" s="21"/>
      <c r="F707" s="21"/>
      <c r="G707" s="21"/>
      <c r="H707" s="21"/>
      <c r="I707" s="21"/>
      <c r="J707" s="21"/>
      <c r="K707" s="37"/>
      <c r="L707" s="37"/>
      <c r="M707" s="3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</row>
    <row r="708" spans="1:249" s="11" customFormat="1">
      <c r="A708" s="21"/>
      <c r="B708" s="21"/>
      <c r="C708" s="22"/>
      <c r="D708" s="21"/>
      <c r="E708" s="21"/>
      <c r="F708" s="21"/>
      <c r="G708" s="21"/>
      <c r="H708" s="21"/>
      <c r="I708" s="21"/>
      <c r="J708" s="21"/>
      <c r="K708" s="37"/>
      <c r="L708" s="37"/>
      <c r="M708" s="37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</row>
    <row r="709" spans="1:249" s="11" customFormat="1">
      <c r="A709" s="21"/>
      <c r="B709" s="21"/>
      <c r="C709" s="22"/>
      <c r="D709" s="21"/>
      <c r="E709" s="21"/>
      <c r="F709" s="21"/>
      <c r="G709" s="21"/>
      <c r="H709" s="21"/>
      <c r="I709" s="21"/>
      <c r="J709" s="21"/>
      <c r="K709" s="37"/>
      <c r="L709" s="37"/>
      <c r="M709" s="37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</row>
    <row r="710" spans="1:249" s="11" customFormat="1">
      <c r="A710" s="21"/>
      <c r="B710" s="21"/>
      <c r="C710" s="22"/>
      <c r="D710" s="21"/>
      <c r="E710" s="21"/>
      <c r="F710" s="21"/>
      <c r="G710" s="21"/>
      <c r="H710" s="21"/>
      <c r="I710" s="21"/>
      <c r="J710" s="21"/>
      <c r="K710" s="37"/>
      <c r="L710" s="37"/>
      <c r="M710" s="37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</row>
    <row r="711" spans="1:249" s="11" customFormat="1">
      <c r="A711" s="21"/>
      <c r="B711" s="21"/>
      <c r="C711" s="22"/>
      <c r="D711" s="21"/>
      <c r="E711" s="21"/>
      <c r="F711" s="21"/>
      <c r="G711" s="21"/>
      <c r="H711" s="21"/>
      <c r="I711" s="21"/>
      <c r="J711" s="21"/>
      <c r="K711" s="37"/>
      <c r="L711" s="37"/>
      <c r="M711" s="37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</row>
    <row r="712" spans="1:249" s="11" customFormat="1">
      <c r="A712" s="21"/>
      <c r="B712" s="21"/>
      <c r="C712" s="22"/>
      <c r="D712" s="21"/>
      <c r="E712" s="21"/>
      <c r="F712" s="21"/>
      <c r="G712" s="21"/>
      <c r="H712" s="21"/>
      <c r="I712" s="21"/>
      <c r="J712" s="21"/>
      <c r="K712" s="37"/>
      <c r="L712" s="37"/>
      <c r="M712" s="37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</row>
    <row r="713" spans="1:249" s="11" customFormat="1">
      <c r="A713" s="21"/>
      <c r="B713" s="21"/>
      <c r="C713" s="22"/>
      <c r="D713" s="21"/>
      <c r="E713" s="21"/>
      <c r="F713" s="21"/>
      <c r="G713" s="21"/>
      <c r="H713" s="21"/>
      <c r="I713" s="21"/>
      <c r="J713" s="21"/>
      <c r="K713" s="37"/>
      <c r="L713" s="37"/>
      <c r="M713" s="37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</row>
    <row r="714" spans="1:249" s="11" customFormat="1">
      <c r="A714" s="21"/>
      <c r="B714" s="21"/>
      <c r="C714" s="22"/>
      <c r="D714" s="21"/>
      <c r="E714" s="21"/>
      <c r="F714" s="21"/>
      <c r="G714" s="21"/>
      <c r="H714" s="21"/>
      <c r="I714" s="21"/>
      <c r="J714" s="21"/>
      <c r="K714" s="37"/>
      <c r="L714" s="37"/>
      <c r="M714" s="37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</row>
    <row r="715" spans="1:249" s="11" customFormat="1">
      <c r="A715" s="21"/>
      <c r="B715" s="21"/>
      <c r="C715" s="22"/>
      <c r="D715" s="21"/>
      <c r="E715" s="21"/>
      <c r="F715" s="21"/>
      <c r="G715" s="21"/>
      <c r="H715" s="21"/>
      <c r="I715" s="21"/>
      <c r="J715" s="21"/>
      <c r="K715" s="37"/>
      <c r="L715" s="37"/>
      <c r="M715" s="37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</row>
    <row r="716" spans="1:249" s="11" customFormat="1">
      <c r="A716" s="21"/>
      <c r="B716" s="21"/>
      <c r="C716" s="22"/>
      <c r="D716" s="21"/>
      <c r="E716" s="21"/>
      <c r="F716" s="21"/>
      <c r="G716" s="21"/>
      <c r="H716" s="21"/>
      <c r="I716" s="21"/>
      <c r="J716" s="21"/>
      <c r="K716" s="37"/>
      <c r="L716" s="37"/>
      <c r="M716" s="37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</row>
    <row r="717" spans="1:249" s="11" customFormat="1">
      <c r="A717" s="21"/>
      <c r="B717" s="21"/>
      <c r="C717" s="22"/>
      <c r="D717" s="21"/>
      <c r="E717" s="21"/>
      <c r="F717" s="21"/>
      <c r="G717" s="21"/>
      <c r="H717" s="21"/>
      <c r="I717" s="21"/>
      <c r="J717" s="21"/>
      <c r="K717" s="37"/>
      <c r="L717" s="37"/>
      <c r="M717" s="3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</row>
    <row r="718" spans="1:249" s="11" customFormat="1">
      <c r="A718" s="21"/>
      <c r="B718" s="21"/>
      <c r="C718" s="22"/>
      <c r="D718" s="21"/>
      <c r="E718" s="21"/>
      <c r="F718" s="21"/>
      <c r="G718" s="21"/>
      <c r="H718" s="21"/>
      <c r="I718" s="21"/>
      <c r="J718" s="21"/>
      <c r="K718" s="37"/>
      <c r="L718" s="37"/>
      <c r="M718" s="37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</row>
    <row r="719" spans="1:249" s="11" customFormat="1">
      <c r="A719" s="21"/>
      <c r="B719" s="21"/>
      <c r="C719" s="22"/>
      <c r="D719" s="21"/>
      <c r="E719" s="21"/>
      <c r="F719" s="21"/>
      <c r="G719" s="21"/>
      <c r="H719" s="21"/>
      <c r="I719" s="21"/>
      <c r="J719" s="21"/>
      <c r="K719" s="37"/>
      <c r="L719" s="37"/>
      <c r="M719" s="37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</row>
    <row r="720" spans="1:249" s="11" customFormat="1">
      <c r="A720" s="21"/>
      <c r="B720" s="21"/>
      <c r="C720" s="22"/>
      <c r="D720" s="21"/>
      <c r="E720" s="21"/>
      <c r="F720" s="21"/>
      <c r="G720" s="21"/>
      <c r="H720" s="21"/>
      <c r="I720" s="21"/>
      <c r="J720" s="21"/>
      <c r="K720" s="37"/>
      <c r="L720" s="37"/>
      <c r="M720" s="37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</row>
    <row r="721" spans="1:249" s="11" customFormat="1">
      <c r="A721" s="21"/>
      <c r="B721" s="21"/>
      <c r="C721" s="22"/>
      <c r="D721" s="21"/>
      <c r="E721" s="21"/>
      <c r="F721" s="21"/>
      <c r="G721" s="21"/>
      <c r="H721" s="21"/>
      <c r="I721" s="21"/>
      <c r="J721" s="21"/>
      <c r="K721" s="37"/>
      <c r="L721" s="37"/>
      <c r="M721" s="37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</row>
    <row r="722" spans="1:249" s="11" customFormat="1">
      <c r="A722" s="21"/>
      <c r="B722" s="21"/>
      <c r="C722" s="22"/>
      <c r="D722" s="21"/>
      <c r="E722" s="21"/>
      <c r="F722" s="21"/>
      <c r="G722" s="21"/>
      <c r="H722" s="21"/>
      <c r="I722" s="21"/>
      <c r="J722" s="21"/>
      <c r="K722" s="37"/>
      <c r="L722" s="37"/>
      <c r="M722" s="37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</row>
    <row r="723" spans="1:249" s="11" customFormat="1">
      <c r="A723" s="21"/>
      <c r="B723" s="21"/>
      <c r="C723" s="22"/>
      <c r="D723" s="21"/>
      <c r="E723" s="21"/>
      <c r="F723" s="21"/>
      <c r="G723" s="21"/>
      <c r="H723" s="21"/>
      <c r="I723" s="21"/>
      <c r="J723" s="21"/>
      <c r="K723" s="37"/>
      <c r="L723" s="37"/>
      <c r="M723" s="37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</row>
    <row r="724" spans="1:249" s="11" customFormat="1">
      <c r="A724" s="21"/>
      <c r="B724" s="21"/>
      <c r="C724" s="22"/>
      <c r="D724" s="21"/>
      <c r="E724" s="21"/>
      <c r="F724" s="21"/>
      <c r="G724" s="21"/>
      <c r="H724" s="21"/>
      <c r="I724" s="21"/>
      <c r="J724" s="21"/>
      <c r="K724" s="37"/>
      <c r="L724" s="37"/>
      <c r="M724" s="37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</row>
    <row r="725" spans="1:249" s="11" customFormat="1">
      <c r="A725" s="21"/>
      <c r="B725" s="21"/>
      <c r="C725" s="22"/>
      <c r="D725" s="21"/>
      <c r="E725" s="21"/>
      <c r="F725" s="21"/>
      <c r="G725" s="21"/>
      <c r="H725" s="21"/>
      <c r="I725" s="21"/>
      <c r="J725" s="21"/>
      <c r="K725" s="37"/>
      <c r="L725" s="37"/>
      <c r="M725" s="37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</row>
    <row r="726" spans="1:249" s="11" customFormat="1">
      <c r="A726" s="21"/>
      <c r="B726" s="21"/>
      <c r="C726" s="22"/>
      <c r="D726" s="21"/>
      <c r="E726" s="21"/>
      <c r="F726" s="21"/>
      <c r="G726" s="21"/>
      <c r="H726" s="21"/>
      <c r="I726" s="21"/>
      <c r="J726" s="21"/>
      <c r="K726" s="37"/>
      <c r="L726" s="37"/>
      <c r="M726" s="37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</row>
    <row r="727" spans="1:249" s="11" customFormat="1">
      <c r="A727" s="21"/>
      <c r="B727" s="21"/>
      <c r="C727" s="22"/>
      <c r="D727" s="21"/>
      <c r="E727" s="21"/>
      <c r="F727" s="21"/>
      <c r="G727" s="21"/>
      <c r="H727" s="21"/>
      <c r="I727" s="21"/>
      <c r="J727" s="21"/>
      <c r="K727" s="37"/>
      <c r="L727" s="37"/>
      <c r="M727" s="3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</row>
    <row r="728" spans="1:249" s="11" customFormat="1">
      <c r="A728" s="21"/>
      <c r="B728" s="21"/>
      <c r="C728" s="22"/>
      <c r="D728" s="21"/>
      <c r="E728" s="21"/>
      <c r="F728" s="21"/>
      <c r="G728" s="21"/>
      <c r="H728" s="21"/>
      <c r="I728" s="21"/>
      <c r="J728" s="21"/>
      <c r="K728" s="37"/>
      <c r="L728" s="37"/>
      <c r="M728" s="37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</row>
    <row r="729" spans="1:249" s="11" customFormat="1">
      <c r="A729" s="21"/>
      <c r="B729" s="21"/>
      <c r="C729" s="22"/>
      <c r="D729" s="21"/>
      <c r="E729" s="21"/>
      <c r="F729" s="21"/>
      <c r="G729" s="21"/>
      <c r="H729" s="21"/>
      <c r="I729" s="21"/>
      <c r="J729" s="21"/>
      <c r="K729" s="37"/>
      <c r="L729" s="37"/>
      <c r="M729" s="37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</row>
    <row r="730" spans="1:249" s="11" customFormat="1">
      <c r="A730" s="21"/>
      <c r="B730" s="21"/>
      <c r="C730" s="22"/>
      <c r="D730" s="21"/>
      <c r="E730" s="21"/>
      <c r="F730" s="21"/>
      <c r="G730" s="21"/>
      <c r="H730" s="21"/>
      <c r="I730" s="21"/>
      <c r="J730" s="21"/>
      <c r="K730" s="37"/>
      <c r="L730" s="37"/>
      <c r="M730" s="37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</row>
    <row r="731" spans="1:249" s="11" customFormat="1">
      <c r="A731" s="21"/>
      <c r="B731" s="21"/>
      <c r="C731" s="22"/>
      <c r="D731" s="21"/>
      <c r="E731" s="21"/>
      <c r="F731" s="21"/>
      <c r="G731" s="21"/>
      <c r="H731" s="21"/>
      <c r="I731" s="21"/>
      <c r="J731" s="21"/>
      <c r="K731" s="37"/>
      <c r="L731" s="37"/>
      <c r="M731" s="37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</row>
    <row r="732" spans="1:249" s="11" customFormat="1">
      <c r="A732" s="21"/>
      <c r="B732" s="21"/>
      <c r="C732" s="22"/>
      <c r="D732" s="21"/>
      <c r="E732" s="21"/>
      <c r="F732" s="21"/>
      <c r="G732" s="21"/>
      <c r="H732" s="21"/>
      <c r="I732" s="21"/>
      <c r="J732" s="21"/>
      <c r="K732" s="37"/>
      <c r="L732" s="37"/>
      <c r="M732" s="37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</row>
    <row r="733" spans="1:249" s="11" customFormat="1">
      <c r="A733" s="21"/>
      <c r="B733" s="21"/>
      <c r="C733" s="22"/>
      <c r="D733" s="21"/>
      <c r="E733" s="21"/>
      <c r="F733" s="21"/>
      <c r="G733" s="21"/>
      <c r="H733" s="21"/>
      <c r="I733" s="21"/>
      <c r="J733" s="21"/>
      <c r="K733" s="37"/>
      <c r="L733" s="37"/>
      <c r="M733" s="37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</row>
    <row r="734" spans="1:249" s="11" customFormat="1">
      <c r="A734" s="21"/>
      <c r="B734" s="21"/>
      <c r="C734" s="22"/>
      <c r="D734" s="21"/>
      <c r="E734" s="21"/>
      <c r="F734" s="21"/>
      <c r="G734" s="21"/>
      <c r="H734" s="21"/>
      <c r="I734" s="21"/>
      <c r="J734" s="21"/>
      <c r="K734" s="37"/>
      <c r="L734" s="37"/>
      <c r="M734" s="37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</row>
    <row r="735" spans="1:249" s="11" customFormat="1">
      <c r="A735" s="21"/>
      <c r="B735" s="21"/>
      <c r="C735" s="22"/>
      <c r="D735" s="21"/>
      <c r="E735" s="21"/>
      <c r="F735" s="21"/>
      <c r="G735" s="21"/>
      <c r="H735" s="21"/>
      <c r="I735" s="21"/>
      <c r="J735" s="21"/>
      <c r="K735" s="37"/>
      <c r="L735" s="37"/>
      <c r="M735" s="37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</row>
    <row r="736" spans="1:249" s="11" customFormat="1">
      <c r="A736" s="21"/>
      <c r="B736" s="21"/>
      <c r="C736" s="22"/>
      <c r="D736" s="21"/>
      <c r="E736" s="21"/>
      <c r="F736" s="21"/>
      <c r="G736" s="21"/>
      <c r="H736" s="21"/>
      <c r="I736" s="21"/>
      <c r="J736" s="21"/>
      <c r="K736" s="37"/>
      <c r="L736" s="37"/>
      <c r="M736" s="37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</row>
    <row r="737" spans="1:249" s="11" customFormat="1">
      <c r="A737" s="21"/>
      <c r="B737" s="21"/>
      <c r="C737" s="22"/>
      <c r="D737" s="21"/>
      <c r="E737" s="21"/>
      <c r="F737" s="21"/>
      <c r="G737" s="21"/>
      <c r="H737" s="21"/>
      <c r="I737" s="21"/>
      <c r="J737" s="21"/>
      <c r="K737" s="37"/>
      <c r="L737" s="37"/>
      <c r="M737" s="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</row>
    <row r="738" spans="1:249" s="11" customFormat="1">
      <c r="A738" s="21"/>
      <c r="B738" s="21"/>
      <c r="C738" s="22"/>
      <c r="D738" s="21"/>
      <c r="E738" s="21"/>
      <c r="F738" s="21"/>
      <c r="G738" s="21"/>
      <c r="H738" s="21"/>
      <c r="I738" s="21"/>
      <c r="J738" s="21"/>
      <c r="K738" s="37"/>
      <c r="L738" s="37"/>
      <c r="M738" s="37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</row>
    <row r="739" spans="1:249" s="11" customFormat="1">
      <c r="A739" s="21"/>
      <c r="B739" s="21"/>
      <c r="C739" s="22"/>
      <c r="D739" s="21"/>
      <c r="E739" s="21"/>
      <c r="F739" s="21"/>
      <c r="G739" s="21"/>
      <c r="H739" s="21"/>
      <c r="I739" s="21"/>
      <c r="J739" s="21"/>
      <c r="K739" s="37"/>
      <c r="L739" s="37"/>
      <c r="M739" s="37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</row>
    <row r="740" spans="1:249" s="11" customFormat="1">
      <c r="A740" s="21"/>
      <c r="B740" s="21"/>
      <c r="C740" s="22"/>
      <c r="D740" s="21"/>
      <c r="E740" s="21"/>
      <c r="F740" s="21"/>
      <c r="G740" s="21"/>
      <c r="H740" s="21"/>
      <c r="I740" s="21"/>
      <c r="J740" s="21"/>
      <c r="K740" s="37"/>
      <c r="L740" s="37"/>
      <c r="M740" s="37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</row>
    <row r="741" spans="1:249" s="11" customFormat="1">
      <c r="A741" s="21"/>
      <c r="B741" s="21"/>
      <c r="C741" s="22"/>
      <c r="D741" s="21"/>
      <c r="E741" s="21"/>
      <c r="F741" s="21"/>
      <c r="G741" s="21"/>
      <c r="H741" s="21"/>
      <c r="I741" s="21"/>
      <c r="J741" s="21"/>
      <c r="K741" s="37"/>
      <c r="L741" s="37"/>
      <c r="M741" s="37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</row>
    <row r="742" spans="1:249" s="11" customFormat="1">
      <c r="A742" s="21"/>
      <c r="B742" s="21"/>
      <c r="C742" s="22"/>
      <c r="D742" s="21"/>
      <c r="E742" s="21"/>
      <c r="F742" s="21"/>
      <c r="G742" s="21"/>
      <c r="H742" s="21"/>
      <c r="I742" s="21"/>
      <c r="J742" s="21"/>
      <c r="K742" s="37"/>
      <c r="L742" s="37"/>
      <c r="M742" s="37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</row>
    <row r="743" spans="1:249" s="11" customFormat="1">
      <c r="A743" s="21"/>
      <c r="B743" s="21"/>
      <c r="C743" s="22"/>
      <c r="D743" s="21"/>
      <c r="E743" s="21"/>
      <c r="F743" s="21"/>
      <c r="G743" s="21"/>
      <c r="H743" s="21"/>
      <c r="I743" s="21"/>
      <c r="J743" s="21"/>
      <c r="K743" s="37"/>
      <c r="L743" s="37"/>
      <c r="M743" s="37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</row>
    <row r="744" spans="1:249" s="11" customFormat="1">
      <c r="A744" s="21"/>
      <c r="B744" s="21"/>
      <c r="C744" s="22"/>
      <c r="D744" s="21"/>
      <c r="E744" s="21"/>
      <c r="F744" s="21"/>
      <c r="G744" s="21"/>
      <c r="H744" s="21"/>
      <c r="I744" s="21"/>
      <c r="J744" s="21"/>
      <c r="K744" s="37"/>
      <c r="L744" s="37"/>
      <c r="M744" s="37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</row>
    <row r="745" spans="1:249" s="11" customFormat="1">
      <c r="A745" s="21"/>
      <c r="B745" s="21"/>
      <c r="C745" s="22"/>
      <c r="D745" s="21"/>
      <c r="E745" s="21"/>
      <c r="F745" s="21"/>
      <c r="G745" s="21"/>
      <c r="H745" s="21"/>
      <c r="I745" s="21"/>
      <c r="J745" s="21"/>
      <c r="K745" s="37"/>
      <c r="L745" s="37"/>
      <c r="M745" s="37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</row>
    <row r="746" spans="1:249" s="11" customFormat="1">
      <c r="A746" s="21"/>
      <c r="B746" s="21"/>
      <c r="C746" s="22"/>
      <c r="D746" s="21"/>
      <c r="E746" s="21"/>
      <c r="F746" s="21"/>
      <c r="G746" s="21"/>
      <c r="H746" s="21"/>
      <c r="I746" s="21"/>
      <c r="J746" s="21"/>
      <c r="K746" s="37"/>
      <c r="L746" s="37"/>
      <c r="M746" s="37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</row>
    <row r="747" spans="1:249" s="11" customFormat="1">
      <c r="A747" s="21"/>
      <c r="B747" s="21"/>
      <c r="C747" s="22"/>
      <c r="D747" s="21"/>
      <c r="E747" s="21"/>
      <c r="F747" s="21"/>
      <c r="G747" s="21"/>
      <c r="H747" s="21"/>
      <c r="I747" s="21"/>
      <c r="J747" s="21"/>
      <c r="K747" s="37"/>
      <c r="L747" s="37"/>
      <c r="M747" s="3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</row>
    <row r="748" spans="1:249" s="11" customFormat="1">
      <c r="A748" s="21"/>
      <c r="B748" s="21"/>
      <c r="C748" s="22"/>
      <c r="D748" s="21"/>
      <c r="E748" s="21"/>
      <c r="F748" s="21"/>
      <c r="G748" s="21"/>
      <c r="H748" s="21"/>
      <c r="I748" s="21"/>
      <c r="J748" s="21"/>
      <c r="K748" s="37"/>
      <c r="L748" s="37"/>
      <c r="M748" s="37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</row>
    <row r="749" spans="1:249" s="11" customFormat="1">
      <c r="A749" s="21"/>
      <c r="B749" s="21"/>
      <c r="C749" s="22"/>
      <c r="D749" s="21"/>
      <c r="E749" s="21"/>
      <c r="F749" s="21"/>
      <c r="G749" s="21"/>
      <c r="H749" s="21"/>
      <c r="I749" s="21"/>
      <c r="J749" s="21"/>
      <c r="K749" s="37"/>
      <c r="L749" s="37"/>
      <c r="M749" s="37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</row>
    <row r="750" spans="1:249" s="11" customFormat="1">
      <c r="A750" s="21"/>
      <c r="B750" s="21"/>
      <c r="C750" s="22"/>
      <c r="D750" s="21"/>
      <c r="E750" s="21"/>
      <c r="F750" s="21"/>
      <c r="G750" s="21"/>
      <c r="H750" s="21"/>
      <c r="I750" s="21"/>
      <c r="J750" s="21"/>
      <c r="K750" s="37"/>
      <c r="L750" s="37"/>
      <c r="M750" s="37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</row>
    <row r="751" spans="1:249" s="11" customFormat="1">
      <c r="A751" s="21"/>
      <c r="B751" s="21"/>
      <c r="C751" s="22"/>
      <c r="D751" s="21"/>
      <c r="E751" s="21"/>
      <c r="F751" s="21"/>
      <c r="G751" s="21"/>
      <c r="H751" s="21"/>
      <c r="I751" s="21"/>
      <c r="J751" s="21"/>
      <c r="K751" s="37"/>
      <c r="L751" s="37"/>
      <c r="M751" s="37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</row>
    <row r="752" spans="1:249" s="11" customFormat="1">
      <c r="A752" s="21"/>
      <c r="B752" s="21"/>
      <c r="C752" s="22"/>
      <c r="D752" s="21"/>
      <c r="E752" s="21"/>
      <c r="F752" s="21"/>
      <c r="G752" s="21"/>
      <c r="H752" s="21"/>
      <c r="I752" s="21"/>
      <c r="J752" s="21"/>
      <c r="K752" s="37"/>
      <c r="L752" s="37"/>
      <c r="M752" s="37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</row>
    <row r="753" spans="1:249" s="11" customFormat="1">
      <c r="A753" s="21"/>
      <c r="B753" s="21"/>
      <c r="C753" s="22"/>
      <c r="D753" s="21"/>
      <c r="E753" s="21"/>
      <c r="F753" s="21"/>
      <c r="G753" s="21"/>
      <c r="H753" s="21"/>
      <c r="I753" s="21"/>
      <c r="J753" s="21"/>
      <c r="K753" s="37"/>
      <c r="L753" s="37"/>
      <c r="M753" s="37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</row>
    <row r="754" spans="1:249" s="11" customFormat="1">
      <c r="A754" s="21"/>
      <c r="B754" s="21"/>
      <c r="C754" s="22"/>
      <c r="D754" s="21"/>
      <c r="E754" s="21"/>
      <c r="F754" s="21"/>
      <c r="G754" s="21"/>
      <c r="H754" s="21"/>
      <c r="I754" s="21"/>
      <c r="J754" s="21"/>
      <c r="K754" s="37"/>
      <c r="L754" s="37"/>
      <c r="M754" s="37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</row>
    <row r="755" spans="1:249" s="11" customFormat="1">
      <c r="A755" s="21"/>
      <c r="B755" s="21"/>
      <c r="C755" s="22"/>
      <c r="D755" s="21"/>
      <c r="E755" s="21"/>
      <c r="F755" s="21"/>
      <c r="G755" s="21"/>
      <c r="H755" s="21"/>
      <c r="I755" s="21"/>
      <c r="J755" s="21"/>
      <c r="K755" s="37"/>
      <c r="L755" s="37"/>
      <c r="M755" s="37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</row>
    <row r="756" spans="1:249" s="11" customFormat="1">
      <c r="A756" s="21"/>
      <c r="B756" s="21"/>
      <c r="C756" s="22"/>
      <c r="D756" s="21"/>
      <c r="E756" s="21"/>
      <c r="F756" s="21"/>
      <c r="G756" s="21"/>
      <c r="H756" s="21"/>
      <c r="I756" s="21"/>
      <c r="J756" s="21"/>
      <c r="K756" s="37"/>
      <c r="L756" s="37"/>
      <c r="M756" s="37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</row>
    <row r="757" spans="1:249" s="11" customFormat="1">
      <c r="A757" s="21"/>
      <c r="B757" s="21"/>
      <c r="C757" s="22"/>
      <c r="D757" s="21"/>
      <c r="E757" s="21"/>
      <c r="F757" s="21"/>
      <c r="G757" s="21"/>
      <c r="H757" s="21"/>
      <c r="I757" s="21"/>
      <c r="J757" s="21"/>
      <c r="K757" s="37"/>
      <c r="L757" s="37"/>
      <c r="M757" s="3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</row>
    <row r="758" spans="1:249" s="11" customFormat="1">
      <c r="A758" s="21"/>
      <c r="B758" s="21"/>
      <c r="C758" s="22"/>
      <c r="D758" s="21"/>
      <c r="E758" s="21"/>
      <c r="F758" s="21"/>
      <c r="G758" s="21"/>
      <c r="H758" s="21"/>
      <c r="I758" s="21"/>
      <c r="J758" s="21"/>
      <c r="K758" s="37"/>
      <c r="L758" s="37"/>
      <c r="M758" s="37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</row>
    <row r="759" spans="1:249" s="11" customFormat="1">
      <c r="A759" s="21"/>
      <c r="B759" s="21"/>
      <c r="C759" s="22"/>
      <c r="D759" s="21"/>
      <c r="E759" s="21"/>
      <c r="F759" s="21"/>
      <c r="G759" s="21"/>
      <c r="H759" s="21"/>
      <c r="I759" s="21"/>
      <c r="J759" s="21"/>
      <c r="K759" s="37"/>
      <c r="L759" s="37"/>
      <c r="M759" s="37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</row>
    <row r="760" spans="1:249" s="11" customFormat="1">
      <c r="A760" s="21"/>
      <c r="B760" s="21"/>
      <c r="C760" s="22"/>
      <c r="D760" s="21"/>
      <c r="E760" s="21"/>
      <c r="F760" s="21"/>
      <c r="G760" s="21"/>
      <c r="H760" s="21"/>
      <c r="I760" s="21"/>
      <c r="J760" s="21"/>
      <c r="K760" s="37"/>
      <c r="L760" s="37"/>
      <c r="M760" s="37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</row>
    <row r="761" spans="1:249" s="11" customFormat="1">
      <c r="A761" s="21"/>
      <c r="B761" s="21"/>
      <c r="C761" s="22"/>
      <c r="D761" s="21"/>
      <c r="E761" s="21"/>
      <c r="F761" s="21"/>
      <c r="G761" s="21"/>
      <c r="H761" s="21"/>
      <c r="I761" s="21"/>
      <c r="J761" s="21"/>
      <c r="K761" s="37"/>
      <c r="L761" s="37"/>
      <c r="M761" s="37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</row>
    <row r="762" spans="1:249" s="11" customFormat="1">
      <c r="A762" s="21"/>
      <c r="B762" s="21"/>
      <c r="C762" s="22"/>
      <c r="D762" s="21"/>
      <c r="E762" s="21"/>
      <c r="F762" s="21"/>
      <c r="G762" s="21"/>
      <c r="H762" s="21"/>
      <c r="I762" s="21"/>
      <c r="J762" s="21"/>
      <c r="K762" s="37"/>
      <c r="L762" s="37"/>
      <c r="M762" s="37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</row>
    <row r="763" spans="1:249" s="11" customFormat="1">
      <c r="A763" s="21"/>
      <c r="B763" s="21"/>
      <c r="C763" s="22"/>
      <c r="D763" s="21"/>
      <c r="E763" s="21"/>
      <c r="F763" s="21"/>
      <c r="G763" s="21"/>
      <c r="H763" s="21"/>
      <c r="I763" s="21"/>
      <c r="J763" s="21"/>
      <c r="K763" s="37"/>
      <c r="L763" s="37"/>
      <c r="M763" s="37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</row>
    <row r="764" spans="1:249" s="11" customFormat="1">
      <c r="A764" s="21"/>
      <c r="B764" s="21"/>
      <c r="C764" s="22"/>
      <c r="D764" s="21"/>
      <c r="E764" s="21"/>
      <c r="F764" s="21"/>
      <c r="G764" s="21"/>
      <c r="H764" s="21"/>
      <c r="I764" s="21"/>
      <c r="J764" s="21"/>
      <c r="K764" s="37"/>
      <c r="L764" s="37"/>
      <c r="M764" s="37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</row>
    <row r="765" spans="1:249" s="11" customFormat="1">
      <c r="A765" s="21"/>
      <c r="B765" s="21"/>
      <c r="C765" s="22"/>
      <c r="D765" s="21"/>
      <c r="E765" s="21"/>
      <c r="F765" s="21"/>
      <c r="G765" s="21"/>
      <c r="H765" s="21"/>
      <c r="I765" s="21"/>
      <c r="J765" s="21"/>
      <c r="K765" s="37"/>
      <c r="L765" s="37"/>
      <c r="M765" s="37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</row>
    <row r="766" spans="1:249" s="11" customFormat="1">
      <c r="A766" s="21"/>
      <c r="B766" s="21"/>
      <c r="C766" s="22"/>
      <c r="D766" s="21"/>
      <c r="E766" s="21"/>
      <c r="F766" s="21"/>
      <c r="G766" s="21"/>
      <c r="H766" s="21"/>
      <c r="I766" s="21"/>
      <c r="J766" s="21"/>
      <c r="K766" s="37"/>
      <c r="L766" s="37"/>
      <c r="M766" s="37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</row>
    <row r="767" spans="1:249" s="11" customFormat="1">
      <c r="A767" s="21"/>
      <c r="B767" s="21"/>
      <c r="C767" s="22"/>
      <c r="D767" s="21"/>
      <c r="E767" s="21"/>
      <c r="F767" s="21"/>
      <c r="G767" s="21"/>
      <c r="H767" s="21"/>
      <c r="I767" s="21"/>
      <c r="J767" s="21"/>
      <c r="K767" s="37"/>
      <c r="L767" s="37"/>
      <c r="M767" s="3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</row>
    <row r="768" spans="1:249" s="11" customFormat="1">
      <c r="A768" s="21"/>
      <c r="B768" s="21"/>
      <c r="C768" s="22"/>
      <c r="D768" s="21"/>
      <c r="E768" s="21"/>
      <c r="F768" s="21"/>
      <c r="G768" s="21"/>
      <c r="H768" s="21"/>
      <c r="I768" s="21"/>
      <c r="J768" s="21"/>
      <c r="K768" s="37"/>
      <c r="L768" s="37"/>
      <c r="M768" s="37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</row>
    <row r="769" spans="1:249" s="11" customFormat="1">
      <c r="A769" s="21"/>
      <c r="B769" s="21"/>
      <c r="C769" s="22"/>
      <c r="D769" s="21"/>
      <c r="E769" s="21"/>
      <c r="F769" s="21"/>
      <c r="G769" s="21"/>
      <c r="H769" s="21"/>
      <c r="I769" s="21"/>
      <c r="J769" s="21"/>
      <c r="K769" s="37"/>
      <c r="L769" s="37"/>
      <c r="M769" s="37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</row>
    <row r="770" spans="1:249" s="11" customFormat="1">
      <c r="A770" s="21"/>
      <c r="B770" s="21"/>
      <c r="C770" s="22"/>
      <c r="D770" s="21"/>
      <c r="E770" s="21"/>
      <c r="F770" s="21"/>
      <c r="G770" s="21"/>
      <c r="H770" s="21"/>
      <c r="I770" s="21"/>
      <c r="J770" s="21"/>
      <c r="K770" s="37"/>
      <c r="L770" s="37"/>
      <c r="M770" s="37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</row>
    <row r="771" spans="1:249" s="11" customFormat="1">
      <c r="A771" s="21"/>
      <c r="B771" s="21"/>
      <c r="C771" s="22"/>
      <c r="D771" s="21"/>
      <c r="E771" s="21"/>
      <c r="F771" s="21"/>
      <c r="G771" s="21"/>
      <c r="H771" s="21"/>
      <c r="I771" s="21"/>
      <c r="J771" s="21"/>
      <c r="K771" s="37"/>
      <c r="L771" s="37"/>
      <c r="M771" s="37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</row>
    <row r="772" spans="1:249" s="11" customFormat="1">
      <c r="A772" s="21"/>
      <c r="B772" s="21"/>
      <c r="C772" s="22"/>
      <c r="D772" s="21"/>
      <c r="E772" s="21"/>
      <c r="F772" s="21"/>
      <c r="G772" s="21"/>
      <c r="H772" s="21"/>
      <c r="I772" s="21"/>
      <c r="J772" s="21"/>
      <c r="K772" s="37"/>
      <c r="L772" s="37"/>
      <c r="M772" s="37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</row>
    <row r="773" spans="1:249" s="11" customFormat="1">
      <c r="A773" s="21"/>
      <c r="B773" s="21"/>
      <c r="C773" s="22"/>
      <c r="D773" s="21"/>
      <c r="E773" s="21"/>
      <c r="F773" s="21"/>
      <c r="G773" s="21"/>
      <c r="H773" s="21"/>
      <c r="I773" s="21"/>
      <c r="J773" s="21"/>
      <c r="K773" s="37"/>
      <c r="L773" s="37"/>
      <c r="M773" s="37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</row>
    <row r="774" spans="1:249" s="11" customFormat="1">
      <c r="A774" s="21"/>
      <c r="B774" s="21"/>
      <c r="C774" s="22"/>
      <c r="D774" s="21"/>
      <c r="E774" s="21"/>
      <c r="F774" s="21"/>
      <c r="G774" s="21"/>
      <c r="H774" s="21"/>
      <c r="I774" s="21"/>
      <c r="J774" s="21"/>
      <c r="K774" s="37"/>
      <c r="L774" s="37"/>
      <c r="M774" s="37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</row>
    <row r="775" spans="1:249" s="11" customFormat="1">
      <c r="A775" s="21"/>
      <c r="B775" s="21"/>
      <c r="C775" s="22"/>
      <c r="D775" s="21"/>
      <c r="E775" s="21"/>
      <c r="F775" s="21"/>
      <c r="G775" s="21"/>
      <c r="H775" s="21"/>
      <c r="I775" s="21"/>
      <c r="J775" s="21"/>
      <c r="K775" s="37"/>
      <c r="L775" s="37"/>
      <c r="M775" s="37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</row>
    <row r="776" spans="1:249" s="11" customFormat="1">
      <c r="A776" s="21"/>
      <c r="B776" s="21"/>
      <c r="C776" s="22"/>
      <c r="D776" s="21"/>
      <c r="E776" s="21"/>
      <c r="F776" s="21"/>
      <c r="G776" s="21"/>
      <c r="H776" s="21"/>
      <c r="I776" s="21"/>
      <c r="J776" s="21"/>
      <c r="K776" s="37"/>
      <c r="L776" s="37"/>
      <c r="M776" s="37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</row>
    <row r="777" spans="1:249" s="11" customFormat="1">
      <c r="A777" s="21"/>
      <c r="B777" s="21"/>
      <c r="C777" s="22"/>
      <c r="D777" s="21"/>
      <c r="E777" s="21"/>
      <c r="F777" s="21"/>
      <c r="G777" s="21"/>
      <c r="H777" s="21"/>
      <c r="I777" s="21"/>
      <c r="J777" s="21"/>
      <c r="K777" s="37"/>
      <c r="L777" s="37"/>
      <c r="M777" s="3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</row>
    <row r="778" spans="1:249" s="11" customFormat="1">
      <c r="A778" s="21"/>
      <c r="B778" s="21"/>
      <c r="C778" s="22"/>
      <c r="D778" s="21"/>
      <c r="E778" s="21"/>
      <c r="F778" s="21"/>
      <c r="G778" s="21"/>
      <c r="H778" s="21"/>
      <c r="I778" s="21"/>
      <c r="J778" s="21"/>
      <c r="K778" s="37"/>
      <c r="L778" s="37"/>
      <c r="M778" s="37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</row>
    <row r="779" spans="1:249" s="11" customFormat="1">
      <c r="A779" s="21"/>
      <c r="B779" s="21"/>
      <c r="C779" s="22"/>
      <c r="D779" s="21"/>
      <c r="E779" s="21"/>
      <c r="F779" s="21"/>
      <c r="G779" s="21"/>
      <c r="H779" s="21"/>
      <c r="I779" s="21"/>
      <c r="J779" s="21"/>
      <c r="K779" s="37"/>
      <c r="L779" s="37"/>
      <c r="M779" s="37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</row>
    <row r="780" spans="1:249" s="11" customFormat="1">
      <c r="A780" s="21"/>
      <c r="B780" s="21"/>
      <c r="C780" s="22"/>
      <c r="D780" s="21"/>
      <c r="E780" s="21"/>
      <c r="F780" s="21"/>
      <c r="G780" s="21"/>
      <c r="H780" s="21"/>
      <c r="I780" s="21"/>
      <c r="J780" s="21"/>
      <c r="K780" s="37"/>
      <c r="L780" s="37"/>
      <c r="M780" s="37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</row>
    <row r="781" spans="1:249" s="11" customFormat="1">
      <c r="A781" s="21"/>
      <c r="B781" s="21"/>
      <c r="C781" s="22"/>
      <c r="D781" s="21"/>
      <c r="E781" s="21"/>
      <c r="F781" s="21"/>
      <c r="G781" s="21"/>
      <c r="H781" s="21"/>
      <c r="I781" s="21"/>
      <c r="J781" s="21"/>
      <c r="K781" s="37"/>
      <c r="L781" s="37"/>
      <c r="M781" s="37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</row>
    <row r="782" spans="1:249" s="11" customFormat="1">
      <c r="A782" s="21"/>
      <c r="B782" s="21"/>
      <c r="C782" s="22"/>
      <c r="D782" s="21"/>
      <c r="E782" s="21"/>
      <c r="F782" s="21"/>
      <c r="G782" s="21"/>
      <c r="H782" s="21"/>
      <c r="I782" s="21"/>
      <c r="J782" s="21"/>
      <c r="K782" s="37"/>
      <c r="L782" s="37"/>
      <c r="M782" s="37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</row>
    <row r="783" spans="1:249" s="11" customFormat="1">
      <c r="A783" s="21"/>
      <c r="B783" s="21"/>
      <c r="C783" s="22"/>
      <c r="D783" s="21"/>
      <c r="E783" s="21"/>
      <c r="F783" s="21"/>
      <c r="G783" s="21"/>
      <c r="H783" s="21"/>
      <c r="I783" s="21"/>
      <c r="J783" s="21"/>
      <c r="K783" s="37"/>
      <c r="L783" s="37"/>
      <c r="M783" s="37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</row>
    <row r="784" spans="1:249" s="11" customFormat="1">
      <c r="A784" s="21"/>
      <c r="B784" s="21"/>
      <c r="C784" s="22"/>
      <c r="D784" s="21"/>
      <c r="E784" s="21"/>
      <c r="F784" s="21"/>
      <c r="G784" s="21"/>
      <c r="H784" s="21"/>
      <c r="I784" s="21"/>
      <c r="J784" s="21"/>
      <c r="K784" s="37"/>
      <c r="L784" s="37"/>
      <c r="M784" s="37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</row>
    <row r="785" spans="1:249" s="11" customFormat="1">
      <c r="A785" s="21"/>
      <c r="B785" s="21"/>
      <c r="C785" s="22"/>
      <c r="D785" s="21"/>
      <c r="E785" s="21"/>
      <c r="F785" s="21"/>
      <c r="G785" s="21"/>
      <c r="H785" s="21"/>
      <c r="I785" s="21"/>
      <c r="J785" s="21"/>
      <c r="K785" s="37"/>
      <c r="L785" s="37"/>
      <c r="M785" s="37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</row>
    <row r="786" spans="1:249" s="11" customFormat="1">
      <c r="A786" s="21"/>
      <c r="B786" s="21"/>
      <c r="C786" s="22"/>
      <c r="D786" s="21"/>
      <c r="E786" s="21"/>
      <c r="F786" s="21"/>
      <c r="G786" s="21"/>
      <c r="H786" s="21"/>
      <c r="I786" s="21"/>
      <c r="J786" s="21"/>
      <c r="K786" s="37"/>
      <c r="L786" s="37"/>
      <c r="M786" s="37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</row>
    <row r="787" spans="1:249" s="11" customFormat="1">
      <c r="A787" s="21"/>
      <c r="B787" s="21"/>
      <c r="C787" s="22"/>
      <c r="D787" s="21"/>
      <c r="E787" s="21"/>
      <c r="F787" s="21"/>
      <c r="G787" s="21"/>
      <c r="H787" s="21"/>
      <c r="I787" s="21"/>
      <c r="J787" s="21"/>
      <c r="K787" s="37"/>
      <c r="L787" s="37"/>
      <c r="M787" s="3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</row>
    <row r="788" spans="1:249" s="11" customFormat="1">
      <c r="A788" s="21"/>
      <c r="B788" s="21"/>
      <c r="C788" s="22"/>
      <c r="D788" s="21"/>
      <c r="E788" s="21"/>
      <c r="F788" s="21"/>
      <c r="G788" s="21"/>
      <c r="H788" s="21"/>
      <c r="I788" s="21"/>
      <c r="J788" s="21"/>
      <c r="K788" s="37"/>
      <c r="L788" s="37"/>
      <c r="M788" s="37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</row>
    <row r="789" spans="1:249" s="11" customFormat="1">
      <c r="A789" s="21"/>
      <c r="B789" s="21"/>
      <c r="C789" s="22"/>
      <c r="D789" s="21"/>
      <c r="E789" s="21"/>
      <c r="F789" s="21"/>
      <c r="G789" s="21"/>
      <c r="H789" s="21"/>
      <c r="I789" s="21"/>
      <c r="J789" s="21"/>
      <c r="K789" s="37"/>
      <c r="L789" s="37"/>
      <c r="M789" s="37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</row>
    <row r="790" spans="1:249" s="11" customFormat="1">
      <c r="A790" s="21"/>
      <c r="B790" s="21"/>
      <c r="C790" s="22"/>
      <c r="D790" s="21"/>
      <c r="E790" s="21"/>
      <c r="F790" s="21"/>
      <c r="G790" s="21"/>
      <c r="H790" s="21"/>
      <c r="I790" s="21"/>
      <c r="J790" s="21"/>
      <c r="K790" s="37"/>
      <c r="L790" s="37"/>
      <c r="M790" s="37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</row>
    <row r="791" spans="1:249" s="11" customFormat="1">
      <c r="A791" s="21"/>
      <c r="B791" s="21"/>
      <c r="C791" s="22"/>
      <c r="D791" s="21"/>
      <c r="E791" s="21"/>
      <c r="F791" s="21"/>
      <c r="G791" s="21"/>
      <c r="H791" s="21"/>
      <c r="I791" s="21"/>
      <c r="J791" s="21"/>
      <c r="K791" s="37"/>
      <c r="L791" s="37"/>
      <c r="M791" s="37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</row>
    <row r="792" spans="1:249" s="11" customFormat="1">
      <c r="A792" s="21"/>
      <c r="B792" s="21"/>
      <c r="C792" s="22"/>
      <c r="D792" s="21"/>
      <c r="E792" s="21"/>
      <c r="F792" s="21"/>
      <c r="G792" s="21"/>
      <c r="H792" s="21"/>
      <c r="I792" s="21"/>
      <c r="J792" s="21"/>
      <c r="K792" s="37"/>
      <c r="L792" s="37"/>
      <c r="M792" s="37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</row>
    <row r="793" spans="1:249" s="11" customFormat="1">
      <c r="A793" s="21"/>
      <c r="B793" s="21"/>
      <c r="C793" s="22"/>
      <c r="D793" s="21"/>
      <c r="E793" s="21"/>
      <c r="F793" s="21"/>
      <c r="G793" s="21"/>
      <c r="H793" s="21"/>
      <c r="I793" s="21"/>
      <c r="J793" s="21"/>
      <c r="K793" s="37"/>
      <c r="L793" s="37"/>
      <c r="M793" s="37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</row>
    <row r="794" spans="1:249" s="11" customFormat="1">
      <c r="A794" s="21"/>
      <c r="B794" s="21"/>
      <c r="C794" s="22"/>
      <c r="D794" s="21"/>
      <c r="E794" s="21"/>
      <c r="F794" s="21"/>
      <c r="G794" s="21"/>
      <c r="H794" s="21"/>
      <c r="I794" s="21"/>
      <c r="J794" s="21"/>
      <c r="K794" s="37"/>
      <c r="L794" s="37"/>
      <c r="M794" s="37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</row>
    <row r="795" spans="1:249" s="11" customFormat="1">
      <c r="A795" s="21"/>
      <c r="B795" s="21"/>
      <c r="C795" s="22"/>
      <c r="D795" s="21"/>
      <c r="E795" s="21"/>
      <c r="F795" s="21"/>
      <c r="G795" s="21"/>
      <c r="H795" s="21"/>
      <c r="I795" s="21"/>
      <c r="J795" s="21"/>
      <c r="K795" s="37"/>
      <c r="L795" s="37"/>
      <c r="M795" s="37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</row>
    <row r="796" spans="1:249" s="11" customFormat="1">
      <c r="A796" s="21"/>
      <c r="B796" s="21"/>
      <c r="C796" s="22"/>
      <c r="D796" s="21"/>
      <c r="E796" s="21"/>
      <c r="F796" s="21"/>
      <c r="G796" s="21"/>
      <c r="H796" s="21"/>
      <c r="I796" s="21"/>
      <c r="J796" s="21"/>
      <c r="K796" s="37"/>
      <c r="L796" s="37"/>
      <c r="M796" s="37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</row>
    <row r="797" spans="1:249" s="11" customFormat="1">
      <c r="A797" s="21"/>
      <c r="B797" s="21"/>
      <c r="C797" s="22"/>
      <c r="D797" s="21"/>
      <c r="E797" s="21"/>
      <c r="F797" s="21"/>
      <c r="G797" s="21"/>
      <c r="H797" s="21"/>
      <c r="I797" s="21"/>
      <c r="J797" s="21"/>
      <c r="K797" s="37"/>
      <c r="L797" s="37"/>
      <c r="M797" s="3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</row>
    <row r="798" spans="1:249" s="11" customFormat="1">
      <c r="A798" s="21"/>
      <c r="B798" s="21"/>
      <c r="C798" s="22"/>
      <c r="D798" s="21"/>
      <c r="E798" s="21"/>
      <c r="F798" s="21"/>
      <c r="G798" s="21"/>
      <c r="H798" s="21"/>
      <c r="I798" s="21"/>
      <c r="J798" s="21"/>
      <c r="K798" s="37"/>
      <c r="L798" s="37"/>
      <c r="M798" s="37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</row>
    <row r="799" spans="1:249" s="11" customFormat="1">
      <c r="A799" s="21"/>
      <c r="B799" s="21"/>
      <c r="C799" s="22"/>
      <c r="D799" s="21"/>
      <c r="E799" s="21"/>
      <c r="F799" s="21"/>
      <c r="G799" s="21"/>
      <c r="H799" s="21"/>
      <c r="I799" s="21"/>
      <c r="J799" s="21"/>
      <c r="K799" s="37"/>
      <c r="L799" s="37"/>
      <c r="M799" s="37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</row>
    <row r="800" spans="1:249" s="11" customFormat="1">
      <c r="A800" s="21"/>
      <c r="B800" s="21"/>
      <c r="C800" s="22"/>
      <c r="D800" s="21"/>
      <c r="E800" s="21"/>
      <c r="F800" s="21"/>
      <c r="G800" s="21"/>
      <c r="H800" s="21"/>
      <c r="I800" s="21"/>
      <c r="J800" s="21"/>
      <c r="K800" s="37"/>
      <c r="L800" s="37"/>
      <c r="M800" s="37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</row>
    <row r="801" spans="1:249" s="11" customFormat="1">
      <c r="A801" s="21"/>
      <c r="B801" s="21"/>
      <c r="C801" s="22"/>
      <c r="D801" s="21"/>
      <c r="E801" s="21"/>
      <c r="F801" s="21"/>
      <c r="G801" s="21"/>
      <c r="H801" s="21"/>
      <c r="I801" s="21"/>
      <c r="J801" s="21"/>
      <c r="K801" s="37"/>
      <c r="L801" s="37"/>
      <c r="M801" s="37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</row>
    <row r="802" spans="1:249" s="11" customFormat="1">
      <c r="A802" s="21"/>
      <c r="B802" s="21"/>
      <c r="C802" s="22"/>
      <c r="D802" s="21"/>
      <c r="E802" s="21"/>
      <c r="F802" s="21"/>
      <c r="G802" s="21"/>
      <c r="H802" s="21"/>
      <c r="I802" s="21"/>
      <c r="J802" s="21"/>
      <c r="K802" s="37"/>
      <c r="L802" s="37"/>
      <c r="M802" s="37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</row>
    <row r="803" spans="1:249" s="11" customFormat="1">
      <c r="A803" s="21"/>
      <c r="B803" s="21"/>
      <c r="C803" s="22"/>
      <c r="D803" s="21"/>
      <c r="E803" s="21"/>
      <c r="F803" s="21"/>
      <c r="G803" s="21"/>
      <c r="H803" s="21"/>
      <c r="I803" s="21"/>
      <c r="J803" s="21"/>
      <c r="K803" s="37"/>
      <c r="L803" s="37"/>
      <c r="M803" s="37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</row>
    <row r="804" spans="1:249" s="11" customFormat="1">
      <c r="A804" s="21"/>
      <c r="B804" s="21"/>
      <c r="C804" s="22"/>
      <c r="D804" s="21"/>
      <c r="E804" s="21"/>
      <c r="F804" s="21"/>
      <c r="G804" s="21"/>
      <c r="H804" s="21"/>
      <c r="I804" s="21"/>
      <c r="J804" s="21"/>
      <c r="K804" s="37"/>
      <c r="L804" s="37"/>
      <c r="M804" s="37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</row>
    <row r="805" spans="1:249" s="11" customFormat="1">
      <c r="A805" s="21"/>
      <c r="B805" s="21"/>
      <c r="C805" s="22"/>
      <c r="D805" s="21"/>
      <c r="E805" s="21"/>
      <c r="F805" s="21"/>
      <c r="G805" s="21"/>
      <c r="H805" s="21"/>
      <c r="I805" s="21"/>
      <c r="J805" s="21"/>
      <c r="K805" s="37"/>
      <c r="L805" s="37"/>
      <c r="M805" s="37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</row>
    <row r="806" spans="1:249" s="11" customFormat="1">
      <c r="A806" s="21"/>
      <c r="B806" s="21"/>
      <c r="C806" s="22"/>
      <c r="D806" s="21"/>
      <c r="E806" s="21"/>
      <c r="F806" s="21"/>
      <c r="G806" s="21"/>
      <c r="H806" s="21"/>
      <c r="I806" s="21"/>
      <c r="J806" s="21"/>
      <c r="K806" s="37"/>
      <c r="L806" s="37"/>
      <c r="M806" s="37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</row>
    <row r="807" spans="1:249" s="11" customFormat="1">
      <c r="A807" s="21"/>
      <c r="B807" s="21"/>
      <c r="C807" s="22"/>
      <c r="D807" s="21"/>
      <c r="E807" s="21"/>
      <c r="F807" s="21"/>
      <c r="G807" s="21"/>
      <c r="H807" s="21"/>
      <c r="I807" s="21"/>
      <c r="J807" s="21"/>
      <c r="K807" s="37"/>
      <c r="L807" s="37"/>
      <c r="M807" s="3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</row>
    <row r="808" spans="1:249" s="11" customFormat="1">
      <c r="A808" s="21"/>
      <c r="B808" s="21"/>
      <c r="C808" s="22"/>
      <c r="D808" s="21"/>
      <c r="E808" s="21"/>
      <c r="F808" s="21"/>
      <c r="G808" s="21"/>
      <c r="H808" s="21"/>
      <c r="I808" s="21"/>
      <c r="J808" s="21"/>
      <c r="K808" s="37"/>
      <c r="L808" s="37"/>
      <c r="M808" s="37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</row>
    <row r="809" spans="1:249" s="11" customFormat="1">
      <c r="A809" s="21"/>
      <c r="B809" s="21"/>
      <c r="C809" s="22"/>
      <c r="D809" s="21"/>
      <c r="E809" s="21"/>
      <c r="F809" s="21"/>
      <c r="G809" s="21"/>
      <c r="H809" s="21"/>
      <c r="I809" s="21"/>
      <c r="J809" s="21"/>
      <c r="K809" s="37"/>
      <c r="L809" s="37"/>
      <c r="M809" s="37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</row>
    <row r="810" spans="1:249" s="11" customFormat="1">
      <c r="A810" s="21"/>
      <c r="B810" s="21"/>
      <c r="C810" s="22"/>
      <c r="D810" s="21"/>
      <c r="E810" s="21"/>
      <c r="F810" s="21"/>
      <c r="G810" s="21"/>
      <c r="H810" s="21"/>
      <c r="I810" s="21"/>
      <c r="J810" s="21"/>
      <c r="K810" s="37"/>
      <c r="L810" s="37"/>
      <c r="M810" s="37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</row>
    <row r="811" spans="1:249" s="11" customFormat="1">
      <c r="A811" s="21"/>
      <c r="B811" s="21"/>
      <c r="C811" s="22"/>
      <c r="D811" s="21"/>
      <c r="E811" s="21"/>
      <c r="F811" s="21"/>
      <c r="G811" s="21"/>
      <c r="H811" s="21"/>
      <c r="I811" s="21"/>
      <c r="J811" s="21"/>
      <c r="K811" s="37"/>
      <c r="L811" s="37"/>
      <c r="M811" s="37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</row>
    <row r="812" spans="1:249" s="11" customFormat="1">
      <c r="A812" s="21"/>
      <c r="B812" s="21"/>
      <c r="C812" s="22"/>
      <c r="D812" s="21"/>
      <c r="E812" s="21"/>
      <c r="F812" s="21"/>
      <c r="G812" s="21"/>
      <c r="H812" s="21"/>
      <c r="I812" s="21"/>
      <c r="J812" s="21"/>
      <c r="K812" s="37"/>
      <c r="L812" s="37"/>
      <c r="M812" s="37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</row>
    <row r="813" spans="1:249" s="11" customFormat="1">
      <c r="A813" s="21"/>
      <c r="B813" s="21"/>
      <c r="C813" s="22"/>
      <c r="D813" s="21"/>
      <c r="E813" s="21"/>
      <c r="F813" s="21"/>
      <c r="G813" s="21"/>
      <c r="H813" s="21"/>
      <c r="I813" s="21"/>
      <c r="J813" s="21"/>
      <c r="K813" s="37"/>
      <c r="L813" s="37"/>
      <c r="M813" s="37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</row>
    <row r="814" spans="1:249" s="11" customFormat="1">
      <c r="A814" s="21"/>
      <c r="B814" s="21"/>
      <c r="C814" s="22"/>
      <c r="D814" s="21"/>
      <c r="E814" s="21"/>
      <c r="F814" s="21"/>
      <c r="G814" s="21"/>
      <c r="H814" s="21"/>
      <c r="I814" s="21"/>
      <c r="J814" s="21"/>
      <c r="K814" s="37"/>
      <c r="L814" s="37"/>
      <c r="M814" s="37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</row>
    <row r="815" spans="1:249" s="11" customFormat="1">
      <c r="A815" s="21"/>
      <c r="B815" s="21"/>
      <c r="C815" s="22"/>
      <c r="D815" s="21"/>
      <c r="E815" s="21"/>
      <c r="F815" s="21"/>
      <c r="G815" s="21"/>
      <c r="H815" s="21"/>
      <c r="I815" s="21"/>
      <c r="J815" s="21"/>
      <c r="K815" s="37"/>
      <c r="L815" s="37"/>
      <c r="M815" s="37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</row>
    <row r="816" spans="1:249" s="11" customFormat="1">
      <c r="A816" s="21"/>
      <c r="B816" s="21"/>
      <c r="C816" s="22"/>
      <c r="D816" s="21"/>
      <c r="E816" s="21"/>
      <c r="F816" s="21"/>
      <c r="G816" s="21"/>
      <c r="H816" s="21"/>
      <c r="I816" s="21"/>
      <c r="J816" s="21"/>
      <c r="K816" s="37"/>
      <c r="L816" s="37"/>
      <c r="M816" s="37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</row>
    <row r="817" spans="1:249" s="11" customFormat="1">
      <c r="A817" s="21"/>
      <c r="B817" s="21"/>
      <c r="C817" s="22"/>
      <c r="D817" s="21"/>
      <c r="E817" s="21"/>
      <c r="F817" s="21"/>
      <c r="G817" s="21"/>
      <c r="H817" s="21"/>
      <c r="I817" s="21"/>
      <c r="J817" s="21"/>
      <c r="K817" s="37"/>
      <c r="L817" s="37"/>
      <c r="M817" s="3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</row>
    <row r="818" spans="1:249" s="11" customFormat="1">
      <c r="A818" s="21"/>
      <c r="B818" s="21"/>
      <c r="C818" s="22"/>
      <c r="D818" s="21"/>
      <c r="E818" s="21"/>
      <c r="F818" s="21"/>
      <c r="G818" s="21"/>
      <c r="H818" s="21"/>
      <c r="I818" s="21"/>
      <c r="J818" s="21"/>
      <c r="K818" s="37"/>
      <c r="L818" s="37"/>
      <c r="M818" s="37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</row>
    <row r="819" spans="1:249" s="11" customFormat="1">
      <c r="A819" s="21"/>
      <c r="B819" s="21"/>
      <c r="C819" s="22"/>
      <c r="D819" s="21"/>
      <c r="E819" s="21"/>
      <c r="F819" s="21"/>
      <c r="G819" s="21"/>
      <c r="H819" s="21"/>
      <c r="I819" s="21"/>
      <c r="J819" s="21"/>
      <c r="K819" s="37"/>
      <c r="L819" s="37"/>
      <c r="M819" s="37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</row>
    <row r="820" spans="1:249" s="11" customFormat="1">
      <c r="A820" s="21"/>
      <c r="B820" s="21"/>
      <c r="C820" s="22"/>
      <c r="D820" s="21"/>
      <c r="E820" s="21"/>
      <c r="F820" s="21"/>
      <c r="G820" s="21"/>
      <c r="H820" s="21"/>
      <c r="I820" s="21"/>
      <c r="J820" s="21"/>
      <c r="K820" s="37"/>
      <c r="L820" s="37"/>
      <c r="M820" s="37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</row>
    <row r="821" spans="1:249" s="11" customFormat="1">
      <c r="A821" s="21"/>
      <c r="B821" s="21"/>
      <c r="C821" s="22"/>
      <c r="D821" s="21"/>
      <c r="E821" s="21"/>
      <c r="F821" s="21"/>
      <c r="G821" s="21"/>
      <c r="H821" s="21"/>
      <c r="I821" s="21"/>
      <c r="J821" s="21"/>
      <c r="K821" s="37"/>
      <c r="L821" s="37"/>
      <c r="M821" s="37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</row>
    <row r="822" spans="1:249" s="11" customFormat="1">
      <c r="A822" s="21"/>
      <c r="B822" s="21"/>
      <c r="C822" s="22"/>
      <c r="D822" s="21"/>
      <c r="E822" s="21"/>
      <c r="F822" s="21"/>
      <c r="G822" s="21"/>
      <c r="H822" s="21"/>
      <c r="I822" s="21"/>
      <c r="J822" s="21"/>
      <c r="K822" s="37"/>
      <c r="L822" s="37"/>
      <c r="M822" s="37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</row>
    <row r="823" spans="1:249" s="11" customFormat="1">
      <c r="A823" s="21"/>
      <c r="B823" s="21"/>
      <c r="C823" s="22"/>
      <c r="D823" s="21"/>
      <c r="E823" s="21"/>
      <c r="F823" s="21"/>
      <c r="G823" s="21"/>
      <c r="H823" s="21"/>
      <c r="I823" s="21"/>
      <c r="J823" s="21"/>
      <c r="K823" s="37"/>
      <c r="L823" s="37"/>
      <c r="M823" s="37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</row>
    <row r="824" spans="1:249" s="11" customFormat="1">
      <c r="A824" s="21"/>
      <c r="B824" s="21"/>
      <c r="C824" s="22"/>
      <c r="D824" s="21"/>
      <c r="E824" s="21"/>
      <c r="F824" s="21"/>
      <c r="G824" s="21"/>
      <c r="H824" s="21"/>
      <c r="I824" s="21"/>
      <c r="J824" s="21"/>
      <c r="K824" s="37"/>
      <c r="L824" s="37"/>
      <c r="M824" s="37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</row>
    <row r="825" spans="1:249" s="11" customFormat="1">
      <c r="A825" s="21"/>
      <c r="B825" s="21"/>
      <c r="C825" s="22"/>
      <c r="D825" s="21"/>
      <c r="E825" s="21"/>
      <c r="F825" s="21"/>
      <c r="G825" s="21"/>
      <c r="H825" s="21"/>
      <c r="I825" s="21"/>
      <c r="J825" s="21"/>
      <c r="K825" s="37"/>
      <c r="L825" s="37"/>
      <c r="M825" s="37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</row>
    <row r="826" spans="1:249" s="11" customFormat="1">
      <c r="A826" s="21"/>
      <c r="B826" s="21"/>
      <c r="C826" s="22"/>
      <c r="D826" s="21"/>
      <c r="E826" s="21"/>
      <c r="F826" s="21"/>
      <c r="G826" s="21"/>
      <c r="H826" s="21"/>
      <c r="I826" s="21"/>
      <c r="J826" s="21"/>
      <c r="K826" s="37"/>
      <c r="L826" s="37"/>
      <c r="M826" s="37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</row>
    <row r="827" spans="1:249" s="11" customFormat="1">
      <c r="A827" s="21"/>
      <c r="B827" s="21"/>
      <c r="C827" s="22"/>
      <c r="D827" s="21"/>
      <c r="E827" s="21"/>
      <c r="F827" s="21"/>
      <c r="G827" s="21"/>
      <c r="H827" s="21"/>
      <c r="I827" s="21"/>
      <c r="J827" s="21"/>
      <c r="K827" s="37"/>
      <c r="L827" s="37"/>
      <c r="M827" s="3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</row>
    <row r="828" spans="1:249" s="11" customFormat="1">
      <c r="A828" s="21"/>
      <c r="B828" s="21"/>
      <c r="C828" s="22"/>
      <c r="D828" s="21"/>
      <c r="E828" s="21"/>
      <c r="F828" s="21"/>
      <c r="G828" s="21"/>
      <c r="H828" s="21"/>
      <c r="I828" s="21"/>
      <c r="J828" s="21"/>
      <c r="K828" s="37"/>
      <c r="L828" s="37"/>
      <c r="M828" s="37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</row>
    <row r="829" spans="1:249" s="11" customFormat="1">
      <c r="A829" s="21"/>
      <c r="B829" s="21"/>
      <c r="C829" s="22"/>
      <c r="D829" s="21"/>
      <c r="E829" s="21"/>
      <c r="F829" s="21"/>
      <c r="G829" s="21"/>
      <c r="H829" s="21"/>
      <c r="I829" s="21"/>
      <c r="J829" s="21"/>
      <c r="K829" s="37"/>
      <c r="L829" s="37"/>
      <c r="M829" s="37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</row>
    <row r="830" spans="1:249" s="11" customFormat="1">
      <c r="A830" s="21"/>
      <c r="B830" s="21"/>
      <c r="C830" s="22"/>
      <c r="D830" s="21"/>
      <c r="E830" s="21"/>
      <c r="F830" s="21"/>
      <c r="G830" s="21"/>
      <c r="H830" s="21"/>
      <c r="I830" s="21"/>
      <c r="J830" s="21"/>
      <c r="K830" s="37"/>
      <c r="L830" s="37"/>
      <c r="M830" s="37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</row>
    <row r="831" spans="1:249" s="11" customFormat="1">
      <c r="A831" s="21"/>
      <c r="B831" s="21"/>
      <c r="C831" s="22"/>
      <c r="D831" s="21"/>
      <c r="E831" s="21"/>
      <c r="F831" s="21"/>
      <c r="G831" s="21"/>
      <c r="H831" s="21"/>
      <c r="I831" s="21"/>
      <c r="J831" s="21"/>
      <c r="K831" s="37"/>
      <c r="L831" s="37"/>
      <c r="M831" s="37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</row>
    <row r="832" spans="1:249" s="11" customFormat="1">
      <c r="A832" s="21"/>
      <c r="B832" s="21"/>
      <c r="C832" s="22"/>
      <c r="D832" s="21"/>
      <c r="E832" s="21"/>
      <c r="F832" s="21"/>
      <c r="G832" s="21"/>
      <c r="H832" s="21"/>
      <c r="I832" s="21"/>
      <c r="J832" s="21"/>
      <c r="K832" s="37"/>
      <c r="L832" s="37"/>
      <c r="M832" s="37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</row>
    <row r="833" spans="1:249" s="11" customFormat="1">
      <c r="A833" s="21"/>
      <c r="B833" s="21"/>
      <c r="C833" s="22"/>
      <c r="D833" s="21"/>
      <c r="E833" s="21"/>
      <c r="F833" s="21"/>
      <c r="G833" s="21"/>
      <c r="H833" s="21"/>
      <c r="I833" s="21"/>
      <c r="J833" s="21"/>
      <c r="K833" s="37"/>
      <c r="L833" s="37"/>
      <c r="M833" s="37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</row>
    <row r="834" spans="1:249" s="11" customFormat="1">
      <c r="A834" s="21"/>
      <c r="B834" s="21"/>
      <c r="C834" s="22"/>
      <c r="D834" s="21"/>
      <c r="E834" s="21"/>
      <c r="F834" s="21"/>
      <c r="G834" s="21"/>
      <c r="H834" s="21"/>
      <c r="I834" s="21"/>
      <c r="J834" s="21"/>
      <c r="K834" s="37"/>
      <c r="L834" s="37"/>
      <c r="M834" s="37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</row>
    <row r="835" spans="1:249" s="11" customFormat="1">
      <c r="A835" s="21"/>
      <c r="B835" s="21"/>
      <c r="C835" s="22"/>
      <c r="D835" s="21"/>
      <c r="E835" s="21"/>
      <c r="F835" s="21"/>
      <c r="G835" s="21"/>
      <c r="H835" s="21"/>
      <c r="I835" s="21"/>
      <c r="J835" s="21"/>
      <c r="K835" s="37"/>
      <c r="L835" s="37"/>
      <c r="M835" s="37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</row>
    <row r="836" spans="1:249" s="11" customFormat="1">
      <c r="A836" s="21"/>
      <c r="B836" s="21"/>
      <c r="C836" s="22"/>
      <c r="D836" s="21"/>
      <c r="E836" s="21"/>
      <c r="F836" s="21"/>
      <c r="G836" s="21"/>
      <c r="H836" s="21"/>
      <c r="I836" s="21"/>
      <c r="J836" s="21"/>
      <c r="K836" s="37"/>
      <c r="L836" s="37"/>
      <c r="M836" s="37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</row>
    <row r="837" spans="1:249" s="11" customFormat="1">
      <c r="A837" s="21"/>
      <c r="B837" s="21"/>
      <c r="C837" s="22"/>
      <c r="D837" s="21"/>
      <c r="E837" s="21"/>
      <c r="F837" s="21"/>
      <c r="G837" s="21"/>
      <c r="H837" s="21"/>
      <c r="I837" s="21"/>
      <c r="J837" s="21"/>
      <c r="K837" s="37"/>
      <c r="L837" s="37"/>
      <c r="M837" s="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</row>
    <row r="838" spans="1:249" s="11" customFormat="1">
      <c r="A838" s="21"/>
      <c r="B838" s="21"/>
      <c r="C838" s="22"/>
      <c r="D838" s="21"/>
      <c r="E838" s="21"/>
      <c r="F838" s="21"/>
      <c r="G838" s="21"/>
      <c r="H838" s="21"/>
      <c r="I838" s="21"/>
      <c r="J838" s="21"/>
      <c r="K838" s="37"/>
      <c r="L838" s="37"/>
      <c r="M838" s="37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</row>
    <row r="839" spans="1:249" s="11" customFormat="1">
      <c r="A839" s="21"/>
      <c r="B839" s="21"/>
      <c r="C839" s="22"/>
      <c r="D839" s="21"/>
      <c r="E839" s="21"/>
      <c r="F839" s="21"/>
      <c r="G839" s="21"/>
      <c r="H839" s="21"/>
      <c r="I839" s="21"/>
      <c r="J839" s="21"/>
      <c r="K839" s="37"/>
      <c r="L839" s="37"/>
      <c r="M839" s="37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</row>
    <row r="840" spans="1:249" s="11" customFormat="1">
      <c r="A840" s="21"/>
      <c r="B840" s="21"/>
      <c r="C840" s="22"/>
      <c r="D840" s="21"/>
      <c r="E840" s="21"/>
      <c r="F840" s="21"/>
      <c r="G840" s="21"/>
      <c r="H840" s="21"/>
      <c r="I840" s="21"/>
      <c r="J840" s="21"/>
      <c r="K840" s="37"/>
      <c r="L840" s="37"/>
      <c r="M840" s="37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</row>
    <row r="841" spans="1:249" s="11" customFormat="1">
      <c r="A841" s="21"/>
      <c r="B841" s="21"/>
      <c r="C841" s="22"/>
      <c r="D841" s="21"/>
      <c r="E841" s="21"/>
      <c r="F841" s="21"/>
      <c r="G841" s="21"/>
      <c r="H841" s="21"/>
      <c r="I841" s="21"/>
      <c r="J841" s="21"/>
      <c r="K841" s="37"/>
      <c r="L841" s="37"/>
      <c r="M841" s="37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</row>
    <row r="842" spans="1:249" s="11" customFormat="1">
      <c r="A842" s="21"/>
      <c r="B842" s="21"/>
      <c r="C842" s="22"/>
      <c r="D842" s="21"/>
      <c r="E842" s="21"/>
      <c r="F842" s="21"/>
      <c r="G842" s="21"/>
      <c r="H842" s="21"/>
      <c r="I842" s="21"/>
      <c r="J842" s="21"/>
      <c r="K842" s="37"/>
      <c r="L842" s="37"/>
      <c r="M842" s="37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</row>
    <row r="843" spans="1:249" s="11" customFormat="1">
      <c r="A843" s="21"/>
      <c r="B843" s="21"/>
      <c r="C843" s="22"/>
      <c r="D843" s="21"/>
      <c r="E843" s="21"/>
      <c r="F843" s="21"/>
      <c r="G843" s="21"/>
      <c r="H843" s="21"/>
      <c r="I843" s="21"/>
      <c r="J843" s="21"/>
      <c r="K843" s="37"/>
      <c r="L843" s="37"/>
      <c r="M843" s="37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</row>
    <row r="844" spans="1:249" s="11" customFormat="1">
      <c r="A844" s="21"/>
      <c r="B844" s="21"/>
      <c r="C844" s="22"/>
      <c r="D844" s="21"/>
      <c r="E844" s="21"/>
      <c r="F844" s="21"/>
      <c r="G844" s="21"/>
      <c r="H844" s="21"/>
      <c r="I844" s="21"/>
      <c r="J844" s="21"/>
      <c r="K844" s="37"/>
      <c r="L844" s="37"/>
      <c r="M844" s="37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</row>
    <row r="845" spans="1:249" s="11" customFormat="1">
      <c r="A845" s="21"/>
      <c r="B845" s="21"/>
      <c r="C845" s="22"/>
      <c r="D845" s="21"/>
      <c r="E845" s="21"/>
      <c r="F845" s="21"/>
      <c r="G845" s="21"/>
      <c r="H845" s="21"/>
      <c r="I845" s="21"/>
      <c r="J845" s="21"/>
      <c r="K845" s="37"/>
      <c r="L845" s="37"/>
      <c r="M845" s="37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</row>
    <row r="846" spans="1:249" s="11" customFormat="1">
      <c r="A846" s="21"/>
      <c r="B846" s="21"/>
      <c r="C846" s="22"/>
      <c r="D846" s="21"/>
      <c r="E846" s="21"/>
      <c r="F846" s="21"/>
      <c r="G846" s="21"/>
      <c r="H846" s="21"/>
      <c r="I846" s="21"/>
      <c r="J846" s="21"/>
      <c r="K846" s="37"/>
      <c r="L846" s="37"/>
      <c r="M846" s="37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</row>
    <row r="847" spans="1:249" s="11" customFormat="1">
      <c r="A847" s="21"/>
      <c r="B847" s="21"/>
      <c r="C847" s="22"/>
      <c r="D847" s="21"/>
      <c r="E847" s="21"/>
      <c r="F847" s="21"/>
      <c r="G847" s="21"/>
      <c r="H847" s="21"/>
      <c r="I847" s="21"/>
      <c r="J847" s="21"/>
      <c r="K847" s="37"/>
      <c r="L847" s="37"/>
      <c r="M847" s="3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</row>
    <row r="848" spans="1:249" s="11" customFormat="1">
      <c r="A848" s="21"/>
      <c r="B848" s="21"/>
      <c r="C848" s="22"/>
      <c r="D848" s="21"/>
      <c r="E848" s="21"/>
      <c r="F848" s="21"/>
      <c r="G848" s="21"/>
      <c r="H848" s="21"/>
      <c r="I848" s="21"/>
      <c r="J848" s="21"/>
      <c r="K848" s="37"/>
      <c r="L848" s="37"/>
      <c r="M848" s="37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</row>
    <row r="849" spans="1:249" s="11" customFormat="1">
      <c r="A849" s="21"/>
      <c r="B849" s="21"/>
      <c r="C849" s="22"/>
      <c r="D849" s="21"/>
      <c r="E849" s="21"/>
      <c r="F849" s="21"/>
      <c r="G849" s="21"/>
      <c r="H849" s="21"/>
      <c r="I849" s="21"/>
      <c r="J849" s="21"/>
      <c r="K849" s="37"/>
      <c r="L849" s="37"/>
      <c r="M849" s="37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</row>
    <row r="850" spans="1:249" s="11" customFormat="1">
      <c r="A850" s="21"/>
      <c r="B850" s="21"/>
      <c r="C850" s="22"/>
      <c r="D850" s="21"/>
      <c r="E850" s="21"/>
      <c r="F850" s="21"/>
      <c r="G850" s="21"/>
      <c r="H850" s="21"/>
      <c r="I850" s="21"/>
      <c r="J850" s="21"/>
      <c r="K850" s="37"/>
      <c r="L850" s="37"/>
      <c r="M850" s="37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</row>
    <row r="851" spans="1:249" s="11" customFormat="1">
      <c r="A851" s="21"/>
      <c r="B851" s="21"/>
      <c r="C851" s="22"/>
      <c r="D851" s="21"/>
      <c r="E851" s="21"/>
      <c r="F851" s="21"/>
      <c r="G851" s="21"/>
      <c r="H851" s="21"/>
      <c r="I851" s="21"/>
      <c r="J851" s="21"/>
      <c r="K851" s="37"/>
      <c r="L851" s="37"/>
      <c r="M851" s="37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</row>
    <row r="852" spans="1:249" s="11" customFormat="1">
      <c r="A852" s="21"/>
      <c r="B852" s="21"/>
      <c r="C852" s="22"/>
      <c r="D852" s="21"/>
      <c r="E852" s="21"/>
      <c r="F852" s="21"/>
      <c r="G852" s="21"/>
      <c r="H852" s="21"/>
      <c r="I852" s="21"/>
      <c r="J852" s="21"/>
      <c r="K852" s="37"/>
      <c r="L852" s="37"/>
      <c r="M852" s="37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</row>
    <row r="853" spans="1:249" s="11" customFormat="1">
      <c r="A853" s="21"/>
      <c r="B853" s="21"/>
      <c r="C853" s="22"/>
      <c r="D853" s="21"/>
      <c r="E853" s="21"/>
      <c r="F853" s="21"/>
      <c r="G853" s="21"/>
      <c r="H853" s="21"/>
      <c r="I853" s="21"/>
      <c r="J853" s="21"/>
      <c r="K853" s="37"/>
      <c r="L853" s="37"/>
      <c r="M853" s="37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</row>
    <row r="854" spans="1:249" s="11" customFormat="1">
      <c r="A854" s="21"/>
      <c r="B854" s="21"/>
      <c r="C854" s="22"/>
      <c r="D854" s="21"/>
      <c r="E854" s="21"/>
      <c r="F854" s="21"/>
      <c r="G854" s="21"/>
      <c r="H854" s="21"/>
      <c r="I854" s="21"/>
      <c r="J854" s="21"/>
      <c r="K854" s="37"/>
      <c r="L854" s="37"/>
      <c r="M854" s="37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</row>
    <row r="855" spans="1:249" s="11" customFormat="1">
      <c r="A855" s="21"/>
      <c r="B855" s="21"/>
      <c r="C855" s="22"/>
      <c r="D855" s="21"/>
      <c r="E855" s="21"/>
      <c r="F855" s="21"/>
      <c r="G855" s="21"/>
      <c r="H855" s="21"/>
      <c r="I855" s="21"/>
      <c r="J855" s="21"/>
      <c r="K855" s="37"/>
      <c r="L855" s="37"/>
      <c r="M855" s="37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</row>
    <row r="856" spans="1:249" s="11" customFormat="1">
      <c r="A856" s="21"/>
      <c r="B856" s="21"/>
      <c r="C856" s="22"/>
      <c r="D856" s="21"/>
      <c r="E856" s="21"/>
      <c r="F856" s="21"/>
      <c r="G856" s="21"/>
      <c r="H856" s="21"/>
      <c r="I856" s="21"/>
      <c r="J856" s="21"/>
      <c r="K856" s="37"/>
      <c r="L856" s="37"/>
      <c r="M856" s="37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</row>
    <row r="857" spans="1:249" s="11" customFormat="1">
      <c r="A857" s="21"/>
      <c r="B857" s="21"/>
      <c r="C857" s="22"/>
      <c r="D857" s="21"/>
      <c r="E857" s="21"/>
      <c r="F857" s="21"/>
      <c r="G857" s="21"/>
      <c r="H857" s="21"/>
      <c r="I857" s="21"/>
      <c r="J857" s="21"/>
      <c r="K857" s="37"/>
      <c r="L857" s="37"/>
      <c r="M857" s="3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</row>
    <row r="858" spans="1:249" s="11" customFormat="1">
      <c r="A858" s="21"/>
      <c r="B858" s="21"/>
      <c r="C858" s="22"/>
      <c r="D858" s="21"/>
      <c r="E858" s="21"/>
      <c r="F858" s="21"/>
      <c r="G858" s="21"/>
      <c r="H858" s="21"/>
      <c r="I858" s="21"/>
      <c r="J858" s="21"/>
      <c r="K858" s="37"/>
      <c r="L858" s="37"/>
      <c r="M858" s="37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</row>
    <row r="859" spans="1:249" s="11" customFormat="1">
      <c r="A859" s="21"/>
      <c r="B859" s="21"/>
      <c r="C859" s="22"/>
      <c r="D859" s="21"/>
      <c r="E859" s="21"/>
      <c r="F859" s="21"/>
      <c r="G859" s="21"/>
      <c r="H859" s="21"/>
      <c r="I859" s="21"/>
      <c r="J859" s="21"/>
      <c r="K859" s="37"/>
      <c r="L859" s="37"/>
      <c r="M859" s="37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</row>
    <row r="860" spans="1:249" s="11" customFormat="1">
      <c r="A860" s="21"/>
      <c r="B860" s="21"/>
      <c r="C860" s="22"/>
      <c r="D860" s="21"/>
      <c r="E860" s="21"/>
      <c r="F860" s="21"/>
      <c r="G860" s="21"/>
      <c r="H860" s="21"/>
      <c r="I860" s="21"/>
      <c r="J860" s="21"/>
      <c r="K860" s="37"/>
      <c r="L860" s="37"/>
      <c r="M860" s="37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</row>
    <row r="861" spans="1:249" s="11" customFormat="1">
      <c r="A861" s="21"/>
      <c r="B861" s="21"/>
      <c r="C861" s="22"/>
      <c r="D861" s="21"/>
      <c r="E861" s="21"/>
      <c r="F861" s="21"/>
      <c r="G861" s="21"/>
      <c r="H861" s="21"/>
      <c r="I861" s="21"/>
      <c r="J861" s="21"/>
      <c r="K861" s="37"/>
      <c r="L861" s="37"/>
      <c r="M861" s="37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</row>
    <row r="862" spans="1:249" s="11" customFormat="1">
      <c r="A862" s="21"/>
      <c r="B862" s="21"/>
      <c r="C862" s="22"/>
      <c r="D862" s="21"/>
      <c r="E862" s="21"/>
      <c r="F862" s="21"/>
      <c r="G862" s="21"/>
      <c r="H862" s="21"/>
      <c r="I862" s="21"/>
      <c r="J862" s="21"/>
      <c r="K862" s="37"/>
      <c r="L862" s="37"/>
      <c r="M862" s="37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</row>
    <row r="863" spans="1:249" s="11" customFormat="1">
      <c r="A863" s="21"/>
      <c r="B863" s="21"/>
      <c r="C863" s="22"/>
      <c r="D863" s="21"/>
      <c r="E863" s="21"/>
      <c r="F863" s="21"/>
      <c r="G863" s="21"/>
      <c r="H863" s="21"/>
      <c r="I863" s="21"/>
      <c r="J863" s="21"/>
      <c r="K863" s="37"/>
      <c r="L863" s="37"/>
      <c r="M863" s="37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</row>
    <row r="864" spans="1:249" s="11" customFormat="1">
      <c r="A864" s="21"/>
      <c r="B864" s="21"/>
      <c r="C864" s="22"/>
      <c r="D864" s="21"/>
      <c r="E864" s="21"/>
      <c r="F864" s="21"/>
      <c r="G864" s="21"/>
      <c r="H864" s="21"/>
      <c r="I864" s="21"/>
      <c r="J864" s="21"/>
      <c r="K864" s="37"/>
      <c r="L864" s="37"/>
      <c r="M864" s="37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</row>
    <row r="865" spans="1:249" s="11" customFormat="1">
      <c r="A865" s="21"/>
      <c r="B865" s="21"/>
      <c r="C865" s="22"/>
      <c r="D865" s="21"/>
      <c r="E865" s="21"/>
      <c r="F865" s="21"/>
      <c r="G865" s="21"/>
      <c r="H865" s="21"/>
      <c r="I865" s="21"/>
      <c r="J865" s="21"/>
      <c r="K865" s="37"/>
      <c r="L865" s="37"/>
      <c r="M865" s="37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</row>
    <row r="866" spans="1:249" s="11" customFormat="1">
      <c r="A866" s="21"/>
      <c r="B866" s="21"/>
      <c r="C866" s="22"/>
      <c r="D866" s="21"/>
      <c r="E866" s="21"/>
      <c r="F866" s="21"/>
      <c r="G866" s="21"/>
      <c r="H866" s="21"/>
      <c r="I866" s="21"/>
      <c r="J866" s="21"/>
      <c r="K866" s="37"/>
      <c r="L866" s="37"/>
      <c r="M866" s="37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</row>
    <row r="867" spans="1:249" s="11" customFormat="1">
      <c r="A867" s="21"/>
      <c r="B867" s="21"/>
      <c r="C867" s="22"/>
      <c r="D867" s="21"/>
      <c r="E867" s="21"/>
      <c r="F867" s="21"/>
      <c r="G867" s="21"/>
      <c r="H867" s="21"/>
      <c r="I867" s="21"/>
      <c r="J867" s="21"/>
      <c r="K867" s="37"/>
      <c r="L867" s="37"/>
      <c r="M867" s="3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</row>
    <row r="868" spans="1:249" s="11" customFormat="1">
      <c r="A868" s="21"/>
      <c r="B868" s="21"/>
      <c r="C868" s="22"/>
      <c r="D868" s="21"/>
      <c r="E868" s="21"/>
      <c r="F868" s="21"/>
      <c r="G868" s="21"/>
      <c r="H868" s="21"/>
      <c r="I868" s="21"/>
      <c r="J868" s="21"/>
      <c r="K868" s="37"/>
      <c r="L868" s="37"/>
      <c r="M868" s="37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</row>
    <row r="869" spans="1:249" s="11" customFormat="1">
      <c r="A869" s="21"/>
      <c r="B869" s="21"/>
      <c r="C869" s="22"/>
      <c r="D869" s="21"/>
      <c r="E869" s="21"/>
      <c r="F869" s="21"/>
      <c r="G869" s="21"/>
      <c r="H869" s="21"/>
      <c r="I869" s="21"/>
      <c r="J869" s="21"/>
      <c r="K869" s="37"/>
      <c r="L869" s="37"/>
      <c r="M869" s="37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</row>
    <row r="870" spans="1:249" s="11" customFormat="1">
      <c r="A870" s="21"/>
      <c r="B870" s="21"/>
      <c r="C870" s="22"/>
      <c r="D870" s="21"/>
      <c r="E870" s="21"/>
      <c r="F870" s="21"/>
      <c r="G870" s="21"/>
      <c r="H870" s="21"/>
      <c r="I870" s="21"/>
      <c r="J870" s="21"/>
      <c r="K870" s="37"/>
      <c r="L870" s="37"/>
      <c r="M870" s="37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</row>
    <row r="871" spans="1:249" s="11" customFormat="1">
      <c r="A871" s="21"/>
      <c r="B871" s="21"/>
      <c r="C871" s="22"/>
      <c r="D871" s="21"/>
      <c r="E871" s="21"/>
      <c r="F871" s="21"/>
      <c r="G871" s="21"/>
      <c r="H871" s="21"/>
      <c r="I871" s="21"/>
      <c r="J871" s="21"/>
      <c r="K871" s="37"/>
      <c r="L871" s="37"/>
      <c r="M871" s="37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</row>
    <row r="872" spans="1:249" s="11" customFormat="1">
      <c r="A872" s="21"/>
      <c r="B872" s="21"/>
      <c r="C872" s="22"/>
      <c r="D872" s="21"/>
      <c r="E872" s="21"/>
      <c r="F872" s="21"/>
      <c r="G872" s="21"/>
      <c r="H872" s="21"/>
      <c r="I872" s="21"/>
      <c r="J872" s="21"/>
      <c r="K872" s="37"/>
      <c r="L872" s="37"/>
      <c r="M872" s="37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</row>
    <row r="873" spans="1:249" s="11" customFormat="1">
      <c r="A873" s="21"/>
      <c r="B873" s="21"/>
      <c r="C873" s="22"/>
      <c r="D873" s="21"/>
      <c r="E873" s="21"/>
      <c r="F873" s="21"/>
      <c r="G873" s="21"/>
      <c r="H873" s="21"/>
      <c r="I873" s="21"/>
      <c r="J873" s="21"/>
      <c r="K873" s="37"/>
      <c r="L873" s="37"/>
      <c r="M873" s="37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</row>
    <row r="874" spans="1:249" s="11" customFormat="1">
      <c r="A874" s="21"/>
      <c r="B874" s="21"/>
      <c r="C874" s="22"/>
      <c r="D874" s="21"/>
      <c r="E874" s="21"/>
      <c r="F874" s="21"/>
      <c r="G874" s="21"/>
      <c r="H874" s="21"/>
      <c r="I874" s="21"/>
      <c r="J874" s="21"/>
      <c r="K874" s="37"/>
      <c r="L874" s="37"/>
      <c r="M874" s="37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</row>
    <row r="875" spans="1:249" s="11" customFormat="1">
      <c r="A875" s="21"/>
      <c r="B875" s="21"/>
      <c r="C875" s="22"/>
      <c r="D875" s="21"/>
      <c r="E875" s="21"/>
      <c r="F875" s="21"/>
      <c r="G875" s="21"/>
      <c r="H875" s="21"/>
      <c r="I875" s="21"/>
      <c r="J875" s="21"/>
      <c r="K875" s="37"/>
      <c r="L875" s="37"/>
      <c r="M875" s="37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</row>
    <row r="876" spans="1:249" s="11" customFormat="1">
      <c r="A876" s="21"/>
      <c r="B876" s="21"/>
      <c r="C876" s="22"/>
      <c r="D876" s="21"/>
      <c r="E876" s="21"/>
      <c r="F876" s="21"/>
      <c r="G876" s="21"/>
      <c r="H876" s="21"/>
      <c r="I876" s="21"/>
      <c r="J876" s="21"/>
      <c r="K876" s="37"/>
      <c r="L876" s="37"/>
      <c r="M876" s="37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</row>
    <row r="877" spans="1:249" s="11" customFormat="1">
      <c r="A877" s="21"/>
      <c r="B877" s="21"/>
      <c r="C877" s="22"/>
      <c r="D877" s="21"/>
      <c r="E877" s="21"/>
      <c r="F877" s="21"/>
      <c r="G877" s="21"/>
      <c r="H877" s="21"/>
      <c r="I877" s="21"/>
      <c r="J877" s="21"/>
      <c r="K877" s="37"/>
      <c r="L877" s="37"/>
      <c r="M877" s="3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</row>
    <row r="878" spans="1:249" s="11" customFormat="1">
      <c r="A878" s="21"/>
      <c r="B878" s="21"/>
      <c r="C878" s="22"/>
      <c r="D878" s="21"/>
      <c r="E878" s="21"/>
      <c r="F878" s="21"/>
      <c r="G878" s="21"/>
      <c r="H878" s="21"/>
      <c r="I878" s="21"/>
      <c r="J878" s="21"/>
      <c r="K878" s="37"/>
      <c r="L878" s="37"/>
      <c r="M878" s="37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</row>
    <row r="879" spans="1:249" s="11" customFormat="1">
      <c r="A879" s="21"/>
      <c r="B879" s="21"/>
      <c r="C879" s="22"/>
      <c r="D879" s="21"/>
      <c r="E879" s="21"/>
      <c r="F879" s="21"/>
      <c r="G879" s="21"/>
      <c r="H879" s="21"/>
      <c r="I879" s="21"/>
      <c r="J879" s="21"/>
      <c r="K879" s="37"/>
      <c r="L879" s="37"/>
      <c r="M879" s="37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</row>
    <row r="880" spans="1:249" s="11" customFormat="1">
      <c r="A880" s="21"/>
      <c r="B880" s="21"/>
      <c r="C880" s="22"/>
      <c r="D880" s="21"/>
      <c r="E880" s="21"/>
      <c r="F880" s="21"/>
      <c r="G880" s="21"/>
      <c r="H880" s="21"/>
      <c r="I880" s="21"/>
      <c r="J880" s="21"/>
      <c r="K880" s="37"/>
      <c r="L880" s="37"/>
      <c r="M880" s="37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</row>
    <row r="881" spans="1:249" s="11" customFormat="1">
      <c r="A881" s="21"/>
      <c r="B881" s="21"/>
      <c r="C881" s="22"/>
      <c r="D881" s="21"/>
      <c r="E881" s="21"/>
      <c r="F881" s="21"/>
      <c r="G881" s="21"/>
      <c r="H881" s="21"/>
      <c r="I881" s="21"/>
      <c r="J881" s="21"/>
      <c r="K881" s="37"/>
      <c r="L881" s="37"/>
      <c r="M881" s="37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</row>
    <row r="882" spans="1:249" s="11" customFormat="1">
      <c r="A882" s="21"/>
      <c r="B882" s="21"/>
      <c r="C882" s="22"/>
      <c r="D882" s="21"/>
      <c r="E882" s="21"/>
      <c r="F882" s="21"/>
      <c r="G882" s="21"/>
      <c r="H882" s="21"/>
      <c r="I882" s="21"/>
      <c r="J882" s="21"/>
      <c r="K882" s="37"/>
      <c r="L882" s="37"/>
      <c r="M882" s="37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</row>
    <row r="883" spans="1:249" s="11" customFormat="1">
      <c r="A883" s="21"/>
      <c r="B883" s="21"/>
      <c r="C883" s="22"/>
      <c r="D883" s="21"/>
      <c r="E883" s="21"/>
      <c r="F883" s="21"/>
      <c r="G883" s="21"/>
      <c r="H883" s="21"/>
      <c r="I883" s="21"/>
      <c r="J883" s="21"/>
      <c r="K883" s="37"/>
      <c r="L883" s="37"/>
      <c r="M883" s="37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</row>
    <row r="884" spans="1:249" s="11" customFormat="1">
      <c r="A884" s="21"/>
      <c r="B884" s="21"/>
      <c r="C884" s="22"/>
      <c r="D884" s="21"/>
      <c r="E884" s="21"/>
      <c r="F884" s="21"/>
      <c r="G884" s="21"/>
      <c r="H884" s="21"/>
      <c r="I884" s="21"/>
      <c r="J884" s="21"/>
      <c r="K884" s="37"/>
      <c r="L884" s="37"/>
      <c r="M884" s="37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</row>
    <row r="885" spans="1:249" s="11" customFormat="1">
      <c r="A885" s="21"/>
      <c r="B885" s="21"/>
      <c r="C885" s="22"/>
      <c r="D885" s="21"/>
      <c r="E885" s="21"/>
      <c r="F885" s="21"/>
      <c r="G885" s="21"/>
      <c r="H885" s="21"/>
      <c r="I885" s="21"/>
      <c r="J885" s="21"/>
      <c r="K885" s="37"/>
      <c r="L885" s="37"/>
      <c r="M885" s="37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</row>
    <row r="886" spans="1:249" s="11" customFormat="1">
      <c r="A886" s="21"/>
      <c r="B886" s="21"/>
      <c r="C886" s="22"/>
      <c r="D886" s="21"/>
      <c r="E886" s="21"/>
      <c r="F886" s="21"/>
      <c r="G886" s="21"/>
      <c r="H886" s="21"/>
      <c r="I886" s="21"/>
      <c r="J886" s="21"/>
      <c r="K886" s="37"/>
      <c r="L886" s="37"/>
      <c r="M886" s="37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</row>
    <row r="887" spans="1:249" s="11" customFormat="1">
      <c r="A887" s="21"/>
      <c r="B887" s="21"/>
      <c r="C887" s="22"/>
      <c r="D887" s="21"/>
      <c r="E887" s="21"/>
      <c r="F887" s="21"/>
      <c r="G887" s="21"/>
      <c r="H887" s="21"/>
      <c r="I887" s="21"/>
      <c r="J887" s="21"/>
      <c r="K887" s="37"/>
      <c r="L887" s="37"/>
      <c r="M887" s="3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</row>
    <row r="888" spans="1:249" s="11" customFormat="1">
      <c r="A888" s="21"/>
      <c r="B888" s="21"/>
      <c r="C888" s="22"/>
      <c r="D888" s="21"/>
      <c r="E888" s="21"/>
      <c r="F888" s="21"/>
      <c r="G888" s="21"/>
      <c r="H888" s="21"/>
      <c r="I888" s="21"/>
      <c r="J888" s="21"/>
      <c r="K888" s="37"/>
      <c r="L888" s="37"/>
      <c r="M888" s="37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</row>
    <row r="889" spans="1:249" s="11" customFormat="1">
      <c r="A889" s="21"/>
      <c r="B889" s="21"/>
      <c r="C889" s="22"/>
      <c r="D889" s="21"/>
      <c r="E889" s="21"/>
      <c r="F889" s="21"/>
      <c r="G889" s="21"/>
      <c r="H889" s="21"/>
      <c r="I889" s="21"/>
      <c r="J889" s="21"/>
      <c r="K889" s="37"/>
      <c r="L889" s="37"/>
      <c r="M889" s="37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</row>
    <row r="890" spans="1:249" s="11" customFormat="1">
      <c r="A890" s="21"/>
      <c r="B890" s="21"/>
      <c r="C890" s="22"/>
      <c r="D890" s="21"/>
      <c r="E890" s="21"/>
      <c r="F890" s="21"/>
      <c r="G890" s="21"/>
      <c r="H890" s="21"/>
      <c r="I890" s="21"/>
      <c r="J890" s="21"/>
      <c r="K890" s="37"/>
      <c r="L890" s="37"/>
      <c r="M890" s="37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</row>
    <row r="891" spans="1:249" s="11" customFormat="1">
      <c r="A891" s="21"/>
      <c r="B891" s="21"/>
      <c r="C891" s="22"/>
      <c r="D891" s="21"/>
      <c r="E891" s="21"/>
      <c r="F891" s="21"/>
      <c r="G891" s="21"/>
      <c r="H891" s="21"/>
      <c r="I891" s="21"/>
      <c r="J891" s="21"/>
      <c r="K891" s="37"/>
      <c r="L891" s="37"/>
      <c r="M891" s="37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</row>
    <row r="892" spans="1:249" s="11" customFormat="1">
      <c r="A892" s="21"/>
      <c r="B892" s="21"/>
      <c r="C892" s="22"/>
      <c r="D892" s="21"/>
      <c r="E892" s="21"/>
      <c r="F892" s="21"/>
      <c r="G892" s="21"/>
      <c r="H892" s="21"/>
      <c r="I892" s="21"/>
      <c r="J892" s="21"/>
      <c r="K892" s="37"/>
      <c r="L892" s="37"/>
      <c r="M892" s="37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</row>
    <row r="893" spans="1:249" s="11" customFormat="1">
      <c r="A893" s="21"/>
      <c r="B893" s="21"/>
      <c r="C893" s="22"/>
      <c r="D893" s="21"/>
      <c r="E893" s="21"/>
      <c r="F893" s="21"/>
      <c r="G893" s="21"/>
      <c r="H893" s="21"/>
      <c r="I893" s="21"/>
      <c r="J893" s="21"/>
      <c r="K893" s="37"/>
      <c r="L893" s="37"/>
      <c r="M893" s="37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</row>
    <row r="894" spans="1:249" s="11" customFormat="1">
      <c r="A894" s="21"/>
      <c r="B894" s="21"/>
      <c r="C894" s="22"/>
      <c r="D894" s="21"/>
      <c r="E894" s="21"/>
      <c r="F894" s="21"/>
      <c r="G894" s="21"/>
      <c r="H894" s="21"/>
      <c r="I894" s="21"/>
      <c r="J894" s="21"/>
      <c r="K894" s="37"/>
      <c r="L894" s="37"/>
      <c r="M894" s="37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</row>
    <row r="895" spans="1:249" s="11" customFormat="1">
      <c r="A895" s="21"/>
      <c r="B895" s="21"/>
      <c r="C895" s="22"/>
      <c r="D895" s="21"/>
      <c r="E895" s="21"/>
      <c r="F895" s="21"/>
      <c r="G895" s="21"/>
      <c r="H895" s="21"/>
      <c r="I895" s="21"/>
      <c r="J895" s="21"/>
      <c r="K895" s="37"/>
      <c r="L895" s="37"/>
      <c r="M895" s="37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</row>
    <row r="896" spans="1:249" s="11" customFormat="1">
      <c r="A896" s="21"/>
      <c r="B896" s="21"/>
      <c r="C896" s="22"/>
      <c r="D896" s="21"/>
      <c r="E896" s="21"/>
      <c r="F896" s="21"/>
      <c r="G896" s="21"/>
      <c r="H896" s="21"/>
      <c r="I896" s="21"/>
      <c r="J896" s="21"/>
      <c r="K896" s="37"/>
      <c r="L896" s="37"/>
      <c r="M896" s="37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</row>
    <row r="897" spans="1:249" s="11" customFormat="1">
      <c r="A897" s="21"/>
      <c r="B897" s="21"/>
      <c r="C897" s="22"/>
      <c r="D897" s="21"/>
      <c r="E897" s="21"/>
      <c r="F897" s="21"/>
      <c r="G897" s="21"/>
      <c r="H897" s="21"/>
      <c r="I897" s="21"/>
      <c r="J897" s="21"/>
      <c r="K897" s="37"/>
      <c r="L897" s="37"/>
      <c r="M897" s="3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</row>
    <row r="898" spans="1:249" s="11" customFormat="1">
      <c r="A898" s="21"/>
      <c r="B898" s="21"/>
      <c r="C898" s="22"/>
      <c r="D898" s="21"/>
      <c r="E898" s="21"/>
      <c r="F898" s="21"/>
      <c r="G898" s="21"/>
      <c r="H898" s="21"/>
      <c r="I898" s="21"/>
      <c r="J898" s="21"/>
      <c r="K898" s="37"/>
      <c r="L898" s="37"/>
      <c r="M898" s="37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</row>
    <row r="899" spans="1:249" s="11" customFormat="1">
      <c r="A899" s="21"/>
      <c r="B899" s="21"/>
      <c r="C899" s="22"/>
      <c r="D899" s="21"/>
      <c r="E899" s="21"/>
      <c r="F899" s="21"/>
      <c r="G899" s="21"/>
      <c r="H899" s="21"/>
      <c r="I899" s="21"/>
      <c r="J899" s="21"/>
      <c r="K899" s="37"/>
      <c r="L899" s="37"/>
      <c r="M899" s="37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</row>
    <row r="900" spans="1:249" s="11" customFormat="1">
      <c r="A900" s="21"/>
      <c r="B900" s="21"/>
      <c r="C900" s="22"/>
      <c r="D900" s="21"/>
      <c r="E900" s="21"/>
      <c r="F900" s="21"/>
      <c r="G900" s="21"/>
      <c r="H900" s="21"/>
      <c r="I900" s="21"/>
      <c r="J900" s="21"/>
      <c r="K900" s="37"/>
      <c r="L900" s="37"/>
      <c r="M900" s="37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</row>
    <row r="901" spans="1:249" s="11" customFormat="1">
      <c r="A901" s="21"/>
      <c r="B901" s="21"/>
      <c r="C901" s="22"/>
      <c r="D901" s="21"/>
      <c r="E901" s="21"/>
      <c r="F901" s="21"/>
      <c r="G901" s="21"/>
      <c r="H901" s="21"/>
      <c r="I901" s="21"/>
      <c r="J901" s="21"/>
      <c r="K901" s="37"/>
      <c r="L901" s="37"/>
      <c r="M901" s="37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</row>
    <row r="902" spans="1:249" s="11" customFormat="1">
      <c r="A902" s="21"/>
      <c r="B902" s="21"/>
      <c r="C902" s="22"/>
      <c r="D902" s="21"/>
      <c r="E902" s="21"/>
      <c r="F902" s="21"/>
      <c r="G902" s="21"/>
      <c r="H902" s="21"/>
      <c r="I902" s="21"/>
      <c r="J902" s="21"/>
      <c r="K902" s="37"/>
      <c r="L902" s="37"/>
      <c r="M902" s="37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</row>
    <row r="903" spans="1:249" s="11" customFormat="1">
      <c r="A903" s="21"/>
      <c r="B903" s="21"/>
      <c r="C903" s="22"/>
      <c r="D903" s="21"/>
      <c r="E903" s="21"/>
      <c r="F903" s="21"/>
      <c r="G903" s="21"/>
      <c r="H903" s="21"/>
      <c r="I903" s="21"/>
      <c r="J903" s="21"/>
      <c r="K903" s="37"/>
      <c r="L903" s="37"/>
      <c r="M903" s="37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</row>
    <row r="904" spans="1:249" s="11" customFormat="1">
      <c r="A904" s="21"/>
      <c r="B904" s="21"/>
      <c r="C904" s="22"/>
      <c r="D904" s="21"/>
      <c r="E904" s="21"/>
      <c r="F904" s="21"/>
      <c r="G904" s="21"/>
      <c r="H904" s="21"/>
      <c r="I904" s="21"/>
      <c r="J904" s="21"/>
      <c r="K904" s="37"/>
      <c r="L904" s="37"/>
      <c r="M904" s="37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</row>
    <row r="905" spans="1:249" s="11" customFormat="1">
      <c r="A905" s="21"/>
      <c r="B905" s="21"/>
      <c r="C905" s="22"/>
      <c r="D905" s="21"/>
      <c r="E905" s="21"/>
      <c r="F905" s="21"/>
      <c r="G905" s="21"/>
      <c r="H905" s="21"/>
      <c r="I905" s="21"/>
      <c r="J905" s="21"/>
      <c r="K905" s="37"/>
      <c r="L905" s="37"/>
      <c r="M905" s="37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</row>
    <row r="906" spans="1:249" s="11" customFormat="1">
      <c r="A906" s="21"/>
      <c r="B906" s="21"/>
      <c r="C906" s="22"/>
      <c r="D906" s="21"/>
      <c r="E906" s="21"/>
      <c r="F906" s="21"/>
      <c r="G906" s="21"/>
      <c r="H906" s="21"/>
      <c r="I906" s="21"/>
      <c r="J906" s="21"/>
      <c r="K906" s="37"/>
      <c r="L906" s="37"/>
      <c r="M906" s="37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</row>
    <row r="907" spans="1:249" s="11" customFormat="1">
      <c r="A907" s="21"/>
      <c r="B907" s="21"/>
      <c r="C907" s="22"/>
      <c r="D907" s="21"/>
      <c r="E907" s="21"/>
      <c r="F907" s="21"/>
      <c r="G907" s="21"/>
      <c r="H907" s="21"/>
      <c r="I907" s="21"/>
      <c r="J907" s="21"/>
      <c r="K907" s="37"/>
      <c r="L907" s="37"/>
      <c r="M907" s="3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</row>
    <row r="908" spans="1:249" s="11" customFormat="1">
      <c r="A908" s="21"/>
      <c r="B908" s="21"/>
      <c r="C908" s="22"/>
      <c r="D908" s="21"/>
      <c r="E908" s="21"/>
      <c r="F908" s="21"/>
      <c r="G908" s="21"/>
      <c r="H908" s="21"/>
      <c r="I908" s="21"/>
      <c r="J908" s="21"/>
      <c r="K908" s="37"/>
      <c r="L908" s="37"/>
      <c r="M908" s="37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</row>
    <row r="909" spans="1:249" s="11" customFormat="1">
      <c r="A909" s="21"/>
      <c r="B909" s="21"/>
      <c r="C909" s="22"/>
      <c r="D909" s="21"/>
      <c r="E909" s="21"/>
      <c r="F909" s="21"/>
      <c r="G909" s="21"/>
      <c r="H909" s="21"/>
      <c r="I909" s="21"/>
      <c r="J909" s="21"/>
      <c r="K909" s="37"/>
      <c r="L909" s="37"/>
      <c r="M909" s="37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</row>
    <row r="910" spans="1:249" s="11" customFormat="1">
      <c r="A910" s="21"/>
      <c r="B910" s="21"/>
      <c r="C910" s="22"/>
      <c r="D910" s="21"/>
      <c r="E910" s="21"/>
      <c r="F910" s="21"/>
      <c r="G910" s="21"/>
      <c r="H910" s="21"/>
      <c r="I910" s="21"/>
      <c r="J910" s="21"/>
      <c r="K910" s="37"/>
      <c r="L910" s="37"/>
      <c r="M910" s="37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</row>
    <row r="911" spans="1:249" s="11" customFormat="1">
      <c r="A911" s="21"/>
      <c r="B911" s="21"/>
      <c r="C911" s="22"/>
      <c r="D911" s="21"/>
      <c r="E911" s="21"/>
      <c r="F911" s="21"/>
      <c r="G911" s="21"/>
      <c r="H911" s="21"/>
      <c r="I911" s="21"/>
      <c r="J911" s="21"/>
      <c r="K911" s="37"/>
      <c r="L911" s="37"/>
      <c r="M911" s="37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</row>
    <row r="912" spans="1:249" s="11" customFormat="1">
      <c r="A912" s="21"/>
      <c r="B912" s="21"/>
      <c r="C912" s="22"/>
      <c r="D912" s="21"/>
      <c r="E912" s="21"/>
      <c r="F912" s="21"/>
      <c r="G912" s="21"/>
      <c r="H912" s="21"/>
      <c r="I912" s="21"/>
      <c r="J912" s="21"/>
      <c r="K912" s="37"/>
      <c r="L912" s="37"/>
      <c r="M912" s="37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</row>
    <row r="913" spans="1:249" s="11" customFormat="1">
      <c r="A913" s="21"/>
      <c r="B913" s="21"/>
      <c r="C913" s="22"/>
      <c r="D913" s="21"/>
      <c r="E913" s="21"/>
      <c r="F913" s="21"/>
      <c r="G913" s="21"/>
      <c r="H913" s="21"/>
      <c r="I913" s="21"/>
      <c r="J913" s="21"/>
      <c r="K913" s="37"/>
      <c r="L913" s="37"/>
      <c r="M913" s="37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</row>
    <row r="914" spans="1:249" s="11" customFormat="1">
      <c r="A914" s="21"/>
      <c r="B914" s="21"/>
      <c r="C914" s="22"/>
      <c r="D914" s="21"/>
      <c r="E914" s="21"/>
      <c r="F914" s="21"/>
      <c r="G914" s="21"/>
      <c r="H914" s="21"/>
      <c r="I914" s="21"/>
      <c r="J914" s="21"/>
      <c r="K914" s="37"/>
      <c r="L914" s="37"/>
      <c r="M914" s="37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</row>
    <row r="915" spans="1:249" s="11" customFormat="1">
      <c r="A915" s="21"/>
      <c r="B915" s="21"/>
      <c r="C915" s="22"/>
      <c r="D915" s="21"/>
      <c r="E915" s="21"/>
      <c r="F915" s="21"/>
      <c r="G915" s="21"/>
      <c r="H915" s="21"/>
      <c r="I915" s="21"/>
      <c r="J915" s="21"/>
      <c r="K915" s="37"/>
      <c r="L915" s="37"/>
      <c r="M915" s="37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</row>
    <row r="916" spans="1:249" s="11" customFormat="1">
      <c r="A916" s="21"/>
      <c r="B916" s="21"/>
      <c r="C916" s="22"/>
      <c r="D916" s="21"/>
      <c r="E916" s="21"/>
      <c r="F916" s="21"/>
      <c r="G916" s="21"/>
      <c r="H916" s="21"/>
      <c r="I916" s="21"/>
      <c r="J916" s="21"/>
      <c r="K916" s="37"/>
      <c r="L916" s="37"/>
      <c r="M916" s="37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</row>
    <row r="917" spans="1:249" s="11" customFormat="1">
      <c r="A917" s="21"/>
      <c r="B917" s="21"/>
      <c r="C917" s="22"/>
      <c r="D917" s="21"/>
      <c r="E917" s="21"/>
      <c r="F917" s="21"/>
      <c r="G917" s="21"/>
      <c r="H917" s="21"/>
      <c r="I917" s="21"/>
      <c r="J917" s="21"/>
      <c r="K917" s="37"/>
      <c r="L917" s="37"/>
      <c r="M917" s="3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</row>
    <row r="918" spans="1:249" s="11" customFormat="1">
      <c r="A918" s="21"/>
      <c r="B918" s="21"/>
      <c r="C918" s="22"/>
      <c r="D918" s="21"/>
      <c r="E918" s="21"/>
      <c r="F918" s="21"/>
      <c r="G918" s="21"/>
      <c r="H918" s="21"/>
      <c r="I918" s="21"/>
      <c r="J918" s="21"/>
      <c r="K918" s="37"/>
      <c r="L918" s="37"/>
      <c r="M918" s="37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</row>
    <row r="919" spans="1:249" s="11" customFormat="1">
      <c r="A919" s="21"/>
      <c r="B919" s="21"/>
      <c r="C919" s="22"/>
      <c r="D919" s="21"/>
      <c r="E919" s="21"/>
      <c r="F919" s="21"/>
      <c r="G919" s="21"/>
      <c r="H919" s="21"/>
      <c r="I919" s="21"/>
      <c r="J919" s="21"/>
      <c r="K919" s="37"/>
      <c r="L919" s="37"/>
      <c r="M919" s="37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</row>
    <row r="920" spans="1:249" s="11" customFormat="1">
      <c r="A920" s="21"/>
      <c r="B920" s="21"/>
      <c r="C920" s="22"/>
      <c r="D920" s="21"/>
      <c r="E920" s="21"/>
      <c r="F920" s="21"/>
      <c r="G920" s="21"/>
      <c r="H920" s="21"/>
      <c r="I920" s="21"/>
      <c r="J920" s="21"/>
      <c r="K920" s="37"/>
      <c r="L920" s="37"/>
      <c r="M920" s="37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</row>
    <row r="921" spans="1:249" s="11" customFormat="1">
      <c r="A921" s="21"/>
      <c r="B921" s="21"/>
      <c r="C921" s="22"/>
      <c r="D921" s="21"/>
      <c r="E921" s="21"/>
      <c r="F921" s="21"/>
      <c r="G921" s="21"/>
      <c r="H921" s="21"/>
      <c r="I921" s="21"/>
      <c r="J921" s="21"/>
      <c r="K921" s="37"/>
      <c r="L921" s="37"/>
      <c r="M921" s="37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</row>
    <row r="922" spans="1:249" s="11" customFormat="1">
      <c r="A922" s="21"/>
      <c r="B922" s="21"/>
      <c r="C922" s="22"/>
      <c r="D922" s="21"/>
      <c r="E922" s="21"/>
      <c r="F922" s="21"/>
      <c r="G922" s="21"/>
      <c r="H922" s="21"/>
      <c r="I922" s="21"/>
      <c r="J922" s="21"/>
      <c r="K922" s="37"/>
      <c r="L922" s="37"/>
      <c r="M922" s="37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</row>
    <row r="923" spans="1:249" s="11" customFormat="1">
      <c r="A923" s="21"/>
      <c r="B923" s="21"/>
      <c r="C923" s="22"/>
      <c r="D923" s="21"/>
      <c r="E923" s="21"/>
      <c r="F923" s="21"/>
      <c r="G923" s="21"/>
      <c r="H923" s="21"/>
      <c r="I923" s="21"/>
      <c r="J923" s="21"/>
      <c r="K923" s="37"/>
      <c r="L923" s="37"/>
      <c r="M923" s="37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</row>
    <row r="924" spans="1:249" s="11" customFormat="1">
      <c r="A924" s="21"/>
      <c r="B924" s="21"/>
      <c r="C924" s="22"/>
      <c r="D924" s="21"/>
      <c r="E924" s="21"/>
      <c r="F924" s="21"/>
      <c r="G924" s="21"/>
      <c r="H924" s="21"/>
      <c r="I924" s="21"/>
      <c r="J924" s="21"/>
      <c r="K924" s="37"/>
      <c r="L924" s="37"/>
      <c r="M924" s="37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</row>
    <row r="925" spans="1:249" s="11" customFormat="1">
      <c r="A925" s="21"/>
      <c r="B925" s="21"/>
      <c r="C925" s="22"/>
      <c r="D925" s="21"/>
      <c r="E925" s="21"/>
      <c r="F925" s="21"/>
      <c r="G925" s="21"/>
      <c r="H925" s="21"/>
      <c r="I925" s="21"/>
      <c r="J925" s="21"/>
      <c r="K925" s="37"/>
      <c r="L925" s="37"/>
      <c r="M925" s="37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</row>
    <row r="926" spans="1:249" s="11" customFormat="1">
      <c r="A926" s="21"/>
      <c r="B926" s="21"/>
      <c r="C926" s="22"/>
      <c r="D926" s="21"/>
      <c r="E926" s="21"/>
      <c r="F926" s="21"/>
      <c r="G926" s="21"/>
      <c r="H926" s="21"/>
      <c r="I926" s="21"/>
      <c r="J926" s="21"/>
      <c r="K926" s="37"/>
      <c r="L926" s="37"/>
      <c r="M926" s="37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</row>
    <row r="927" spans="1:249" s="11" customFormat="1">
      <c r="A927" s="21"/>
      <c r="B927" s="21"/>
      <c r="C927" s="22"/>
      <c r="D927" s="21"/>
      <c r="E927" s="21"/>
      <c r="F927" s="21"/>
      <c r="G927" s="21"/>
      <c r="H927" s="21"/>
      <c r="I927" s="21"/>
      <c r="J927" s="21"/>
      <c r="K927" s="37"/>
      <c r="L927" s="37"/>
      <c r="M927" s="3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</row>
    <row r="928" spans="1:249" s="11" customFormat="1">
      <c r="A928" s="21"/>
      <c r="B928" s="21"/>
      <c r="C928" s="22"/>
      <c r="D928" s="21"/>
      <c r="E928" s="21"/>
      <c r="F928" s="21"/>
      <c r="G928" s="21"/>
      <c r="H928" s="21"/>
      <c r="I928" s="21"/>
      <c r="J928" s="21"/>
      <c r="K928" s="37"/>
      <c r="L928" s="37"/>
      <c r="M928" s="37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</row>
    <row r="929" spans="1:249" s="11" customFormat="1">
      <c r="A929" s="21"/>
      <c r="B929" s="21"/>
      <c r="C929" s="22"/>
      <c r="D929" s="21"/>
      <c r="E929" s="21"/>
      <c r="F929" s="21"/>
      <c r="G929" s="21"/>
      <c r="H929" s="21"/>
      <c r="I929" s="21"/>
      <c r="J929" s="21"/>
      <c r="K929" s="37"/>
      <c r="L929" s="37"/>
      <c r="M929" s="37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</row>
    <row r="930" spans="1:249" s="11" customFormat="1">
      <c r="A930" s="21"/>
      <c r="B930" s="21"/>
      <c r="C930" s="22"/>
      <c r="D930" s="21"/>
      <c r="E930" s="21"/>
      <c r="F930" s="21"/>
      <c r="G930" s="21"/>
      <c r="H930" s="21"/>
      <c r="I930" s="21"/>
      <c r="J930" s="21"/>
      <c r="K930" s="37"/>
      <c r="L930" s="37"/>
      <c r="M930" s="37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</row>
    <row r="931" spans="1:249" s="11" customFormat="1">
      <c r="A931" s="21"/>
      <c r="B931" s="21"/>
      <c r="C931" s="22"/>
      <c r="D931" s="21"/>
      <c r="E931" s="21"/>
      <c r="F931" s="21"/>
      <c r="G931" s="21"/>
      <c r="H931" s="21"/>
      <c r="I931" s="21"/>
      <c r="J931" s="21"/>
      <c r="K931" s="37"/>
      <c r="L931" s="37"/>
      <c r="M931" s="37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</row>
    <row r="932" spans="1:249" s="11" customFormat="1">
      <c r="A932" s="21"/>
      <c r="B932" s="21"/>
      <c r="C932" s="22"/>
      <c r="D932" s="21"/>
      <c r="E932" s="21"/>
      <c r="F932" s="21"/>
      <c r="G932" s="21"/>
      <c r="H932" s="21"/>
      <c r="I932" s="21"/>
      <c r="J932" s="21"/>
      <c r="K932" s="37"/>
      <c r="L932" s="37"/>
      <c r="M932" s="37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</row>
    <row r="933" spans="1:249" s="11" customFormat="1">
      <c r="A933" s="21"/>
      <c r="B933" s="21"/>
      <c r="C933" s="22"/>
      <c r="D933" s="21"/>
      <c r="E933" s="21"/>
      <c r="F933" s="21"/>
      <c r="G933" s="21"/>
      <c r="H933" s="21"/>
      <c r="I933" s="21"/>
      <c r="J933" s="21"/>
      <c r="K933" s="37"/>
      <c r="L933" s="37"/>
      <c r="M933" s="37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</row>
    <row r="934" spans="1:249" s="11" customFormat="1">
      <c r="A934" s="21"/>
      <c r="B934" s="21"/>
      <c r="C934" s="22"/>
      <c r="D934" s="21"/>
      <c r="E934" s="21"/>
      <c r="F934" s="21"/>
      <c r="G934" s="21"/>
      <c r="H934" s="21"/>
      <c r="I934" s="21"/>
      <c r="J934" s="21"/>
      <c r="K934" s="37"/>
      <c r="L934" s="37"/>
      <c r="M934" s="37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</row>
    <row r="935" spans="1:249" s="11" customFormat="1">
      <c r="A935" s="21"/>
      <c r="B935" s="21"/>
      <c r="C935" s="22"/>
      <c r="D935" s="21"/>
      <c r="E935" s="21"/>
      <c r="F935" s="21"/>
      <c r="G935" s="21"/>
      <c r="H935" s="21"/>
      <c r="I935" s="21"/>
      <c r="J935" s="21"/>
      <c r="K935" s="37"/>
      <c r="L935" s="37"/>
      <c r="M935" s="37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</row>
    <row r="936" spans="1:249" s="11" customFormat="1">
      <c r="A936" s="21"/>
      <c r="B936" s="21"/>
      <c r="C936" s="22"/>
      <c r="D936" s="21"/>
      <c r="E936" s="21"/>
      <c r="F936" s="21"/>
      <c r="G936" s="21"/>
      <c r="H936" s="21"/>
      <c r="I936" s="21"/>
      <c r="J936" s="21"/>
      <c r="K936" s="37"/>
      <c r="L936" s="37"/>
      <c r="M936" s="37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</row>
    <row r="937" spans="1:249" s="11" customFormat="1">
      <c r="A937" s="21"/>
      <c r="B937" s="21"/>
      <c r="C937" s="22"/>
      <c r="D937" s="21"/>
      <c r="E937" s="21"/>
      <c r="F937" s="21"/>
      <c r="G937" s="21"/>
      <c r="H937" s="21"/>
      <c r="I937" s="21"/>
      <c r="J937" s="21"/>
      <c r="K937" s="37"/>
      <c r="L937" s="37"/>
      <c r="M937" s="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</row>
    <row r="938" spans="1:249" s="11" customFormat="1">
      <c r="A938" s="21"/>
      <c r="B938" s="21"/>
      <c r="C938" s="22"/>
      <c r="D938" s="21"/>
      <c r="E938" s="21"/>
      <c r="F938" s="21"/>
      <c r="G938" s="21"/>
      <c r="H938" s="21"/>
      <c r="I938" s="21"/>
      <c r="J938" s="21"/>
      <c r="K938" s="37"/>
      <c r="L938" s="37"/>
      <c r="M938" s="37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</row>
    <row r="939" spans="1:249" s="11" customFormat="1">
      <c r="A939" s="21"/>
      <c r="B939" s="21"/>
      <c r="C939" s="22"/>
      <c r="D939" s="21"/>
      <c r="E939" s="21"/>
      <c r="F939" s="21"/>
      <c r="G939" s="21"/>
      <c r="H939" s="21"/>
      <c r="I939" s="21"/>
      <c r="J939" s="21"/>
      <c r="K939" s="37"/>
      <c r="L939" s="37"/>
      <c r="M939" s="37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</row>
    <row r="940" spans="1:249" s="11" customFormat="1">
      <c r="A940" s="21"/>
      <c r="B940" s="21"/>
      <c r="C940" s="22"/>
      <c r="D940" s="21"/>
      <c r="E940" s="21"/>
      <c r="F940" s="21"/>
      <c r="G940" s="21"/>
      <c r="H940" s="21"/>
      <c r="I940" s="21"/>
      <c r="J940" s="21"/>
      <c r="K940" s="37"/>
      <c r="L940" s="37"/>
      <c r="M940" s="37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</row>
    <row r="941" spans="1:249" s="11" customFormat="1">
      <c r="A941" s="21"/>
      <c r="B941" s="21"/>
      <c r="C941" s="22"/>
      <c r="D941" s="21"/>
      <c r="E941" s="21"/>
      <c r="F941" s="21"/>
      <c r="G941" s="21"/>
      <c r="H941" s="21"/>
      <c r="I941" s="21"/>
      <c r="J941" s="21"/>
      <c r="K941" s="37"/>
      <c r="L941" s="37"/>
      <c r="M941" s="37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</row>
    <row r="942" spans="1:249" s="11" customFormat="1">
      <c r="A942" s="21"/>
      <c r="B942" s="21"/>
      <c r="C942" s="22"/>
      <c r="D942" s="21"/>
      <c r="E942" s="21"/>
      <c r="F942" s="21"/>
      <c r="G942" s="21"/>
      <c r="H942" s="21"/>
      <c r="I942" s="21"/>
      <c r="J942" s="21"/>
      <c r="K942" s="37"/>
      <c r="L942" s="37"/>
      <c r="M942" s="37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</row>
    <row r="943" spans="1:249" s="11" customFormat="1">
      <c r="A943" s="21"/>
      <c r="B943" s="21"/>
      <c r="C943" s="22"/>
      <c r="D943" s="21"/>
      <c r="E943" s="21"/>
      <c r="F943" s="21"/>
      <c r="G943" s="21"/>
      <c r="H943" s="21"/>
      <c r="I943" s="21"/>
      <c r="J943" s="21"/>
      <c r="K943" s="37"/>
      <c r="L943" s="37"/>
      <c r="M943" s="37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</row>
    <row r="944" spans="1:249" s="11" customFormat="1">
      <c r="A944" s="21"/>
      <c r="B944" s="21"/>
      <c r="C944" s="22"/>
      <c r="D944" s="21"/>
      <c r="E944" s="21"/>
      <c r="F944" s="21"/>
      <c r="G944" s="21"/>
      <c r="H944" s="21"/>
      <c r="I944" s="21"/>
      <c r="J944" s="21"/>
      <c r="K944" s="37"/>
      <c r="L944" s="37"/>
      <c r="M944" s="37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</row>
    <row r="945" spans="1:249" s="11" customFormat="1">
      <c r="A945" s="21"/>
      <c r="B945" s="21"/>
      <c r="C945" s="22"/>
      <c r="D945" s="21"/>
      <c r="E945" s="21"/>
      <c r="F945" s="21"/>
      <c r="G945" s="21"/>
      <c r="H945" s="21"/>
      <c r="I945" s="21"/>
      <c r="J945" s="21"/>
      <c r="K945" s="37"/>
      <c r="L945" s="37"/>
      <c r="M945" s="37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</row>
    <row r="946" spans="1:249" s="11" customFormat="1">
      <c r="A946" s="21"/>
      <c r="B946" s="21"/>
      <c r="C946" s="22"/>
      <c r="D946" s="21"/>
      <c r="E946" s="21"/>
      <c r="F946" s="21"/>
      <c r="G946" s="21"/>
      <c r="H946" s="21"/>
      <c r="I946" s="21"/>
      <c r="J946" s="21"/>
      <c r="K946" s="37"/>
      <c r="L946" s="37"/>
      <c r="M946" s="37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</row>
    <row r="947" spans="1:249" s="11" customFormat="1">
      <c r="A947" s="21"/>
      <c r="B947" s="21"/>
      <c r="C947" s="22"/>
      <c r="D947" s="21"/>
      <c r="E947" s="21"/>
      <c r="F947" s="21"/>
      <c r="G947" s="21"/>
      <c r="H947" s="21"/>
      <c r="I947" s="21"/>
      <c r="J947" s="21"/>
      <c r="K947" s="37"/>
      <c r="L947" s="37"/>
      <c r="M947" s="3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</row>
    <row r="948" spans="1:249" s="11" customFormat="1">
      <c r="A948" s="21"/>
      <c r="B948" s="21"/>
      <c r="C948" s="22"/>
      <c r="D948" s="21"/>
      <c r="E948" s="21"/>
      <c r="F948" s="21"/>
      <c r="G948" s="21"/>
      <c r="H948" s="21"/>
      <c r="I948" s="21"/>
      <c r="J948" s="21"/>
      <c r="K948" s="37"/>
      <c r="L948" s="37"/>
      <c r="M948" s="37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</row>
    <row r="949" spans="1:249" s="11" customFormat="1">
      <c r="A949" s="21"/>
      <c r="B949" s="21"/>
      <c r="C949" s="22"/>
      <c r="D949" s="21"/>
      <c r="E949" s="21"/>
      <c r="F949" s="21"/>
      <c r="G949" s="21"/>
      <c r="H949" s="21"/>
      <c r="I949" s="21"/>
      <c r="J949" s="21"/>
      <c r="K949" s="37"/>
      <c r="L949" s="37"/>
      <c r="M949" s="37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</row>
    <row r="950" spans="1:249" s="11" customFormat="1">
      <c r="A950" s="21"/>
      <c r="B950" s="21"/>
      <c r="C950" s="22"/>
      <c r="D950" s="21"/>
      <c r="E950" s="21"/>
      <c r="F950" s="21"/>
      <c r="G950" s="21"/>
      <c r="H950" s="21"/>
      <c r="I950" s="21"/>
      <c r="J950" s="21"/>
      <c r="K950" s="37"/>
      <c r="L950" s="37"/>
      <c r="M950" s="37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</row>
    <row r="951" spans="1:249" s="11" customFormat="1">
      <c r="A951" s="21"/>
      <c r="B951" s="21"/>
      <c r="C951" s="22"/>
      <c r="D951" s="21"/>
      <c r="E951" s="21"/>
      <c r="F951" s="21"/>
      <c r="G951" s="21"/>
      <c r="H951" s="21"/>
      <c r="I951" s="21"/>
      <c r="J951" s="21"/>
      <c r="K951" s="37"/>
      <c r="L951" s="37"/>
      <c r="M951" s="37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</row>
    <row r="952" spans="1:249" s="11" customFormat="1">
      <c r="A952" s="21"/>
      <c r="B952" s="21"/>
      <c r="C952" s="22"/>
      <c r="D952" s="21"/>
      <c r="E952" s="21"/>
      <c r="F952" s="21"/>
      <c r="G952" s="21"/>
      <c r="H952" s="21"/>
      <c r="I952" s="21"/>
      <c r="J952" s="21"/>
      <c r="K952" s="37"/>
      <c r="L952" s="37"/>
      <c r="M952" s="37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</row>
    <row r="953" spans="1:249" s="11" customFormat="1">
      <c r="A953" s="21"/>
      <c r="B953" s="21"/>
      <c r="C953" s="22"/>
      <c r="D953" s="21"/>
      <c r="E953" s="21"/>
      <c r="F953" s="21"/>
      <c r="G953" s="21"/>
      <c r="H953" s="21"/>
      <c r="I953" s="21"/>
      <c r="J953" s="21"/>
      <c r="K953" s="37"/>
      <c r="L953" s="37"/>
      <c r="M953" s="37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</row>
    <row r="954" spans="1:249" s="11" customFormat="1">
      <c r="A954" s="21"/>
      <c r="B954" s="21"/>
      <c r="C954" s="22"/>
      <c r="D954" s="21"/>
      <c r="E954" s="21"/>
      <c r="F954" s="21"/>
      <c r="G954" s="21"/>
      <c r="H954" s="21"/>
      <c r="I954" s="21"/>
      <c r="J954" s="21"/>
      <c r="K954" s="37"/>
      <c r="L954" s="37"/>
      <c r="M954" s="37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</row>
    <row r="955" spans="1:249" s="11" customFormat="1">
      <c r="A955" s="21"/>
      <c r="B955" s="21"/>
      <c r="C955" s="22"/>
      <c r="D955" s="21"/>
      <c r="E955" s="21"/>
      <c r="F955" s="21"/>
      <c r="G955" s="21"/>
      <c r="H955" s="21"/>
      <c r="I955" s="21"/>
      <c r="J955" s="21"/>
      <c r="K955" s="37"/>
      <c r="L955" s="37"/>
      <c r="M955" s="37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</row>
    <row r="956" spans="1:249" s="11" customFormat="1">
      <c r="A956" s="21"/>
      <c r="B956" s="21"/>
      <c r="C956" s="22"/>
      <c r="D956" s="21"/>
      <c r="E956" s="21"/>
      <c r="F956" s="21"/>
      <c r="G956" s="21"/>
      <c r="H956" s="21"/>
      <c r="I956" s="21"/>
      <c r="J956" s="21"/>
      <c r="K956" s="37"/>
      <c r="L956" s="37"/>
      <c r="M956" s="37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</row>
    <row r="957" spans="1:249" s="11" customFormat="1">
      <c r="A957" s="21"/>
      <c r="B957" s="21"/>
      <c r="C957" s="22"/>
      <c r="D957" s="21"/>
      <c r="E957" s="21"/>
      <c r="F957" s="21"/>
      <c r="G957" s="21"/>
      <c r="H957" s="21"/>
      <c r="I957" s="21"/>
      <c r="J957" s="21"/>
      <c r="K957" s="37"/>
      <c r="L957" s="37"/>
      <c r="M957" s="3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</row>
    <row r="958" spans="1:249" s="11" customFormat="1">
      <c r="A958" s="21"/>
      <c r="B958" s="21"/>
      <c r="C958" s="22"/>
      <c r="D958" s="21"/>
      <c r="E958" s="21"/>
      <c r="F958" s="21"/>
      <c r="G958" s="21"/>
      <c r="H958" s="21"/>
      <c r="I958" s="21"/>
      <c r="J958" s="21"/>
      <c r="K958" s="37"/>
      <c r="L958" s="37"/>
      <c r="M958" s="37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</row>
    <row r="959" spans="1:249" s="11" customFormat="1">
      <c r="A959" s="21"/>
      <c r="B959" s="21"/>
      <c r="C959" s="22"/>
      <c r="D959" s="21"/>
      <c r="E959" s="21"/>
      <c r="F959" s="21"/>
      <c r="G959" s="21"/>
      <c r="H959" s="21"/>
      <c r="I959" s="21"/>
      <c r="J959" s="21"/>
      <c r="K959" s="37"/>
      <c r="L959" s="37"/>
      <c r="M959" s="37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</row>
    <row r="960" spans="1:249" s="11" customFormat="1">
      <c r="A960" s="21"/>
      <c r="B960" s="21"/>
      <c r="C960" s="22"/>
      <c r="D960" s="21"/>
      <c r="E960" s="21"/>
      <c r="F960" s="21"/>
      <c r="G960" s="21"/>
      <c r="H960" s="21"/>
      <c r="I960" s="21"/>
      <c r="J960" s="21"/>
      <c r="K960" s="37"/>
      <c r="L960" s="37"/>
      <c r="M960" s="37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</row>
    <row r="961" spans="1:249" s="11" customFormat="1">
      <c r="A961" s="21"/>
      <c r="B961" s="21"/>
      <c r="C961" s="22"/>
      <c r="D961" s="21"/>
      <c r="E961" s="21"/>
      <c r="F961" s="21"/>
      <c r="G961" s="21"/>
      <c r="H961" s="21"/>
      <c r="I961" s="21"/>
      <c r="J961" s="21"/>
      <c r="K961" s="37"/>
      <c r="L961" s="37"/>
      <c r="M961" s="37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</row>
    <row r="962" spans="1:249" s="11" customFormat="1">
      <c r="A962" s="21"/>
      <c r="B962" s="21"/>
      <c r="C962" s="22"/>
      <c r="D962" s="21"/>
      <c r="E962" s="21"/>
      <c r="F962" s="21"/>
      <c r="G962" s="21"/>
      <c r="H962" s="21"/>
      <c r="I962" s="21"/>
      <c r="J962" s="21"/>
      <c r="K962" s="37"/>
      <c r="L962" s="37"/>
      <c r="M962" s="37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</row>
    <row r="963" spans="1:249" s="11" customFormat="1">
      <c r="A963" s="21"/>
      <c r="B963" s="21"/>
      <c r="C963" s="22"/>
      <c r="D963" s="21"/>
      <c r="E963" s="21"/>
      <c r="F963" s="21"/>
      <c r="G963" s="21"/>
      <c r="H963" s="21"/>
      <c r="I963" s="21"/>
      <c r="J963" s="21"/>
      <c r="K963" s="37"/>
      <c r="L963" s="37"/>
      <c r="M963" s="37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</row>
    <row r="964" spans="1:249" s="11" customFormat="1">
      <c r="A964" s="21"/>
      <c r="B964" s="21"/>
      <c r="C964" s="22"/>
      <c r="D964" s="21"/>
      <c r="E964" s="21"/>
      <c r="F964" s="21"/>
      <c r="G964" s="21"/>
      <c r="H964" s="21"/>
      <c r="I964" s="21"/>
      <c r="J964" s="21"/>
      <c r="K964" s="37"/>
      <c r="L964" s="37"/>
      <c r="M964" s="37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</row>
    <row r="965" spans="1:249" s="11" customFormat="1">
      <c r="A965" s="21"/>
      <c r="B965" s="21"/>
      <c r="C965" s="22"/>
      <c r="D965" s="21"/>
      <c r="E965" s="21"/>
      <c r="F965" s="21"/>
      <c r="G965" s="21"/>
      <c r="H965" s="21"/>
      <c r="I965" s="21"/>
      <c r="J965" s="21"/>
      <c r="K965" s="37"/>
      <c r="L965" s="37"/>
      <c r="M965" s="37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</row>
    <row r="966" spans="1:249" s="11" customFormat="1">
      <c r="A966" s="21"/>
      <c r="B966" s="21"/>
      <c r="C966" s="22"/>
      <c r="D966" s="21"/>
      <c r="E966" s="21"/>
      <c r="F966" s="21"/>
      <c r="G966" s="21"/>
      <c r="H966" s="21"/>
      <c r="I966" s="21"/>
      <c r="J966" s="21"/>
      <c r="K966" s="37"/>
      <c r="L966" s="37"/>
      <c r="M966" s="37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</row>
    <row r="967" spans="1:249" s="11" customFormat="1">
      <c r="A967" s="21"/>
      <c r="B967" s="21"/>
      <c r="C967" s="22"/>
      <c r="D967" s="21"/>
      <c r="E967" s="21"/>
      <c r="F967" s="21"/>
      <c r="G967" s="21"/>
      <c r="H967" s="21"/>
      <c r="I967" s="21"/>
      <c r="J967" s="21"/>
      <c r="K967" s="37"/>
      <c r="L967" s="37"/>
      <c r="M967" s="3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</row>
    <row r="968" spans="1:249" s="11" customFormat="1">
      <c r="A968" s="21"/>
      <c r="B968" s="21"/>
      <c r="C968" s="22"/>
      <c r="D968" s="21"/>
      <c r="E968" s="21"/>
      <c r="F968" s="21"/>
      <c r="G968" s="21"/>
      <c r="H968" s="21"/>
      <c r="I968" s="21"/>
      <c r="J968" s="21"/>
      <c r="K968" s="37"/>
      <c r="L968" s="37"/>
      <c r="M968" s="37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</row>
    <row r="969" spans="1:249" s="11" customFormat="1">
      <c r="A969" s="21"/>
      <c r="B969" s="21"/>
      <c r="C969" s="22"/>
      <c r="D969" s="21"/>
      <c r="E969" s="21"/>
      <c r="F969" s="21"/>
      <c r="G969" s="21"/>
      <c r="H969" s="21"/>
      <c r="I969" s="21"/>
      <c r="J969" s="21"/>
      <c r="K969" s="37"/>
      <c r="L969" s="37"/>
      <c r="M969" s="37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</row>
    <row r="970" spans="1:249" s="11" customFormat="1">
      <c r="A970" s="21"/>
      <c r="B970" s="21"/>
      <c r="C970" s="22"/>
      <c r="D970" s="21"/>
      <c r="E970" s="21"/>
      <c r="F970" s="21"/>
      <c r="G970" s="21"/>
      <c r="H970" s="21"/>
      <c r="I970" s="21"/>
      <c r="J970" s="21"/>
      <c r="K970" s="37"/>
      <c r="L970" s="37"/>
      <c r="M970" s="37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</row>
    <row r="971" spans="1:249" s="11" customFormat="1">
      <c r="A971" s="21"/>
      <c r="B971" s="21"/>
      <c r="C971" s="22"/>
      <c r="D971" s="21"/>
      <c r="E971" s="21"/>
      <c r="F971" s="21"/>
      <c r="G971" s="21"/>
      <c r="H971" s="21"/>
      <c r="I971" s="21"/>
      <c r="J971" s="21"/>
      <c r="K971" s="37"/>
      <c r="L971" s="37"/>
      <c r="M971" s="37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</row>
    <row r="972" spans="1:249" s="11" customFormat="1">
      <c r="A972" s="21"/>
      <c r="B972" s="21"/>
      <c r="C972" s="22"/>
      <c r="D972" s="21"/>
      <c r="E972" s="21"/>
      <c r="F972" s="21"/>
      <c r="G972" s="21"/>
      <c r="H972" s="21"/>
      <c r="I972" s="21"/>
      <c r="J972" s="21"/>
      <c r="K972" s="37"/>
      <c r="L972" s="37"/>
      <c r="M972" s="37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</row>
    <row r="973" spans="1:249" s="11" customFormat="1">
      <c r="A973" s="21"/>
      <c r="B973" s="21"/>
      <c r="C973" s="22"/>
      <c r="D973" s="21"/>
      <c r="E973" s="21"/>
      <c r="F973" s="21"/>
      <c r="G973" s="21"/>
      <c r="H973" s="21"/>
      <c r="I973" s="21"/>
      <c r="J973" s="21"/>
      <c r="K973" s="37"/>
      <c r="L973" s="37"/>
      <c r="M973" s="37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</row>
    <row r="974" spans="1:249" s="11" customFormat="1">
      <c r="A974" s="21"/>
      <c r="B974" s="21"/>
      <c r="C974" s="22"/>
      <c r="D974" s="21"/>
      <c r="E974" s="21"/>
      <c r="F974" s="21"/>
      <c r="G974" s="21"/>
      <c r="H974" s="21"/>
      <c r="I974" s="21"/>
      <c r="J974" s="21"/>
      <c r="K974" s="37"/>
      <c r="L974" s="37"/>
      <c r="M974" s="37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</row>
    <row r="975" spans="1:249" s="11" customFormat="1">
      <c r="A975" s="21"/>
      <c r="B975" s="21"/>
      <c r="C975" s="22"/>
      <c r="D975" s="21"/>
      <c r="E975" s="21"/>
      <c r="F975" s="21"/>
      <c r="G975" s="21"/>
      <c r="H975" s="21"/>
      <c r="I975" s="21"/>
      <c r="J975" s="21"/>
      <c r="K975" s="37"/>
      <c r="L975" s="37"/>
      <c r="M975" s="37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</row>
    <row r="976" spans="1:249" s="11" customFormat="1">
      <c r="A976" s="21"/>
      <c r="B976" s="21"/>
      <c r="C976" s="22"/>
      <c r="D976" s="21"/>
      <c r="E976" s="21"/>
      <c r="F976" s="21"/>
      <c r="G976" s="21"/>
      <c r="H976" s="21"/>
      <c r="I976" s="21"/>
      <c r="J976" s="21"/>
      <c r="K976" s="37"/>
      <c r="L976" s="37"/>
      <c r="M976" s="37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</row>
    <row r="977" spans="1:249" s="11" customFormat="1">
      <c r="A977" s="21"/>
      <c r="B977" s="21"/>
      <c r="C977" s="22"/>
      <c r="D977" s="21"/>
      <c r="E977" s="21"/>
      <c r="F977" s="21"/>
      <c r="G977" s="21"/>
      <c r="H977" s="21"/>
      <c r="I977" s="21"/>
      <c r="J977" s="21"/>
      <c r="K977" s="37"/>
      <c r="L977" s="37"/>
      <c r="M977" s="3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</row>
    <row r="978" spans="1:249" s="11" customFormat="1">
      <c r="A978" s="21"/>
      <c r="B978" s="21"/>
      <c r="C978" s="22"/>
      <c r="D978" s="21"/>
      <c r="E978" s="21"/>
      <c r="F978" s="21"/>
      <c r="G978" s="21"/>
      <c r="H978" s="21"/>
      <c r="I978" s="21"/>
      <c r="J978" s="21"/>
      <c r="K978" s="37"/>
      <c r="L978" s="37"/>
      <c r="M978" s="37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</row>
    <row r="979" spans="1:249" s="11" customFormat="1">
      <c r="A979" s="21"/>
      <c r="B979" s="21"/>
      <c r="C979" s="22"/>
      <c r="D979" s="21"/>
      <c r="E979" s="21"/>
      <c r="F979" s="21"/>
      <c r="G979" s="21"/>
      <c r="H979" s="21"/>
      <c r="I979" s="21"/>
      <c r="J979" s="21"/>
      <c r="K979" s="37"/>
      <c r="L979" s="37"/>
      <c r="M979" s="37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</row>
    <row r="980" spans="1:249" s="11" customFormat="1">
      <c r="A980" s="21"/>
      <c r="B980" s="21"/>
      <c r="C980" s="22"/>
      <c r="D980" s="21"/>
      <c r="E980" s="21"/>
      <c r="F980" s="21"/>
      <c r="G980" s="21"/>
      <c r="H980" s="21"/>
      <c r="I980" s="21"/>
      <c r="J980" s="21"/>
      <c r="K980" s="37"/>
      <c r="L980" s="37"/>
      <c r="M980" s="37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</row>
    <row r="981" spans="1:249" s="11" customFormat="1">
      <c r="A981" s="21"/>
      <c r="B981" s="21"/>
      <c r="C981" s="22"/>
      <c r="D981" s="21"/>
      <c r="E981" s="21"/>
      <c r="F981" s="21"/>
      <c r="G981" s="21"/>
      <c r="H981" s="21"/>
      <c r="I981" s="21"/>
      <c r="J981" s="21"/>
      <c r="K981" s="37"/>
      <c r="L981" s="37"/>
      <c r="M981" s="37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</row>
    <row r="982" spans="1:249" s="11" customFormat="1">
      <c r="A982" s="21"/>
      <c r="B982" s="21"/>
      <c r="C982" s="22"/>
      <c r="D982" s="21"/>
      <c r="E982" s="21"/>
      <c r="F982" s="21"/>
      <c r="G982" s="21"/>
      <c r="H982" s="21"/>
      <c r="I982" s="21"/>
      <c r="J982" s="21"/>
      <c r="K982" s="37"/>
      <c r="L982" s="37"/>
      <c r="M982" s="37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</row>
    <row r="983" spans="1:249" s="11" customFormat="1">
      <c r="A983" s="21"/>
      <c r="B983" s="21"/>
      <c r="C983" s="22"/>
      <c r="D983" s="21"/>
      <c r="E983" s="21"/>
      <c r="F983" s="21"/>
      <c r="G983" s="21"/>
      <c r="H983" s="21"/>
      <c r="I983" s="21"/>
      <c r="J983" s="21"/>
      <c r="K983" s="37"/>
      <c r="L983" s="37"/>
      <c r="M983" s="37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</row>
    <row r="984" spans="1:249" s="11" customFormat="1">
      <c r="A984" s="21"/>
      <c r="B984" s="21"/>
      <c r="C984" s="22"/>
      <c r="D984" s="21"/>
      <c r="E984" s="21"/>
      <c r="F984" s="21"/>
      <c r="G984" s="21"/>
      <c r="H984" s="21"/>
      <c r="I984" s="21"/>
      <c r="J984" s="21"/>
      <c r="K984" s="37"/>
      <c r="L984" s="37"/>
      <c r="M984" s="37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</row>
    <row r="985" spans="1:249" s="11" customFormat="1">
      <c r="A985" s="21"/>
      <c r="B985" s="21"/>
      <c r="C985" s="22"/>
      <c r="D985" s="21"/>
      <c r="E985" s="21"/>
      <c r="F985" s="21"/>
      <c r="G985" s="21"/>
      <c r="H985" s="21"/>
      <c r="I985" s="21"/>
      <c r="J985" s="21"/>
      <c r="K985" s="37"/>
      <c r="L985" s="37"/>
      <c r="M985" s="37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</row>
    <row r="986" spans="1:249" s="11" customFormat="1">
      <c r="A986" s="21"/>
      <c r="B986" s="21"/>
      <c r="C986" s="22"/>
      <c r="D986" s="21"/>
      <c r="E986" s="21"/>
      <c r="F986" s="21"/>
      <c r="G986" s="21"/>
      <c r="H986" s="21"/>
      <c r="I986" s="21"/>
      <c r="J986" s="21"/>
      <c r="K986" s="37"/>
      <c r="L986" s="37"/>
      <c r="M986" s="37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</row>
    <row r="987" spans="1:249" s="11" customFormat="1">
      <c r="A987" s="21"/>
      <c r="B987" s="21"/>
      <c r="C987" s="22"/>
      <c r="D987" s="21"/>
      <c r="E987" s="21"/>
      <c r="F987" s="21"/>
      <c r="G987" s="21"/>
      <c r="H987" s="21"/>
      <c r="I987" s="21"/>
      <c r="J987" s="21"/>
      <c r="K987" s="37"/>
      <c r="L987" s="37"/>
      <c r="M987" s="3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</row>
    <row r="988" spans="1:249" s="11" customFormat="1">
      <c r="A988" s="21"/>
      <c r="B988" s="21"/>
      <c r="C988" s="22"/>
      <c r="D988" s="21"/>
      <c r="E988" s="21"/>
      <c r="F988" s="21"/>
      <c r="G988" s="21"/>
      <c r="H988" s="21"/>
      <c r="I988" s="21"/>
      <c r="J988" s="21"/>
      <c r="K988" s="37"/>
      <c r="L988" s="37"/>
      <c r="M988" s="37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</row>
    <row r="989" spans="1:249" s="11" customFormat="1">
      <c r="A989" s="21"/>
      <c r="B989" s="21"/>
      <c r="C989" s="22"/>
      <c r="D989" s="21"/>
      <c r="E989" s="21"/>
      <c r="F989" s="21"/>
      <c r="G989" s="21"/>
      <c r="H989" s="21"/>
      <c r="I989" s="21"/>
      <c r="J989" s="21"/>
      <c r="K989" s="37"/>
      <c r="L989" s="37"/>
      <c r="M989" s="37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</row>
    <row r="990" spans="1:249" s="11" customFormat="1">
      <c r="A990" s="21"/>
      <c r="B990" s="21"/>
      <c r="C990" s="22"/>
      <c r="D990" s="21"/>
      <c r="E990" s="21"/>
      <c r="F990" s="21"/>
      <c r="G990" s="21"/>
      <c r="H990" s="21"/>
      <c r="I990" s="21"/>
      <c r="J990" s="21"/>
      <c r="K990" s="37"/>
      <c r="L990" s="37"/>
      <c r="M990" s="37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</row>
    <row r="991" spans="1:249" s="11" customFormat="1">
      <c r="A991" s="21"/>
      <c r="B991" s="21"/>
      <c r="C991" s="22"/>
      <c r="D991" s="21"/>
      <c r="E991" s="21"/>
      <c r="F991" s="21"/>
      <c r="G991" s="21"/>
      <c r="H991" s="21"/>
      <c r="I991" s="21"/>
      <c r="J991" s="21"/>
      <c r="K991" s="37"/>
      <c r="L991" s="37"/>
      <c r="M991" s="37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</row>
    <row r="992" spans="1:249" s="11" customFormat="1">
      <c r="A992" s="21"/>
      <c r="B992" s="21"/>
      <c r="C992" s="22"/>
      <c r="D992" s="21"/>
      <c r="E992" s="21"/>
      <c r="F992" s="21"/>
      <c r="G992" s="21"/>
      <c r="H992" s="21"/>
      <c r="I992" s="21"/>
      <c r="J992" s="21"/>
      <c r="K992" s="37"/>
      <c r="L992" s="37"/>
      <c r="M992" s="37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</row>
    <row r="993" spans="1:249" s="11" customFormat="1">
      <c r="A993" s="21"/>
      <c r="B993" s="21"/>
      <c r="C993" s="22"/>
      <c r="D993" s="21"/>
      <c r="E993" s="21"/>
      <c r="F993" s="21"/>
      <c r="G993" s="21"/>
      <c r="H993" s="21"/>
      <c r="I993" s="21"/>
      <c r="J993" s="21"/>
      <c r="K993" s="37"/>
      <c r="L993" s="37"/>
      <c r="M993" s="37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</row>
    <row r="994" spans="1:249" s="11" customFormat="1">
      <c r="A994" s="21"/>
      <c r="B994" s="21"/>
      <c r="C994" s="22"/>
      <c r="D994" s="21"/>
      <c r="E994" s="21"/>
      <c r="F994" s="21"/>
      <c r="G994" s="21"/>
      <c r="H994" s="21"/>
      <c r="I994" s="21"/>
      <c r="J994" s="21"/>
      <c r="K994" s="37"/>
      <c r="L994" s="37"/>
      <c r="M994" s="37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</row>
    <row r="995" spans="1:249" s="11" customFormat="1">
      <c r="A995" s="21"/>
      <c r="B995" s="21"/>
      <c r="C995" s="22"/>
      <c r="D995" s="21"/>
      <c r="E995" s="21"/>
      <c r="F995" s="21"/>
      <c r="G995" s="21"/>
      <c r="H995" s="21"/>
      <c r="I995" s="21"/>
      <c r="J995" s="21"/>
      <c r="K995" s="37"/>
      <c r="L995" s="37"/>
      <c r="M995" s="37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</row>
    <row r="996" spans="1:249" s="11" customFormat="1">
      <c r="A996" s="21"/>
      <c r="B996" s="21"/>
      <c r="C996" s="22"/>
      <c r="D996" s="21"/>
      <c r="E996" s="21"/>
      <c r="F996" s="21"/>
      <c r="G996" s="21"/>
      <c r="H996" s="21"/>
      <c r="I996" s="21"/>
      <c r="J996" s="21"/>
      <c r="K996" s="37"/>
      <c r="L996" s="37"/>
      <c r="M996" s="37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</row>
    <row r="997" spans="1:249" s="11" customFormat="1">
      <c r="A997" s="21"/>
      <c r="B997" s="21"/>
      <c r="C997" s="22"/>
      <c r="D997" s="21"/>
      <c r="E997" s="21"/>
      <c r="F997" s="21"/>
      <c r="G997" s="21"/>
      <c r="H997" s="21"/>
      <c r="I997" s="21"/>
      <c r="J997" s="21"/>
      <c r="K997" s="37"/>
      <c r="L997" s="37"/>
      <c r="M997" s="3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</row>
    <row r="998" spans="1:249" s="11" customFormat="1">
      <c r="A998" s="21"/>
      <c r="B998" s="21"/>
      <c r="C998" s="22"/>
      <c r="D998" s="21"/>
      <c r="E998" s="21"/>
      <c r="F998" s="21"/>
      <c r="G998" s="21"/>
      <c r="H998" s="21"/>
      <c r="I998" s="21"/>
      <c r="J998" s="21"/>
      <c r="K998" s="37"/>
      <c r="L998" s="37"/>
      <c r="M998" s="37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</row>
    <row r="999" spans="1:249" s="11" customFormat="1">
      <c r="A999" s="21"/>
      <c r="B999" s="21"/>
      <c r="C999" s="22"/>
      <c r="D999" s="21"/>
      <c r="E999" s="21"/>
      <c r="F999" s="21"/>
      <c r="G999" s="21"/>
      <c r="H999" s="21"/>
      <c r="I999" s="21"/>
      <c r="J999" s="21"/>
      <c r="K999" s="37"/>
      <c r="L999" s="37"/>
      <c r="M999" s="37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</row>
    <row r="1000" spans="1:249" s="11" customFormat="1">
      <c r="A1000" s="21"/>
      <c r="B1000" s="21"/>
      <c r="C1000" s="22"/>
      <c r="D1000" s="21"/>
      <c r="E1000" s="21"/>
      <c r="F1000" s="21"/>
      <c r="G1000" s="21"/>
      <c r="H1000" s="21"/>
      <c r="I1000" s="21"/>
      <c r="J1000" s="21"/>
      <c r="K1000" s="37"/>
      <c r="L1000" s="37"/>
      <c r="M1000" s="37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</row>
    <row r="1001" spans="1:249" s="11" customFormat="1">
      <c r="A1001" s="21"/>
      <c r="B1001" s="21"/>
      <c r="C1001" s="22"/>
      <c r="D1001" s="21"/>
      <c r="E1001" s="21"/>
      <c r="F1001" s="21"/>
      <c r="G1001" s="21"/>
      <c r="H1001" s="21"/>
      <c r="I1001" s="21"/>
      <c r="J1001" s="21"/>
      <c r="K1001" s="37"/>
      <c r="L1001" s="37"/>
      <c r="M1001" s="37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</row>
    <row r="1002" spans="1:249" s="11" customFormat="1">
      <c r="A1002" s="21"/>
      <c r="B1002" s="21"/>
      <c r="C1002" s="22"/>
      <c r="D1002" s="21"/>
      <c r="E1002" s="21"/>
      <c r="F1002" s="21"/>
      <c r="G1002" s="21"/>
      <c r="H1002" s="21"/>
      <c r="I1002" s="21"/>
      <c r="J1002" s="21"/>
      <c r="K1002" s="37"/>
      <c r="L1002" s="37"/>
      <c r="M1002" s="37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</row>
    <row r="1003" spans="1:249" s="11" customFormat="1">
      <c r="A1003" s="21"/>
      <c r="B1003" s="21"/>
      <c r="C1003" s="22"/>
      <c r="D1003" s="21"/>
      <c r="E1003" s="21"/>
      <c r="F1003" s="21"/>
      <c r="G1003" s="21"/>
      <c r="H1003" s="21"/>
      <c r="I1003" s="21"/>
      <c r="J1003" s="21"/>
      <c r="K1003" s="37"/>
      <c r="L1003" s="37"/>
      <c r="M1003" s="37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</row>
    <row r="1004" spans="1:249" s="11" customFormat="1">
      <c r="A1004" s="21"/>
      <c r="B1004" s="21"/>
      <c r="C1004" s="22"/>
      <c r="D1004" s="21"/>
      <c r="E1004" s="21"/>
      <c r="F1004" s="21"/>
      <c r="G1004" s="21"/>
      <c r="H1004" s="21"/>
      <c r="I1004" s="21"/>
      <c r="J1004" s="21"/>
      <c r="K1004" s="37"/>
      <c r="L1004" s="37"/>
      <c r="M1004" s="37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</row>
    <row r="1005" spans="1:249" s="11" customFormat="1">
      <c r="A1005" s="21"/>
      <c r="B1005" s="21"/>
      <c r="C1005" s="22"/>
      <c r="D1005" s="21"/>
      <c r="E1005" s="21"/>
      <c r="F1005" s="21"/>
      <c r="G1005" s="21"/>
      <c r="H1005" s="21"/>
      <c r="I1005" s="21"/>
      <c r="J1005" s="21"/>
      <c r="K1005" s="37"/>
      <c r="L1005" s="37"/>
      <c r="M1005" s="37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</row>
    <row r="1006" spans="1:249" s="11" customFormat="1">
      <c r="A1006" s="21"/>
      <c r="B1006" s="21"/>
      <c r="C1006" s="22"/>
      <c r="D1006" s="21"/>
      <c r="E1006" s="21"/>
      <c r="F1006" s="21"/>
      <c r="G1006" s="21"/>
      <c r="H1006" s="21"/>
      <c r="I1006" s="21"/>
      <c r="J1006" s="21"/>
      <c r="K1006" s="37"/>
      <c r="L1006" s="37"/>
      <c r="M1006" s="37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</row>
    <row r="1007" spans="1:249" s="11" customFormat="1">
      <c r="A1007" s="21"/>
      <c r="B1007" s="21"/>
      <c r="C1007" s="22"/>
      <c r="D1007" s="21"/>
      <c r="E1007" s="21"/>
      <c r="F1007" s="21"/>
      <c r="G1007" s="21"/>
      <c r="H1007" s="21"/>
      <c r="I1007" s="21"/>
      <c r="J1007" s="21"/>
      <c r="K1007" s="37"/>
      <c r="L1007" s="37"/>
      <c r="M1007" s="3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</row>
    <row r="1008" spans="1:249" s="11" customFormat="1">
      <c r="A1008" s="21"/>
      <c r="B1008" s="21"/>
      <c r="C1008" s="22"/>
      <c r="D1008" s="21"/>
      <c r="E1008" s="21"/>
      <c r="F1008" s="21"/>
      <c r="G1008" s="21"/>
      <c r="H1008" s="21"/>
      <c r="I1008" s="21"/>
      <c r="J1008" s="21"/>
      <c r="K1008" s="37"/>
      <c r="L1008" s="37"/>
      <c r="M1008" s="37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</row>
    <row r="1009" spans="1:249" s="11" customFormat="1">
      <c r="A1009" s="21"/>
      <c r="B1009" s="21"/>
      <c r="C1009" s="22"/>
      <c r="D1009" s="21"/>
      <c r="E1009" s="21"/>
      <c r="F1009" s="21"/>
      <c r="G1009" s="21"/>
      <c r="H1009" s="21"/>
      <c r="I1009" s="21"/>
      <c r="J1009" s="21"/>
      <c r="K1009" s="37"/>
      <c r="L1009" s="37"/>
      <c r="M1009" s="37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</row>
    <row r="1010" spans="1:249" s="11" customFormat="1">
      <c r="A1010" s="21"/>
      <c r="B1010" s="21"/>
      <c r="C1010" s="22"/>
      <c r="D1010" s="21"/>
      <c r="E1010" s="21"/>
      <c r="F1010" s="21"/>
      <c r="G1010" s="21"/>
      <c r="H1010" s="21"/>
      <c r="I1010" s="21"/>
      <c r="J1010" s="21"/>
      <c r="K1010" s="37"/>
      <c r="L1010" s="37"/>
      <c r="M1010" s="37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</row>
    <row r="1011" spans="1:249" s="11" customFormat="1">
      <c r="A1011" s="21"/>
      <c r="B1011" s="21"/>
      <c r="C1011" s="22"/>
      <c r="D1011" s="21"/>
      <c r="E1011" s="21"/>
      <c r="F1011" s="21"/>
      <c r="G1011" s="21"/>
      <c r="H1011" s="21"/>
      <c r="I1011" s="21"/>
      <c r="J1011" s="21"/>
      <c r="K1011" s="37"/>
      <c r="L1011" s="37"/>
      <c r="M1011" s="37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</row>
    <row r="1012" spans="1:249" s="11" customFormat="1">
      <c r="A1012" s="21"/>
      <c r="B1012" s="21"/>
      <c r="C1012" s="22"/>
      <c r="D1012" s="21"/>
      <c r="E1012" s="21"/>
      <c r="F1012" s="21"/>
      <c r="G1012" s="21"/>
      <c r="H1012" s="21"/>
      <c r="I1012" s="21"/>
      <c r="J1012" s="21"/>
      <c r="K1012" s="37"/>
      <c r="L1012" s="37"/>
      <c r="M1012" s="37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</row>
    <row r="1013" spans="1:249" s="11" customFormat="1">
      <c r="A1013" s="21"/>
      <c r="B1013" s="21"/>
      <c r="C1013" s="22"/>
      <c r="D1013" s="21"/>
      <c r="E1013" s="21"/>
      <c r="F1013" s="21"/>
      <c r="G1013" s="21"/>
      <c r="H1013" s="21"/>
      <c r="I1013" s="21"/>
      <c r="J1013" s="21"/>
      <c r="K1013" s="37"/>
      <c r="L1013" s="37"/>
      <c r="M1013" s="37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</row>
    <row r="1014" spans="1:249" s="11" customFormat="1">
      <c r="A1014" s="21"/>
      <c r="B1014" s="21"/>
      <c r="C1014" s="22"/>
      <c r="D1014" s="21"/>
      <c r="E1014" s="21"/>
      <c r="F1014" s="21"/>
      <c r="G1014" s="21"/>
      <c r="H1014" s="21"/>
      <c r="I1014" s="21"/>
      <c r="J1014" s="21"/>
      <c r="K1014" s="37"/>
      <c r="L1014" s="37"/>
      <c r="M1014" s="37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</row>
    <row r="1015" spans="1:249" s="11" customFormat="1">
      <c r="A1015" s="21"/>
      <c r="B1015" s="21"/>
      <c r="C1015" s="22"/>
      <c r="D1015" s="21"/>
      <c r="E1015" s="21"/>
      <c r="F1015" s="21"/>
      <c r="G1015" s="21"/>
      <c r="H1015" s="21"/>
      <c r="I1015" s="21"/>
      <c r="J1015" s="21"/>
      <c r="K1015" s="37"/>
      <c r="L1015" s="37"/>
      <c r="M1015" s="37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</row>
    <row r="1016" spans="1:249" s="11" customFormat="1">
      <c r="A1016" s="21"/>
      <c r="B1016" s="21"/>
      <c r="C1016" s="22"/>
      <c r="D1016" s="21"/>
      <c r="E1016" s="21"/>
      <c r="F1016" s="21"/>
      <c r="G1016" s="21"/>
      <c r="H1016" s="21"/>
      <c r="I1016" s="21"/>
      <c r="J1016" s="21"/>
      <c r="K1016" s="37"/>
      <c r="L1016" s="37"/>
      <c r="M1016" s="37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</row>
    <row r="1017" spans="1:249" s="11" customFormat="1">
      <c r="A1017" s="21"/>
      <c r="B1017" s="21"/>
      <c r="C1017" s="22"/>
      <c r="D1017" s="21"/>
      <c r="E1017" s="21"/>
      <c r="F1017" s="21"/>
      <c r="G1017" s="21"/>
      <c r="H1017" s="21"/>
      <c r="I1017" s="21"/>
      <c r="J1017" s="21"/>
      <c r="K1017" s="37"/>
      <c r="L1017" s="37"/>
      <c r="M1017" s="3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</row>
    <row r="1018" spans="1:249" s="11" customFormat="1">
      <c r="A1018" s="21"/>
      <c r="B1018" s="21"/>
      <c r="C1018" s="22"/>
      <c r="D1018" s="21"/>
      <c r="E1018" s="21"/>
      <c r="F1018" s="21"/>
      <c r="G1018" s="21"/>
      <c r="H1018" s="21"/>
      <c r="I1018" s="21"/>
      <c r="J1018" s="21"/>
      <c r="K1018" s="37"/>
      <c r="L1018" s="37"/>
      <c r="M1018" s="37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</row>
    <row r="1019" spans="1:249" s="11" customFormat="1">
      <c r="A1019" s="21"/>
      <c r="B1019" s="21"/>
      <c r="C1019" s="22"/>
      <c r="D1019" s="21"/>
      <c r="E1019" s="21"/>
      <c r="F1019" s="21"/>
      <c r="G1019" s="21"/>
      <c r="H1019" s="21"/>
      <c r="I1019" s="21"/>
      <c r="J1019" s="21"/>
      <c r="K1019" s="37"/>
      <c r="L1019" s="37"/>
      <c r="M1019" s="37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</row>
    <row r="1020" spans="1:249" s="11" customFormat="1">
      <c r="A1020" s="21"/>
      <c r="B1020" s="21"/>
      <c r="C1020" s="22"/>
      <c r="D1020" s="21"/>
      <c r="E1020" s="21"/>
      <c r="F1020" s="21"/>
      <c r="G1020" s="21"/>
      <c r="H1020" s="21"/>
      <c r="I1020" s="21"/>
      <c r="J1020" s="21"/>
      <c r="K1020" s="37"/>
      <c r="L1020" s="37"/>
      <c r="M1020" s="37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</row>
    <row r="1021" spans="1:249" s="11" customFormat="1">
      <c r="A1021" s="21"/>
      <c r="B1021" s="21"/>
      <c r="C1021" s="22"/>
      <c r="D1021" s="21"/>
      <c r="E1021" s="21"/>
      <c r="F1021" s="21"/>
      <c r="G1021" s="21"/>
      <c r="H1021" s="21"/>
      <c r="I1021" s="21"/>
      <c r="J1021" s="21"/>
      <c r="K1021" s="37"/>
      <c r="L1021" s="37"/>
      <c r="M1021" s="37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</row>
    <row r="1022" spans="1:249" s="11" customFormat="1">
      <c r="A1022" s="21"/>
      <c r="B1022" s="21"/>
      <c r="C1022" s="22"/>
      <c r="D1022" s="21"/>
      <c r="E1022" s="21"/>
      <c r="F1022" s="21"/>
      <c r="G1022" s="21"/>
      <c r="H1022" s="21"/>
      <c r="I1022" s="21"/>
      <c r="J1022" s="21"/>
      <c r="K1022" s="37"/>
      <c r="L1022" s="37"/>
      <c r="M1022" s="37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</row>
    <row r="1023" spans="1:249" s="11" customFormat="1">
      <c r="A1023" s="21"/>
      <c r="B1023" s="21"/>
      <c r="C1023" s="22"/>
      <c r="D1023" s="21"/>
      <c r="E1023" s="21"/>
      <c r="F1023" s="21"/>
      <c r="G1023" s="21"/>
      <c r="H1023" s="21"/>
      <c r="I1023" s="21"/>
      <c r="J1023" s="21"/>
      <c r="K1023" s="37"/>
      <c r="L1023" s="37"/>
      <c r="M1023" s="37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</row>
    <row r="1024" spans="1:249" s="11" customFormat="1">
      <c r="A1024" s="21"/>
      <c r="B1024" s="21"/>
      <c r="C1024" s="22"/>
      <c r="D1024" s="21"/>
      <c r="E1024" s="21"/>
      <c r="F1024" s="21"/>
      <c r="G1024" s="21"/>
      <c r="H1024" s="21"/>
      <c r="I1024" s="21"/>
      <c r="J1024" s="21"/>
      <c r="K1024" s="37"/>
      <c r="L1024" s="37"/>
      <c r="M1024" s="37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</row>
    <row r="1025" spans="1:249" s="11" customFormat="1">
      <c r="A1025" s="21"/>
      <c r="B1025" s="21"/>
      <c r="C1025" s="22"/>
      <c r="D1025" s="21"/>
      <c r="E1025" s="21"/>
      <c r="F1025" s="21"/>
      <c r="G1025" s="21"/>
      <c r="H1025" s="21"/>
      <c r="I1025" s="21"/>
      <c r="J1025" s="21"/>
      <c r="K1025" s="37"/>
      <c r="L1025" s="37"/>
      <c r="M1025" s="37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</row>
    <row r="1026" spans="1:249" s="11" customFormat="1">
      <c r="A1026" s="21"/>
      <c r="B1026" s="21"/>
      <c r="C1026" s="22"/>
      <c r="D1026" s="21"/>
      <c r="E1026" s="21"/>
      <c r="F1026" s="21"/>
      <c r="G1026" s="21"/>
      <c r="H1026" s="21"/>
      <c r="I1026" s="21"/>
      <c r="J1026" s="21"/>
      <c r="K1026" s="37"/>
      <c r="L1026" s="37"/>
      <c r="M1026" s="37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</row>
    <row r="1027" spans="1:249" s="11" customFormat="1">
      <c r="A1027" s="21"/>
      <c r="B1027" s="21"/>
      <c r="C1027" s="22"/>
      <c r="D1027" s="21"/>
      <c r="E1027" s="21"/>
      <c r="F1027" s="21"/>
      <c r="G1027" s="21"/>
      <c r="H1027" s="21"/>
      <c r="I1027" s="21"/>
      <c r="J1027" s="21"/>
      <c r="K1027" s="37"/>
      <c r="L1027" s="37"/>
      <c r="M1027" s="3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</row>
    <row r="1028" spans="1:249" s="11" customFormat="1">
      <c r="A1028" s="21"/>
      <c r="B1028" s="21"/>
      <c r="C1028" s="22"/>
      <c r="D1028" s="21"/>
      <c r="E1028" s="21"/>
      <c r="F1028" s="21"/>
      <c r="G1028" s="21"/>
      <c r="H1028" s="21"/>
      <c r="I1028" s="21"/>
      <c r="J1028" s="21"/>
      <c r="K1028" s="37"/>
      <c r="L1028" s="37"/>
      <c r="M1028" s="37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</row>
    <row r="1029" spans="1:249" s="11" customFormat="1">
      <c r="A1029" s="21"/>
      <c r="B1029" s="21"/>
      <c r="C1029" s="22"/>
      <c r="D1029" s="21"/>
      <c r="E1029" s="21"/>
      <c r="F1029" s="21"/>
      <c r="G1029" s="21"/>
      <c r="H1029" s="21"/>
      <c r="I1029" s="21"/>
      <c r="J1029" s="21"/>
      <c r="K1029" s="37"/>
      <c r="L1029" s="37"/>
      <c r="M1029" s="37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</row>
    <row r="1030" spans="1:249" s="11" customFormat="1">
      <c r="A1030" s="21"/>
      <c r="B1030" s="21"/>
      <c r="C1030" s="22"/>
      <c r="D1030" s="21"/>
      <c r="E1030" s="21"/>
      <c r="F1030" s="21"/>
      <c r="G1030" s="21"/>
      <c r="H1030" s="21"/>
      <c r="I1030" s="21"/>
      <c r="J1030" s="21"/>
      <c r="K1030" s="37"/>
      <c r="L1030" s="37"/>
      <c r="M1030" s="37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</row>
    <row r="1031" spans="1:249" s="11" customFormat="1">
      <c r="A1031" s="21"/>
      <c r="B1031" s="21"/>
      <c r="C1031" s="22"/>
      <c r="D1031" s="21"/>
      <c r="E1031" s="21"/>
      <c r="F1031" s="21"/>
      <c r="G1031" s="21"/>
      <c r="H1031" s="21"/>
      <c r="I1031" s="21"/>
      <c r="J1031" s="21"/>
      <c r="K1031" s="37"/>
      <c r="L1031" s="37"/>
      <c r="M1031" s="37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</row>
    <row r="1032" spans="1:249" s="11" customFormat="1">
      <c r="A1032" s="21"/>
      <c r="B1032" s="21"/>
      <c r="C1032" s="22"/>
      <c r="D1032" s="21"/>
      <c r="E1032" s="21"/>
      <c r="F1032" s="21"/>
      <c r="G1032" s="21"/>
      <c r="H1032" s="21"/>
      <c r="I1032" s="21"/>
      <c r="J1032" s="21"/>
      <c r="K1032" s="37"/>
      <c r="L1032" s="37"/>
      <c r="M1032" s="37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  <c r="IN1032"/>
      <c r="IO1032"/>
    </row>
    <row r="1033" spans="1:249" s="11" customFormat="1">
      <c r="A1033" s="21"/>
      <c r="B1033" s="21"/>
      <c r="C1033" s="22"/>
      <c r="D1033" s="21"/>
      <c r="E1033" s="21"/>
      <c r="F1033" s="21"/>
      <c r="G1033" s="21"/>
      <c r="H1033" s="21"/>
      <c r="I1033" s="21"/>
      <c r="J1033" s="21"/>
      <c r="K1033" s="37"/>
      <c r="L1033" s="37"/>
      <c r="M1033" s="37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</row>
    <row r="1034" spans="1:249" s="11" customFormat="1">
      <c r="A1034" s="21"/>
      <c r="B1034" s="21"/>
      <c r="C1034" s="22"/>
      <c r="D1034" s="21"/>
      <c r="E1034" s="21"/>
      <c r="F1034" s="21"/>
      <c r="G1034" s="21"/>
      <c r="H1034" s="21"/>
      <c r="I1034" s="21"/>
      <c r="J1034" s="21"/>
      <c r="K1034" s="37"/>
      <c r="L1034" s="37"/>
      <c r="M1034" s="37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  <c r="HY1034"/>
      <c r="HZ1034"/>
      <c r="IA1034"/>
      <c r="IB1034"/>
      <c r="IC1034"/>
      <c r="ID1034"/>
      <c r="IE1034"/>
      <c r="IF1034"/>
      <c r="IG1034"/>
      <c r="IH1034"/>
      <c r="II1034"/>
      <c r="IJ1034"/>
      <c r="IK1034"/>
      <c r="IL1034"/>
      <c r="IM1034"/>
      <c r="IN1034"/>
      <c r="IO1034"/>
    </row>
    <row r="1035" spans="1:249" s="11" customFormat="1">
      <c r="A1035" s="21"/>
      <c r="B1035" s="21"/>
      <c r="C1035" s="22"/>
      <c r="D1035" s="21"/>
      <c r="E1035" s="21"/>
      <c r="F1035" s="21"/>
      <c r="G1035" s="21"/>
      <c r="H1035" s="21"/>
      <c r="I1035" s="21"/>
      <c r="J1035" s="21"/>
      <c r="K1035" s="37"/>
      <c r="L1035" s="37"/>
      <c r="M1035" s="37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  <c r="HY1035"/>
      <c r="HZ1035"/>
      <c r="IA1035"/>
      <c r="IB1035"/>
      <c r="IC1035"/>
      <c r="ID1035"/>
      <c r="IE1035"/>
      <c r="IF1035"/>
      <c r="IG1035"/>
      <c r="IH1035"/>
      <c r="II1035"/>
      <c r="IJ1035"/>
      <c r="IK1035"/>
      <c r="IL1035"/>
      <c r="IM1035"/>
      <c r="IN1035"/>
      <c r="IO1035"/>
    </row>
    <row r="1036" spans="1:249" s="11" customFormat="1">
      <c r="A1036" s="21"/>
      <c r="B1036" s="21"/>
      <c r="C1036" s="22"/>
      <c r="D1036" s="21"/>
      <c r="E1036" s="21"/>
      <c r="F1036" s="21"/>
      <c r="G1036" s="21"/>
      <c r="H1036" s="21"/>
      <c r="I1036" s="21"/>
      <c r="J1036" s="21"/>
      <c r="K1036" s="37"/>
      <c r="L1036" s="37"/>
      <c r="M1036" s="37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  <c r="HY1036"/>
      <c r="HZ1036"/>
      <c r="IA1036"/>
      <c r="IB1036"/>
      <c r="IC1036"/>
      <c r="ID1036"/>
      <c r="IE1036"/>
      <c r="IF1036"/>
      <c r="IG1036"/>
      <c r="IH1036"/>
      <c r="II1036"/>
      <c r="IJ1036"/>
      <c r="IK1036"/>
      <c r="IL1036"/>
      <c r="IM1036"/>
      <c r="IN1036"/>
      <c r="IO1036"/>
    </row>
    <row r="1037" spans="1:249" s="11" customFormat="1">
      <c r="A1037" s="21"/>
      <c r="B1037" s="21"/>
      <c r="C1037" s="22"/>
      <c r="D1037" s="21"/>
      <c r="E1037" s="21"/>
      <c r="F1037" s="21"/>
      <c r="G1037" s="21"/>
      <c r="H1037" s="21"/>
      <c r="I1037" s="21"/>
      <c r="J1037" s="21"/>
      <c r="K1037" s="37"/>
      <c r="L1037" s="37"/>
      <c r="M1037" s="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  <c r="HX1037"/>
      <c r="HY1037"/>
      <c r="HZ1037"/>
      <c r="IA1037"/>
      <c r="IB1037"/>
      <c r="IC1037"/>
      <c r="ID1037"/>
      <c r="IE1037"/>
      <c r="IF1037"/>
      <c r="IG1037"/>
      <c r="IH1037"/>
      <c r="II1037"/>
      <c r="IJ1037"/>
      <c r="IK1037"/>
      <c r="IL1037"/>
      <c r="IM1037"/>
      <c r="IN1037"/>
      <c r="IO1037"/>
    </row>
    <row r="1038" spans="1:249" s="11" customFormat="1">
      <c r="A1038" s="21"/>
      <c r="B1038" s="21"/>
      <c r="C1038" s="22"/>
      <c r="D1038" s="21"/>
      <c r="E1038" s="21"/>
      <c r="F1038" s="21"/>
      <c r="G1038" s="21"/>
      <c r="H1038" s="21"/>
      <c r="I1038" s="21"/>
      <c r="J1038" s="21"/>
      <c r="K1038" s="37"/>
      <c r="L1038" s="37"/>
      <c r="M1038" s="37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  <c r="HY1038"/>
      <c r="HZ1038"/>
      <c r="IA1038"/>
      <c r="IB1038"/>
      <c r="IC1038"/>
      <c r="ID1038"/>
      <c r="IE1038"/>
      <c r="IF1038"/>
      <c r="IG1038"/>
      <c r="IH1038"/>
      <c r="II1038"/>
      <c r="IJ1038"/>
      <c r="IK1038"/>
      <c r="IL1038"/>
      <c r="IM1038"/>
      <c r="IN1038"/>
      <c r="IO1038"/>
    </row>
    <row r="1039" spans="1:249" s="11" customFormat="1">
      <c r="A1039" s="21"/>
      <c r="B1039" s="21"/>
      <c r="C1039" s="22"/>
      <c r="D1039" s="21"/>
      <c r="E1039" s="21"/>
      <c r="F1039" s="21"/>
      <c r="G1039" s="21"/>
      <c r="H1039" s="21"/>
      <c r="I1039" s="21"/>
      <c r="J1039" s="21"/>
      <c r="K1039" s="37"/>
      <c r="L1039" s="37"/>
      <c r="M1039" s="37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  <c r="HX1039"/>
      <c r="HY1039"/>
      <c r="HZ1039"/>
      <c r="IA1039"/>
      <c r="IB1039"/>
      <c r="IC1039"/>
      <c r="ID1039"/>
      <c r="IE1039"/>
      <c r="IF1039"/>
      <c r="IG1039"/>
      <c r="IH1039"/>
      <c r="II1039"/>
      <c r="IJ1039"/>
      <c r="IK1039"/>
      <c r="IL1039"/>
      <c r="IM1039"/>
      <c r="IN1039"/>
      <c r="IO1039"/>
    </row>
    <row r="1040" spans="1:249" s="11" customFormat="1">
      <c r="A1040" s="21"/>
      <c r="B1040" s="21"/>
      <c r="C1040" s="22"/>
      <c r="D1040" s="21"/>
      <c r="E1040" s="21"/>
      <c r="F1040" s="21"/>
      <c r="G1040" s="21"/>
      <c r="H1040" s="21"/>
      <c r="I1040" s="21"/>
      <c r="J1040" s="21"/>
      <c r="K1040" s="37"/>
      <c r="L1040" s="37"/>
      <c r="M1040" s="37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  <c r="IN1040"/>
      <c r="IO1040"/>
    </row>
    <row r="1041" spans="1:249" s="11" customFormat="1">
      <c r="A1041" s="21"/>
      <c r="B1041" s="21"/>
      <c r="C1041" s="22"/>
      <c r="D1041" s="21"/>
      <c r="E1041" s="21"/>
      <c r="F1041" s="21"/>
      <c r="G1041" s="21"/>
      <c r="H1041" s="21"/>
      <c r="I1041" s="21"/>
      <c r="J1041" s="21"/>
      <c r="K1041" s="37"/>
      <c r="L1041" s="37"/>
      <c r="M1041" s="37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  <c r="IN1041"/>
      <c r="IO1041"/>
    </row>
    <row r="1042" spans="1:249" s="11" customFormat="1">
      <c r="A1042" s="21"/>
      <c r="B1042" s="21"/>
      <c r="C1042" s="22"/>
      <c r="D1042" s="21"/>
      <c r="E1042" s="21"/>
      <c r="F1042" s="21"/>
      <c r="G1042" s="21"/>
      <c r="H1042" s="21"/>
      <c r="I1042" s="21"/>
      <c r="J1042" s="21"/>
      <c r="K1042" s="37"/>
      <c r="L1042" s="37"/>
      <c r="M1042" s="37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  <c r="HY1042"/>
      <c r="HZ1042"/>
      <c r="IA1042"/>
      <c r="IB1042"/>
      <c r="IC1042"/>
      <c r="ID1042"/>
      <c r="IE1042"/>
      <c r="IF1042"/>
      <c r="IG1042"/>
      <c r="IH1042"/>
      <c r="II1042"/>
      <c r="IJ1042"/>
      <c r="IK1042"/>
      <c r="IL1042"/>
      <c r="IM1042"/>
      <c r="IN1042"/>
      <c r="IO1042"/>
    </row>
    <row r="1043" spans="1:249" s="11" customFormat="1">
      <c r="A1043" s="21"/>
      <c r="B1043" s="21"/>
      <c r="C1043" s="22"/>
      <c r="D1043" s="21"/>
      <c r="E1043" s="21"/>
      <c r="F1043" s="21"/>
      <c r="G1043" s="21"/>
      <c r="H1043" s="21"/>
      <c r="I1043" s="21"/>
      <c r="J1043" s="21"/>
      <c r="K1043" s="37"/>
      <c r="L1043" s="37"/>
      <c r="M1043" s="37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  <c r="HY1043"/>
      <c r="HZ1043"/>
      <c r="IA1043"/>
      <c r="IB1043"/>
      <c r="IC1043"/>
      <c r="ID1043"/>
      <c r="IE1043"/>
      <c r="IF1043"/>
      <c r="IG1043"/>
      <c r="IH1043"/>
      <c r="II1043"/>
      <c r="IJ1043"/>
      <c r="IK1043"/>
      <c r="IL1043"/>
      <c r="IM1043"/>
      <c r="IN1043"/>
      <c r="IO1043"/>
    </row>
    <row r="1044" spans="1:249" s="11" customFormat="1">
      <c r="A1044" s="21"/>
      <c r="B1044" s="21"/>
      <c r="C1044" s="22"/>
      <c r="D1044" s="21"/>
      <c r="E1044" s="21"/>
      <c r="F1044" s="21"/>
      <c r="G1044" s="21"/>
      <c r="H1044" s="21"/>
      <c r="I1044" s="21"/>
      <c r="J1044" s="21"/>
      <c r="K1044" s="37"/>
      <c r="L1044" s="37"/>
      <c r="M1044" s="37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  <c r="HX1044"/>
      <c r="HY1044"/>
      <c r="HZ1044"/>
      <c r="IA1044"/>
      <c r="IB1044"/>
      <c r="IC1044"/>
      <c r="ID1044"/>
      <c r="IE1044"/>
      <c r="IF1044"/>
      <c r="IG1044"/>
      <c r="IH1044"/>
      <c r="II1044"/>
      <c r="IJ1044"/>
      <c r="IK1044"/>
      <c r="IL1044"/>
      <c r="IM1044"/>
      <c r="IN1044"/>
      <c r="IO1044"/>
    </row>
    <row r="1045" spans="1:249" s="11" customFormat="1">
      <c r="A1045" s="21"/>
      <c r="B1045" s="21"/>
      <c r="C1045" s="22"/>
      <c r="D1045" s="21"/>
      <c r="E1045" s="21"/>
      <c r="F1045" s="21"/>
      <c r="G1045" s="21"/>
      <c r="H1045" s="21"/>
      <c r="I1045" s="21"/>
      <c r="J1045" s="21"/>
      <c r="K1045" s="37"/>
      <c r="L1045" s="37"/>
      <c r="M1045" s="37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  <c r="HX1045"/>
      <c r="HY1045"/>
      <c r="HZ1045"/>
      <c r="IA1045"/>
      <c r="IB1045"/>
      <c r="IC1045"/>
      <c r="ID1045"/>
      <c r="IE1045"/>
      <c r="IF1045"/>
      <c r="IG1045"/>
      <c r="IH1045"/>
      <c r="II1045"/>
      <c r="IJ1045"/>
      <c r="IK1045"/>
      <c r="IL1045"/>
      <c r="IM1045"/>
      <c r="IN1045"/>
      <c r="IO1045"/>
    </row>
    <row r="1046" spans="1:249" s="11" customFormat="1">
      <c r="A1046" s="21"/>
      <c r="B1046" s="21"/>
      <c r="C1046" s="22"/>
      <c r="D1046" s="21"/>
      <c r="E1046" s="21"/>
      <c r="F1046" s="21"/>
      <c r="G1046" s="21"/>
      <c r="H1046" s="21"/>
      <c r="I1046" s="21"/>
      <c r="J1046" s="21"/>
      <c r="K1046" s="37"/>
      <c r="L1046" s="37"/>
      <c r="M1046" s="37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  <c r="HY1046"/>
      <c r="HZ1046"/>
      <c r="IA1046"/>
      <c r="IB1046"/>
      <c r="IC1046"/>
      <c r="ID1046"/>
      <c r="IE1046"/>
      <c r="IF1046"/>
      <c r="IG1046"/>
      <c r="IH1046"/>
      <c r="II1046"/>
      <c r="IJ1046"/>
      <c r="IK1046"/>
      <c r="IL1046"/>
      <c r="IM1046"/>
      <c r="IN1046"/>
      <c r="IO1046"/>
    </row>
    <row r="1047" spans="1:249" s="11" customFormat="1">
      <c r="A1047" s="21"/>
      <c r="B1047" s="21"/>
      <c r="C1047" s="22"/>
      <c r="D1047" s="21"/>
      <c r="E1047" s="21"/>
      <c r="F1047" s="21"/>
      <c r="G1047" s="21"/>
      <c r="H1047" s="21"/>
      <c r="I1047" s="21"/>
      <c r="J1047" s="21"/>
      <c r="K1047" s="37"/>
      <c r="L1047" s="37"/>
      <c r="M1047" s="3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  <c r="IN1047"/>
      <c r="IO1047"/>
    </row>
    <row r="1048" spans="1:249" s="11" customFormat="1">
      <c r="A1048" s="21"/>
      <c r="B1048" s="21"/>
      <c r="C1048" s="22"/>
      <c r="D1048" s="21"/>
      <c r="E1048" s="21"/>
      <c r="F1048" s="21"/>
      <c r="G1048" s="21"/>
      <c r="H1048" s="21"/>
      <c r="I1048" s="21"/>
      <c r="J1048" s="21"/>
      <c r="K1048" s="37"/>
      <c r="L1048" s="37"/>
      <c r="M1048" s="37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  <c r="HX1048"/>
      <c r="HY1048"/>
      <c r="HZ1048"/>
      <c r="IA1048"/>
      <c r="IB1048"/>
      <c r="IC1048"/>
      <c r="ID1048"/>
      <c r="IE1048"/>
      <c r="IF1048"/>
      <c r="IG1048"/>
      <c r="IH1048"/>
      <c r="II1048"/>
      <c r="IJ1048"/>
      <c r="IK1048"/>
      <c r="IL1048"/>
      <c r="IM1048"/>
      <c r="IN1048"/>
      <c r="IO1048"/>
    </row>
    <row r="1049" spans="1:249" s="11" customFormat="1">
      <c r="A1049" s="21"/>
      <c r="B1049" s="21"/>
      <c r="C1049" s="22"/>
      <c r="D1049" s="21"/>
      <c r="E1049" s="21"/>
      <c r="F1049" s="21"/>
      <c r="G1049" s="21"/>
      <c r="H1049" s="21"/>
      <c r="I1049" s="21"/>
      <c r="J1049" s="21"/>
      <c r="K1049" s="37"/>
      <c r="L1049" s="37"/>
      <c r="M1049" s="37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  <c r="HY1049"/>
      <c r="HZ1049"/>
      <c r="IA1049"/>
      <c r="IB1049"/>
      <c r="IC1049"/>
      <c r="ID1049"/>
      <c r="IE1049"/>
      <c r="IF1049"/>
      <c r="IG1049"/>
      <c r="IH1049"/>
      <c r="II1049"/>
      <c r="IJ1049"/>
      <c r="IK1049"/>
      <c r="IL1049"/>
      <c r="IM1049"/>
      <c r="IN1049"/>
      <c r="IO1049"/>
    </row>
    <row r="1050" spans="1:249" s="11" customFormat="1">
      <c r="A1050" s="21"/>
      <c r="B1050" s="21"/>
      <c r="C1050" s="22"/>
      <c r="D1050" s="21"/>
      <c r="E1050" s="21"/>
      <c r="F1050" s="21"/>
      <c r="G1050" s="21"/>
      <c r="H1050" s="21"/>
      <c r="I1050" s="21"/>
      <c r="J1050" s="21"/>
      <c r="K1050" s="37"/>
      <c r="L1050" s="37"/>
      <c r="M1050" s="37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  <c r="IN1050"/>
      <c r="IO1050"/>
    </row>
    <row r="1051" spans="1:249" s="11" customFormat="1">
      <c r="A1051" s="21"/>
      <c r="B1051" s="21"/>
      <c r="C1051" s="22"/>
      <c r="D1051" s="21"/>
      <c r="E1051" s="21"/>
      <c r="F1051" s="21"/>
      <c r="G1051" s="21"/>
      <c r="H1051" s="21"/>
      <c r="I1051" s="21"/>
      <c r="J1051" s="21"/>
      <c r="K1051" s="37"/>
      <c r="L1051" s="37"/>
      <c r="M1051" s="37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  <c r="HY1051"/>
      <c r="HZ1051"/>
      <c r="IA1051"/>
      <c r="IB1051"/>
      <c r="IC1051"/>
      <c r="ID1051"/>
      <c r="IE1051"/>
      <c r="IF1051"/>
      <c r="IG1051"/>
      <c r="IH1051"/>
      <c r="II1051"/>
      <c r="IJ1051"/>
      <c r="IK1051"/>
      <c r="IL1051"/>
      <c r="IM1051"/>
      <c r="IN1051"/>
      <c r="IO1051"/>
    </row>
    <row r="1052" spans="1:249" s="11" customFormat="1">
      <c r="A1052" s="21"/>
      <c r="B1052" s="21"/>
      <c r="C1052" s="22"/>
      <c r="D1052" s="21"/>
      <c r="E1052" s="21"/>
      <c r="F1052" s="21"/>
      <c r="G1052" s="21"/>
      <c r="H1052" s="21"/>
      <c r="I1052" s="21"/>
      <c r="J1052" s="21"/>
      <c r="K1052" s="37"/>
      <c r="L1052" s="37"/>
      <c r="M1052" s="37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  <c r="HX1052"/>
      <c r="HY1052"/>
      <c r="HZ1052"/>
      <c r="IA1052"/>
      <c r="IB1052"/>
      <c r="IC1052"/>
      <c r="ID1052"/>
      <c r="IE1052"/>
      <c r="IF1052"/>
      <c r="IG1052"/>
      <c r="IH1052"/>
      <c r="II1052"/>
      <c r="IJ1052"/>
      <c r="IK1052"/>
      <c r="IL1052"/>
      <c r="IM1052"/>
      <c r="IN1052"/>
      <c r="IO1052"/>
    </row>
    <row r="1053" spans="1:249" s="11" customFormat="1">
      <c r="A1053" s="21"/>
      <c r="B1053" s="21"/>
      <c r="C1053" s="22"/>
      <c r="D1053" s="21"/>
      <c r="E1053" s="21"/>
      <c r="F1053" s="21"/>
      <c r="G1053" s="21"/>
      <c r="H1053" s="21"/>
      <c r="I1053" s="21"/>
      <c r="J1053" s="21"/>
      <c r="K1053" s="37"/>
      <c r="L1053" s="37"/>
      <c r="M1053" s="37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  <c r="HY1053"/>
      <c r="HZ1053"/>
      <c r="IA1053"/>
      <c r="IB1053"/>
      <c r="IC1053"/>
      <c r="ID1053"/>
      <c r="IE1053"/>
      <c r="IF1053"/>
      <c r="IG1053"/>
      <c r="IH1053"/>
      <c r="II1053"/>
      <c r="IJ1053"/>
      <c r="IK1053"/>
      <c r="IL1053"/>
      <c r="IM1053"/>
      <c r="IN1053"/>
      <c r="IO1053"/>
    </row>
    <row r="1054" spans="1:249" s="11" customFormat="1">
      <c r="A1054" s="21"/>
      <c r="B1054" s="21"/>
      <c r="C1054" s="22"/>
      <c r="D1054" s="21"/>
      <c r="E1054" s="21"/>
      <c r="F1054" s="21"/>
      <c r="G1054" s="21"/>
      <c r="H1054" s="21"/>
      <c r="I1054" s="21"/>
      <c r="J1054" s="21"/>
      <c r="K1054" s="37"/>
      <c r="L1054" s="37"/>
      <c r="M1054" s="37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  <c r="GO1054"/>
      <c r="GP1054"/>
      <c r="GQ1054"/>
      <c r="GR1054"/>
      <c r="GS1054"/>
      <c r="GT1054"/>
      <c r="GU1054"/>
      <c r="GV1054"/>
      <c r="GW1054"/>
      <c r="GX1054"/>
      <c r="GY1054"/>
      <c r="GZ1054"/>
      <c r="HA1054"/>
      <c r="HB1054"/>
      <c r="HC1054"/>
      <c r="HD1054"/>
      <c r="HE1054"/>
      <c r="HF1054"/>
      <c r="HG1054"/>
      <c r="HH1054"/>
      <c r="HI1054"/>
      <c r="HJ1054"/>
      <c r="HK1054"/>
      <c r="HL1054"/>
      <c r="HM1054"/>
      <c r="HN1054"/>
      <c r="HO1054"/>
      <c r="HP1054"/>
      <c r="HQ1054"/>
      <c r="HR1054"/>
      <c r="HS1054"/>
      <c r="HT1054"/>
      <c r="HU1054"/>
      <c r="HV1054"/>
      <c r="HW1054"/>
      <c r="HX1054"/>
      <c r="HY1054"/>
      <c r="HZ1054"/>
      <c r="IA1054"/>
      <c r="IB1054"/>
      <c r="IC1054"/>
      <c r="ID1054"/>
      <c r="IE1054"/>
      <c r="IF1054"/>
      <c r="IG1054"/>
      <c r="IH1054"/>
      <c r="II1054"/>
      <c r="IJ1054"/>
      <c r="IK1054"/>
      <c r="IL1054"/>
      <c r="IM1054"/>
      <c r="IN1054"/>
      <c r="IO1054"/>
    </row>
    <row r="1055" spans="1:249" s="11" customFormat="1">
      <c r="A1055" s="21"/>
      <c r="B1055" s="21"/>
      <c r="C1055" s="22"/>
      <c r="D1055" s="21"/>
      <c r="E1055" s="21"/>
      <c r="F1055" s="21"/>
      <c r="G1055" s="21"/>
      <c r="H1055" s="21"/>
      <c r="I1055" s="21"/>
      <c r="J1055" s="21"/>
      <c r="K1055" s="37"/>
      <c r="L1055" s="37"/>
      <c r="M1055" s="37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GO1055"/>
      <c r="GP1055"/>
      <c r="GQ1055"/>
      <c r="GR1055"/>
      <c r="GS1055"/>
      <c r="GT1055"/>
      <c r="GU1055"/>
      <c r="GV1055"/>
      <c r="GW1055"/>
      <c r="GX1055"/>
      <c r="GY1055"/>
      <c r="GZ1055"/>
      <c r="HA1055"/>
      <c r="HB1055"/>
      <c r="HC1055"/>
      <c r="HD1055"/>
      <c r="HE1055"/>
      <c r="HF1055"/>
      <c r="HG1055"/>
      <c r="HH1055"/>
      <c r="HI1055"/>
      <c r="HJ1055"/>
      <c r="HK1055"/>
      <c r="HL1055"/>
      <c r="HM1055"/>
      <c r="HN1055"/>
      <c r="HO1055"/>
      <c r="HP1055"/>
      <c r="HQ1055"/>
      <c r="HR1055"/>
      <c r="HS1055"/>
      <c r="HT1055"/>
      <c r="HU1055"/>
      <c r="HV1055"/>
      <c r="HW1055"/>
      <c r="HX1055"/>
      <c r="HY1055"/>
      <c r="HZ1055"/>
      <c r="IA1055"/>
      <c r="IB1055"/>
      <c r="IC1055"/>
      <c r="ID1055"/>
      <c r="IE1055"/>
      <c r="IF1055"/>
      <c r="IG1055"/>
      <c r="IH1055"/>
      <c r="II1055"/>
      <c r="IJ1055"/>
      <c r="IK1055"/>
      <c r="IL1055"/>
      <c r="IM1055"/>
      <c r="IN1055"/>
      <c r="IO1055"/>
    </row>
    <row r="1056" spans="1:249" s="11" customFormat="1">
      <c r="A1056" s="21"/>
      <c r="B1056" s="21"/>
      <c r="C1056" s="22"/>
      <c r="D1056" s="21"/>
      <c r="E1056" s="21"/>
      <c r="F1056" s="21"/>
      <c r="G1056" s="21"/>
      <c r="H1056" s="21"/>
      <c r="I1056" s="21"/>
      <c r="J1056" s="21"/>
      <c r="K1056" s="37"/>
      <c r="L1056" s="37"/>
      <c r="M1056" s="37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  <c r="EE1056"/>
      <c r="EF1056"/>
      <c r="EG1056"/>
      <c r="EH1056"/>
      <c r="EI1056"/>
      <c r="EJ1056"/>
      <c r="EK1056"/>
      <c r="EL1056"/>
      <c r="EM1056"/>
      <c r="EN1056"/>
      <c r="EO1056"/>
      <c r="EP1056"/>
      <c r="EQ1056"/>
      <c r="ER1056"/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  <c r="GO1056"/>
      <c r="GP1056"/>
      <c r="GQ1056"/>
      <c r="GR1056"/>
      <c r="GS1056"/>
      <c r="GT1056"/>
      <c r="GU1056"/>
      <c r="GV1056"/>
      <c r="GW1056"/>
      <c r="GX1056"/>
      <c r="GY1056"/>
      <c r="GZ1056"/>
      <c r="HA1056"/>
      <c r="HB1056"/>
      <c r="HC1056"/>
      <c r="HD1056"/>
      <c r="HE1056"/>
      <c r="HF1056"/>
      <c r="HG1056"/>
      <c r="HH1056"/>
      <c r="HI1056"/>
      <c r="HJ1056"/>
      <c r="HK1056"/>
      <c r="HL1056"/>
      <c r="HM1056"/>
      <c r="HN1056"/>
      <c r="HO1056"/>
      <c r="HP1056"/>
      <c r="HQ1056"/>
      <c r="HR1056"/>
      <c r="HS1056"/>
      <c r="HT1056"/>
      <c r="HU1056"/>
      <c r="HV1056"/>
      <c r="HW1056"/>
      <c r="HX1056"/>
      <c r="HY1056"/>
      <c r="HZ1056"/>
      <c r="IA1056"/>
      <c r="IB1056"/>
      <c r="IC1056"/>
      <c r="ID1056"/>
      <c r="IE1056"/>
      <c r="IF1056"/>
      <c r="IG1056"/>
      <c r="IH1056"/>
      <c r="II1056"/>
      <c r="IJ1056"/>
      <c r="IK1056"/>
      <c r="IL1056"/>
      <c r="IM1056"/>
      <c r="IN1056"/>
      <c r="IO1056"/>
    </row>
    <row r="1057" spans="1:249" s="11" customFormat="1">
      <c r="A1057" s="21"/>
      <c r="B1057" s="21"/>
      <c r="C1057" s="22"/>
      <c r="D1057" s="21"/>
      <c r="E1057" s="21"/>
      <c r="F1057" s="21"/>
      <c r="G1057" s="21"/>
      <c r="H1057" s="21"/>
      <c r="I1057" s="21"/>
      <c r="J1057" s="21"/>
      <c r="K1057" s="37"/>
      <c r="L1057" s="37"/>
      <c r="M1057" s="3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GO1057"/>
      <c r="GP1057"/>
      <c r="GQ1057"/>
      <c r="GR1057"/>
      <c r="GS1057"/>
      <c r="GT1057"/>
      <c r="GU1057"/>
      <c r="GV1057"/>
      <c r="GW1057"/>
      <c r="GX1057"/>
      <c r="GY1057"/>
      <c r="GZ1057"/>
      <c r="HA1057"/>
      <c r="HB1057"/>
      <c r="HC1057"/>
      <c r="HD1057"/>
      <c r="HE1057"/>
      <c r="HF1057"/>
      <c r="HG1057"/>
      <c r="HH1057"/>
      <c r="HI1057"/>
      <c r="HJ1057"/>
      <c r="HK1057"/>
      <c r="HL1057"/>
      <c r="HM1057"/>
      <c r="HN1057"/>
      <c r="HO1057"/>
      <c r="HP1057"/>
      <c r="HQ1057"/>
      <c r="HR1057"/>
      <c r="HS1057"/>
      <c r="HT1057"/>
      <c r="HU1057"/>
      <c r="HV1057"/>
      <c r="HW1057"/>
      <c r="HX1057"/>
      <c r="HY1057"/>
      <c r="HZ1057"/>
      <c r="IA1057"/>
      <c r="IB1057"/>
      <c r="IC1057"/>
      <c r="ID1057"/>
      <c r="IE1057"/>
      <c r="IF1057"/>
      <c r="IG1057"/>
      <c r="IH1057"/>
      <c r="II1057"/>
      <c r="IJ1057"/>
      <c r="IK1057"/>
      <c r="IL1057"/>
      <c r="IM1057"/>
      <c r="IN1057"/>
      <c r="IO1057"/>
    </row>
    <row r="1058" spans="1:249" s="11" customFormat="1">
      <c r="A1058" s="21"/>
      <c r="B1058" s="21"/>
      <c r="C1058" s="22"/>
      <c r="D1058" s="21"/>
      <c r="E1058" s="21"/>
      <c r="F1058" s="21"/>
      <c r="G1058" s="21"/>
      <c r="H1058" s="21"/>
      <c r="I1058" s="21"/>
      <c r="J1058" s="21"/>
      <c r="K1058" s="37"/>
      <c r="L1058" s="37"/>
      <c r="M1058" s="37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  <c r="EE1058"/>
      <c r="EF1058"/>
      <c r="EG1058"/>
      <c r="EH1058"/>
      <c r="EI1058"/>
      <c r="EJ1058"/>
      <c r="EK1058"/>
      <c r="EL1058"/>
      <c r="EM1058"/>
      <c r="EN1058"/>
      <c r="EO1058"/>
      <c r="EP1058"/>
      <c r="EQ1058"/>
      <c r="ER1058"/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  <c r="GO1058"/>
      <c r="GP1058"/>
      <c r="GQ1058"/>
      <c r="GR1058"/>
      <c r="GS1058"/>
      <c r="GT1058"/>
      <c r="GU1058"/>
      <c r="GV1058"/>
      <c r="GW1058"/>
      <c r="GX1058"/>
      <c r="GY1058"/>
      <c r="GZ1058"/>
      <c r="HA1058"/>
      <c r="HB1058"/>
      <c r="HC1058"/>
      <c r="HD1058"/>
      <c r="HE1058"/>
      <c r="HF1058"/>
      <c r="HG1058"/>
      <c r="HH1058"/>
      <c r="HI1058"/>
      <c r="HJ1058"/>
      <c r="HK1058"/>
      <c r="HL1058"/>
      <c r="HM1058"/>
      <c r="HN1058"/>
      <c r="HO1058"/>
      <c r="HP1058"/>
      <c r="HQ1058"/>
      <c r="HR1058"/>
      <c r="HS1058"/>
      <c r="HT1058"/>
      <c r="HU1058"/>
      <c r="HV1058"/>
      <c r="HW1058"/>
      <c r="HX1058"/>
      <c r="HY1058"/>
      <c r="HZ1058"/>
      <c r="IA1058"/>
      <c r="IB1058"/>
      <c r="IC1058"/>
      <c r="ID1058"/>
      <c r="IE1058"/>
      <c r="IF1058"/>
      <c r="IG1058"/>
      <c r="IH1058"/>
      <c r="II1058"/>
      <c r="IJ1058"/>
      <c r="IK1058"/>
      <c r="IL1058"/>
      <c r="IM1058"/>
      <c r="IN1058"/>
      <c r="IO1058"/>
    </row>
    <row r="1059" spans="1:249" s="11" customFormat="1">
      <c r="A1059" s="21"/>
      <c r="B1059" s="21"/>
      <c r="C1059" s="22"/>
      <c r="D1059" s="21"/>
      <c r="E1059" s="21"/>
      <c r="F1059" s="21"/>
      <c r="G1059" s="21"/>
      <c r="H1059" s="21"/>
      <c r="I1059" s="21"/>
      <c r="J1059" s="21"/>
      <c r="K1059" s="37"/>
      <c r="L1059" s="37"/>
      <c r="M1059" s="37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  <c r="GO1059"/>
      <c r="GP1059"/>
      <c r="GQ1059"/>
      <c r="GR1059"/>
      <c r="GS1059"/>
      <c r="GT1059"/>
      <c r="GU1059"/>
      <c r="GV1059"/>
      <c r="GW1059"/>
      <c r="GX1059"/>
      <c r="GY1059"/>
      <c r="GZ1059"/>
      <c r="HA1059"/>
      <c r="HB1059"/>
      <c r="HC1059"/>
      <c r="HD1059"/>
      <c r="HE1059"/>
      <c r="HF1059"/>
      <c r="HG1059"/>
      <c r="HH1059"/>
      <c r="HI1059"/>
      <c r="HJ1059"/>
      <c r="HK1059"/>
      <c r="HL1059"/>
      <c r="HM1059"/>
      <c r="HN1059"/>
      <c r="HO1059"/>
      <c r="HP1059"/>
      <c r="HQ1059"/>
      <c r="HR1059"/>
      <c r="HS1059"/>
      <c r="HT1059"/>
      <c r="HU1059"/>
      <c r="HV1059"/>
      <c r="HW1059"/>
      <c r="HX1059"/>
      <c r="HY1059"/>
      <c r="HZ1059"/>
      <c r="IA1059"/>
      <c r="IB1059"/>
      <c r="IC1059"/>
      <c r="ID1059"/>
      <c r="IE1059"/>
      <c r="IF1059"/>
      <c r="IG1059"/>
      <c r="IH1059"/>
      <c r="II1059"/>
      <c r="IJ1059"/>
      <c r="IK1059"/>
      <c r="IL1059"/>
      <c r="IM1059"/>
      <c r="IN1059"/>
      <c r="IO1059"/>
    </row>
    <row r="1060" spans="1:249" s="11" customFormat="1">
      <c r="A1060" s="21"/>
      <c r="B1060" s="21"/>
      <c r="C1060" s="22"/>
      <c r="D1060" s="21"/>
      <c r="E1060" s="21"/>
      <c r="F1060" s="21"/>
      <c r="G1060" s="21"/>
      <c r="H1060" s="21"/>
      <c r="I1060" s="21"/>
      <c r="J1060" s="21"/>
      <c r="K1060" s="37"/>
      <c r="L1060" s="37"/>
      <c r="M1060" s="37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  <c r="GO1060"/>
      <c r="GP1060"/>
      <c r="GQ1060"/>
      <c r="GR1060"/>
      <c r="GS1060"/>
      <c r="GT1060"/>
      <c r="GU1060"/>
      <c r="GV1060"/>
      <c r="GW1060"/>
      <c r="GX1060"/>
      <c r="GY1060"/>
      <c r="GZ1060"/>
      <c r="HA1060"/>
      <c r="HB1060"/>
      <c r="HC1060"/>
      <c r="HD1060"/>
      <c r="HE1060"/>
      <c r="HF1060"/>
      <c r="HG1060"/>
      <c r="HH1060"/>
      <c r="HI1060"/>
      <c r="HJ1060"/>
      <c r="HK1060"/>
      <c r="HL1060"/>
      <c r="HM1060"/>
      <c r="HN1060"/>
      <c r="HO1060"/>
      <c r="HP1060"/>
      <c r="HQ1060"/>
      <c r="HR1060"/>
      <c r="HS1060"/>
      <c r="HT1060"/>
      <c r="HU1060"/>
      <c r="HV1060"/>
      <c r="HW1060"/>
      <c r="HX1060"/>
      <c r="HY1060"/>
      <c r="HZ1060"/>
      <c r="IA1060"/>
      <c r="IB1060"/>
      <c r="IC1060"/>
      <c r="ID1060"/>
      <c r="IE1060"/>
      <c r="IF1060"/>
      <c r="IG1060"/>
      <c r="IH1060"/>
      <c r="II1060"/>
      <c r="IJ1060"/>
      <c r="IK1060"/>
      <c r="IL1060"/>
      <c r="IM1060"/>
      <c r="IN1060"/>
      <c r="IO1060"/>
    </row>
    <row r="1061" spans="1:249" s="11" customFormat="1">
      <c r="A1061" s="21"/>
      <c r="B1061" s="21"/>
      <c r="C1061" s="22"/>
      <c r="D1061" s="21"/>
      <c r="E1061" s="21"/>
      <c r="F1061" s="21"/>
      <c r="G1061" s="21"/>
      <c r="H1061" s="21"/>
      <c r="I1061" s="21"/>
      <c r="J1061" s="21"/>
      <c r="K1061" s="37"/>
      <c r="L1061" s="37"/>
      <c r="M1061" s="37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  <c r="GO1061"/>
      <c r="GP1061"/>
      <c r="GQ1061"/>
      <c r="GR1061"/>
      <c r="GS1061"/>
      <c r="GT1061"/>
      <c r="GU1061"/>
      <c r="GV1061"/>
      <c r="GW1061"/>
      <c r="GX1061"/>
      <c r="GY1061"/>
      <c r="GZ1061"/>
      <c r="HA1061"/>
      <c r="HB1061"/>
      <c r="HC1061"/>
      <c r="HD1061"/>
      <c r="HE1061"/>
      <c r="HF1061"/>
      <c r="HG1061"/>
      <c r="HH1061"/>
      <c r="HI1061"/>
      <c r="HJ1061"/>
      <c r="HK1061"/>
      <c r="HL1061"/>
      <c r="HM1061"/>
      <c r="HN1061"/>
      <c r="HO1061"/>
      <c r="HP1061"/>
      <c r="HQ1061"/>
      <c r="HR1061"/>
      <c r="HS1061"/>
      <c r="HT1061"/>
      <c r="HU1061"/>
      <c r="HV1061"/>
      <c r="HW1061"/>
      <c r="HX1061"/>
      <c r="HY1061"/>
      <c r="HZ1061"/>
      <c r="IA1061"/>
      <c r="IB1061"/>
      <c r="IC1061"/>
      <c r="ID1061"/>
      <c r="IE1061"/>
      <c r="IF1061"/>
      <c r="IG1061"/>
      <c r="IH1061"/>
      <c r="II1061"/>
      <c r="IJ1061"/>
      <c r="IK1061"/>
      <c r="IL1061"/>
      <c r="IM1061"/>
      <c r="IN1061"/>
      <c r="IO1061"/>
    </row>
    <row r="1062" spans="1:249" s="11" customFormat="1">
      <c r="A1062" s="21"/>
      <c r="B1062" s="21"/>
      <c r="C1062" s="22"/>
      <c r="D1062" s="21"/>
      <c r="E1062" s="21"/>
      <c r="F1062" s="21"/>
      <c r="G1062" s="21"/>
      <c r="H1062" s="21"/>
      <c r="I1062" s="21"/>
      <c r="J1062" s="21"/>
      <c r="K1062" s="37"/>
      <c r="L1062" s="37"/>
      <c r="M1062" s="37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  <c r="GO1062"/>
      <c r="GP1062"/>
      <c r="GQ1062"/>
      <c r="GR1062"/>
      <c r="GS1062"/>
      <c r="GT1062"/>
      <c r="GU1062"/>
      <c r="GV1062"/>
      <c r="GW1062"/>
      <c r="GX1062"/>
      <c r="GY1062"/>
      <c r="GZ1062"/>
      <c r="HA1062"/>
      <c r="HB1062"/>
      <c r="HC1062"/>
      <c r="HD1062"/>
      <c r="HE1062"/>
      <c r="HF1062"/>
      <c r="HG1062"/>
      <c r="HH1062"/>
      <c r="HI1062"/>
      <c r="HJ1062"/>
      <c r="HK1062"/>
      <c r="HL1062"/>
      <c r="HM1062"/>
      <c r="HN1062"/>
      <c r="HO1062"/>
      <c r="HP1062"/>
      <c r="HQ1062"/>
      <c r="HR1062"/>
      <c r="HS1062"/>
      <c r="HT1062"/>
      <c r="HU1062"/>
      <c r="HV1062"/>
      <c r="HW1062"/>
      <c r="HX1062"/>
      <c r="HY1062"/>
      <c r="HZ1062"/>
      <c r="IA1062"/>
      <c r="IB1062"/>
      <c r="IC1062"/>
      <c r="ID1062"/>
      <c r="IE1062"/>
      <c r="IF1062"/>
      <c r="IG1062"/>
      <c r="IH1062"/>
      <c r="II1062"/>
      <c r="IJ1062"/>
      <c r="IK1062"/>
      <c r="IL1062"/>
      <c r="IM1062"/>
      <c r="IN1062"/>
      <c r="IO1062"/>
    </row>
    <row r="1063" spans="1:249" s="11" customFormat="1">
      <c r="A1063" s="21"/>
      <c r="B1063" s="21"/>
      <c r="C1063" s="22"/>
      <c r="D1063" s="21"/>
      <c r="E1063" s="21"/>
      <c r="F1063" s="21"/>
      <c r="G1063" s="21"/>
      <c r="H1063" s="21"/>
      <c r="I1063" s="21"/>
      <c r="J1063" s="21"/>
      <c r="K1063" s="37"/>
      <c r="L1063" s="37"/>
      <c r="M1063" s="37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  <c r="GO1063"/>
      <c r="GP1063"/>
      <c r="GQ1063"/>
      <c r="GR1063"/>
      <c r="GS1063"/>
      <c r="GT1063"/>
      <c r="GU1063"/>
      <c r="GV1063"/>
      <c r="GW1063"/>
      <c r="GX1063"/>
      <c r="GY1063"/>
      <c r="GZ1063"/>
      <c r="HA1063"/>
      <c r="HB1063"/>
      <c r="HC1063"/>
      <c r="HD1063"/>
      <c r="HE1063"/>
      <c r="HF1063"/>
      <c r="HG1063"/>
      <c r="HH1063"/>
      <c r="HI1063"/>
      <c r="HJ1063"/>
      <c r="HK1063"/>
      <c r="HL1063"/>
      <c r="HM1063"/>
      <c r="HN1063"/>
      <c r="HO1063"/>
      <c r="HP1063"/>
      <c r="HQ1063"/>
      <c r="HR1063"/>
      <c r="HS1063"/>
      <c r="HT1063"/>
      <c r="HU1063"/>
      <c r="HV1063"/>
      <c r="HW1063"/>
      <c r="HX1063"/>
      <c r="HY1063"/>
      <c r="HZ1063"/>
      <c r="IA1063"/>
      <c r="IB1063"/>
      <c r="IC1063"/>
      <c r="ID1063"/>
      <c r="IE1063"/>
      <c r="IF1063"/>
      <c r="IG1063"/>
      <c r="IH1063"/>
      <c r="II1063"/>
      <c r="IJ1063"/>
      <c r="IK1063"/>
      <c r="IL1063"/>
      <c r="IM1063"/>
      <c r="IN1063"/>
      <c r="IO1063"/>
    </row>
    <row r="1064" spans="1:249" s="11" customFormat="1">
      <c r="A1064" s="21"/>
      <c r="B1064" s="21"/>
      <c r="C1064" s="22"/>
      <c r="D1064" s="21"/>
      <c r="E1064" s="21"/>
      <c r="F1064" s="21"/>
      <c r="G1064" s="21"/>
      <c r="H1064" s="21"/>
      <c r="I1064" s="21"/>
      <c r="J1064" s="21"/>
      <c r="K1064" s="37"/>
      <c r="L1064" s="37"/>
      <c r="M1064" s="37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GO1064"/>
      <c r="GP1064"/>
      <c r="GQ1064"/>
      <c r="GR1064"/>
      <c r="GS1064"/>
      <c r="GT1064"/>
      <c r="GU1064"/>
      <c r="GV1064"/>
      <c r="GW1064"/>
      <c r="GX1064"/>
      <c r="GY1064"/>
      <c r="GZ1064"/>
      <c r="HA1064"/>
      <c r="HB1064"/>
      <c r="HC1064"/>
      <c r="HD1064"/>
      <c r="HE1064"/>
      <c r="HF1064"/>
      <c r="HG1064"/>
      <c r="HH1064"/>
      <c r="HI1064"/>
      <c r="HJ1064"/>
      <c r="HK1064"/>
      <c r="HL1064"/>
      <c r="HM1064"/>
      <c r="HN1064"/>
      <c r="HO1064"/>
      <c r="HP1064"/>
      <c r="HQ1064"/>
      <c r="HR1064"/>
      <c r="HS1064"/>
      <c r="HT1064"/>
      <c r="HU1064"/>
      <c r="HV1064"/>
      <c r="HW1064"/>
      <c r="HX1064"/>
      <c r="HY1064"/>
      <c r="HZ1064"/>
      <c r="IA1064"/>
      <c r="IB1064"/>
      <c r="IC1064"/>
      <c r="ID1064"/>
      <c r="IE1064"/>
      <c r="IF1064"/>
      <c r="IG1064"/>
      <c r="IH1064"/>
      <c r="II1064"/>
      <c r="IJ1064"/>
      <c r="IK1064"/>
      <c r="IL1064"/>
      <c r="IM1064"/>
      <c r="IN1064"/>
      <c r="IO1064"/>
    </row>
    <row r="1065" spans="1:249" s="11" customFormat="1">
      <c r="A1065" s="21"/>
      <c r="B1065" s="21"/>
      <c r="C1065" s="22"/>
      <c r="D1065" s="21"/>
      <c r="E1065" s="21"/>
      <c r="F1065" s="21"/>
      <c r="G1065" s="21"/>
      <c r="H1065" s="21"/>
      <c r="I1065" s="21"/>
      <c r="J1065" s="21"/>
      <c r="K1065" s="37"/>
      <c r="L1065" s="37"/>
      <c r="M1065" s="37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  <c r="GO1065"/>
      <c r="GP1065"/>
      <c r="GQ1065"/>
      <c r="GR1065"/>
      <c r="GS1065"/>
      <c r="GT1065"/>
      <c r="GU1065"/>
      <c r="GV1065"/>
      <c r="GW1065"/>
      <c r="GX1065"/>
      <c r="GY1065"/>
      <c r="GZ1065"/>
      <c r="HA1065"/>
      <c r="HB1065"/>
      <c r="HC1065"/>
      <c r="HD1065"/>
      <c r="HE1065"/>
      <c r="HF1065"/>
      <c r="HG1065"/>
      <c r="HH1065"/>
      <c r="HI1065"/>
      <c r="HJ1065"/>
      <c r="HK1065"/>
      <c r="HL1065"/>
      <c r="HM1065"/>
      <c r="HN1065"/>
      <c r="HO1065"/>
      <c r="HP1065"/>
      <c r="HQ1065"/>
      <c r="HR1065"/>
      <c r="HS1065"/>
      <c r="HT1065"/>
      <c r="HU1065"/>
      <c r="HV1065"/>
      <c r="HW1065"/>
      <c r="HX1065"/>
      <c r="HY1065"/>
      <c r="HZ1065"/>
      <c r="IA1065"/>
      <c r="IB1065"/>
      <c r="IC1065"/>
      <c r="ID1065"/>
      <c r="IE1065"/>
      <c r="IF1065"/>
      <c r="IG1065"/>
      <c r="IH1065"/>
      <c r="II1065"/>
      <c r="IJ1065"/>
      <c r="IK1065"/>
      <c r="IL1065"/>
      <c r="IM1065"/>
      <c r="IN1065"/>
      <c r="IO1065"/>
    </row>
    <row r="1066" spans="1:249" s="11" customFormat="1">
      <c r="A1066" s="21"/>
      <c r="B1066" s="21"/>
      <c r="C1066" s="22"/>
      <c r="D1066" s="21"/>
      <c r="E1066" s="21"/>
      <c r="F1066" s="21"/>
      <c r="G1066" s="21"/>
      <c r="H1066" s="21"/>
      <c r="I1066" s="21"/>
      <c r="J1066" s="21"/>
      <c r="K1066" s="37"/>
      <c r="L1066" s="37"/>
      <c r="M1066" s="37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  <c r="GO1066"/>
      <c r="GP1066"/>
      <c r="GQ1066"/>
      <c r="GR1066"/>
      <c r="GS1066"/>
      <c r="GT1066"/>
      <c r="GU1066"/>
      <c r="GV1066"/>
      <c r="GW1066"/>
      <c r="GX1066"/>
      <c r="GY1066"/>
      <c r="GZ1066"/>
      <c r="HA1066"/>
      <c r="HB1066"/>
      <c r="HC1066"/>
      <c r="HD1066"/>
      <c r="HE1066"/>
      <c r="HF1066"/>
      <c r="HG1066"/>
      <c r="HH1066"/>
      <c r="HI1066"/>
      <c r="HJ1066"/>
      <c r="HK1066"/>
      <c r="HL1066"/>
      <c r="HM1066"/>
      <c r="HN1066"/>
      <c r="HO1066"/>
      <c r="HP1066"/>
      <c r="HQ1066"/>
      <c r="HR1066"/>
      <c r="HS1066"/>
      <c r="HT1066"/>
      <c r="HU1066"/>
      <c r="HV1066"/>
      <c r="HW1066"/>
      <c r="HX1066"/>
      <c r="HY1066"/>
      <c r="HZ1066"/>
      <c r="IA1066"/>
      <c r="IB1066"/>
      <c r="IC1066"/>
      <c r="ID1066"/>
      <c r="IE1066"/>
      <c r="IF1066"/>
      <c r="IG1066"/>
      <c r="IH1066"/>
      <c r="II1066"/>
      <c r="IJ1066"/>
      <c r="IK1066"/>
      <c r="IL1066"/>
      <c r="IM1066"/>
      <c r="IN1066"/>
      <c r="IO1066"/>
    </row>
    <row r="1067" spans="1:249" s="11" customFormat="1">
      <c r="A1067" s="21"/>
      <c r="B1067" s="21"/>
      <c r="C1067" s="22"/>
      <c r="D1067" s="21"/>
      <c r="E1067" s="21"/>
      <c r="F1067" s="21"/>
      <c r="G1067" s="21"/>
      <c r="H1067" s="21"/>
      <c r="I1067" s="21"/>
      <c r="J1067" s="21"/>
      <c r="K1067" s="37"/>
      <c r="L1067" s="37"/>
      <c r="M1067" s="3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  <c r="GO1067"/>
      <c r="GP1067"/>
      <c r="GQ1067"/>
      <c r="GR1067"/>
      <c r="GS1067"/>
      <c r="GT1067"/>
      <c r="GU1067"/>
      <c r="GV1067"/>
      <c r="GW1067"/>
      <c r="GX1067"/>
      <c r="GY1067"/>
      <c r="GZ1067"/>
      <c r="HA1067"/>
      <c r="HB1067"/>
      <c r="HC1067"/>
      <c r="HD1067"/>
      <c r="HE1067"/>
      <c r="HF1067"/>
      <c r="HG1067"/>
      <c r="HH1067"/>
      <c r="HI1067"/>
      <c r="HJ1067"/>
      <c r="HK1067"/>
      <c r="HL1067"/>
      <c r="HM1067"/>
      <c r="HN1067"/>
      <c r="HO1067"/>
      <c r="HP1067"/>
      <c r="HQ1067"/>
      <c r="HR1067"/>
      <c r="HS1067"/>
      <c r="HT1067"/>
      <c r="HU1067"/>
      <c r="HV1067"/>
      <c r="HW1067"/>
      <c r="HX1067"/>
      <c r="HY1067"/>
      <c r="HZ1067"/>
      <c r="IA1067"/>
      <c r="IB1067"/>
      <c r="IC1067"/>
      <c r="ID1067"/>
      <c r="IE1067"/>
      <c r="IF1067"/>
      <c r="IG1067"/>
      <c r="IH1067"/>
      <c r="II1067"/>
      <c r="IJ1067"/>
      <c r="IK1067"/>
      <c r="IL1067"/>
      <c r="IM1067"/>
      <c r="IN1067"/>
      <c r="IO1067"/>
    </row>
    <row r="1068" spans="1:249" s="11" customFormat="1">
      <c r="A1068" s="21"/>
      <c r="B1068" s="21"/>
      <c r="C1068" s="22"/>
      <c r="D1068" s="21"/>
      <c r="E1068" s="21"/>
      <c r="F1068" s="21"/>
      <c r="G1068" s="21"/>
      <c r="H1068" s="21"/>
      <c r="I1068" s="21"/>
      <c r="J1068" s="21"/>
      <c r="K1068" s="37"/>
      <c r="L1068" s="37"/>
      <c r="M1068" s="37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  <c r="GO1068"/>
      <c r="GP1068"/>
      <c r="GQ1068"/>
      <c r="GR1068"/>
      <c r="GS1068"/>
      <c r="GT1068"/>
      <c r="GU1068"/>
      <c r="GV1068"/>
      <c r="GW1068"/>
      <c r="GX1068"/>
      <c r="GY1068"/>
      <c r="GZ1068"/>
      <c r="HA1068"/>
      <c r="HB1068"/>
      <c r="HC1068"/>
      <c r="HD1068"/>
      <c r="HE1068"/>
      <c r="HF1068"/>
      <c r="HG1068"/>
      <c r="HH1068"/>
      <c r="HI1068"/>
      <c r="HJ1068"/>
      <c r="HK1068"/>
      <c r="HL1068"/>
      <c r="HM1068"/>
      <c r="HN1068"/>
      <c r="HO1068"/>
      <c r="HP1068"/>
      <c r="HQ1068"/>
      <c r="HR1068"/>
      <c r="HS1068"/>
      <c r="HT1068"/>
      <c r="HU1068"/>
      <c r="HV1068"/>
      <c r="HW1068"/>
      <c r="HX1068"/>
      <c r="HY1068"/>
      <c r="HZ1068"/>
      <c r="IA1068"/>
      <c r="IB1068"/>
      <c r="IC1068"/>
      <c r="ID1068"/>
      <c r="IE1068"/>
      <c r="IF1068"/>
      <c r="IG1068"/>
      <c r="IH1068"/>
      <c r="II1068"/>
      <c r="IJ1068"/>
      <c r="IK1068"/>
      <c r="IL1068"/>
      <c r="IM1068"/>
      <c r="IN1068"/>
      <c r="IO1068"/>
    </row>
    <row r="1069" spans="1:249" s="11" customFormat="1">
      <c r="A1069" s="21"/>
      <c r="B1069" s="21"/>
      <c r="C1069" s="22"/>
      <c r="D1069" s="21"/>
      <c r="E1069" s="21"/>
      <c r="F1069" s="21"/>
      <c r="G1069" s="21"/>
      <c r="H1069" s="21"/>
      <c r="I1069" s="21"/>
      <c r="J1069" s="21"/>
      <c r="K1069" s="37"/>
      <c r="L1069" s="37"/>
      <c r="M1069" s="37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  <c r="GO1069"/>
      <c r="GP1069"/>
      <c r="GQ1069"/>
      <c r="GR1069"/>
      <c r="GS1069"/>
      <c r="GT1069"/>
      <c r="GU1069"/>
      <c r="GV1069"/>
      <c r="GW1069"/>
      <c r="GX1069"/>
      <c r="GY1069"/>
      <c r="GZ1069"/>
      <c r="HA1069"/>
      <c r="HB1069"/>
      <c r="HC1069"/>
      <c r="HD1069"/>
      <c r="HE1069"/>
      <c r="HF1069"/>
      <c r="HG1069"/>
      <c r="HH1069"/>
      <c r="HI1069"/>
      <c r="HJ1069"/>
      <c r="HK1069"/>
      <c r="HL1069"/>
      <c r="HM1069"/>
      <c r="HN1069"/>
      <c r="HO1069"/>
      <c r="HP1069"/>
      <c r="HQ1069"/>
      <c r="HR1069"/>
      <c r="HS1069"/>
      <c r="HT1069"/>
      <c r="HU1069"/>
      <c r="HV1069"/>
      <c r="HW1069"/>
      <c r="HX1069"/>
      <c r="HY1069"/>
      <c r="HZ1069"/>
      <c r="IA1069"/>
      <c r="IB1069"/>
      <c r="IC1069"/>
      <c r="ID1069"/>
      <c r="IE1069"/>
      <c r="IF1069"/>
      <c r="IG1069"/>
      <c r="IH1069"/>
      <c r="II1069"/>
      <c r="IJ1069"/>
      <c r="IK1069"/>
      <c r="IL1069"/>
      <c r="IM1069"/>
      <c r="IN1069"/>
      <c r="IO1069"/>
    </row>
    <row r="1070" spans="1:249" s="11" customFormat="1">
      <c r="A1070" s="21"/>
      <c r="B1070" s="21"/>
      <c r="C1070" s="22"/>
      <c r="D1070" s="21"/>
      <c r="E1070" s="21"/>
      <c r="F1070" s="21"/>
      <c r="G1070" s="21"/>
      <c r="H1070" s="21"/>
      <c r="I1070" s="21"/>
      <c r="J1070" s="21"/>
      <c r="K1070" s="37"/>
      <c r="L1070" s="37"/>
      <c r="M1070" s="37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  <c r="EE1070"/>
      <c r="EF1070"/>
      <c r="EG1070"/>
      <c r="EH1070"/>
      <c r="EI1070"/>
      <c r="EJ1070"/>
      <c r="EK1070"/>
      <c r="EL1070"/>
      <c r="EM1070"/>
      <c r="EN1070"/>
      <c r="EO1070"/>
      <c r="EP1070"/>
      <c r="EQ1070"/>
      <c r="ER1070"/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  <c r="GO1070"/>
      <c r="GP1070"/>
      <c r="GQ1070"/>
      <c r="GR1070"/>
      <c r="GS1070"/>
      <c r="GT1070"/>
      <c r="GU1070"/>
      <c r="GV1070"/>
      <c r="GW1070"/>
      <c r="GX1070"/>
      <c r="GY1070"/>
      <c r="GZ1070"/>
      <c r="HA1070"/>
      <c r="HB1070"/>
      <c r="HC1070"/>
      <c r="HD1070"/>
      <c r="HE1070"/>
      <c r="HF1070"/>
      <c r="HG1070"/>
      <c r="HH1070"/>
      <c r="HI1070"/>
      <c r="HJ1070"/>
      <c r="HK1070"/>
      <c r="HL1070"/>
      <c r="HM1070"/>
      <c r="HN1070"/>
      <c r="HO1070"/>
      <c r="HP1070"/>
      <c r="HQ1070"/>
      <c r="HR1070"/>
      <c r="HS1070"/>
      <c r="HT1070"/>
      <c r="HU1070"/>
      <c r="HV1070"/>
      <c r="HW1070"/>
      <c r="HX1070"/>
      <c r="HY1070"/>
      <c r="HZ1070"/>
      <c r="IA1070"/>
      <c r="IB1070"/>
      <c r="IC1070"/>
      <c r="ID1070"/>
      <c r="IE1070"/>
      <c r="IF1070"/>
      <c r="IG1070"/>
      <c r="IH1070"/>
      <c r="II1070"/>
      <c r="IJ1070"/>
      <c r="IK1070"/>
      <c r="IL1070"/>
      <c r="IM1070"/>
      <c r="IN1070"/>
      <c r="IO1070"/>
    </row>
    <row r="1071" spans="1:249" s="11" customFormat="1">
      <c r="A1071" s="21"/>
      <c r="B1071" s="21"/>
      <c r="C1071" s="22"/>
      <c r="D1071" s="21"/>
      <c r="E1071" s="21"/>
      <c r="F1071" s="21"/>
      <c r="G1071" s="21"/>
      <c r="H1071" s="21"/>
      <c r="I1071" s="21"/>
      <c r="J1071" s="21"/>
      <c r="K1071" s="37"/>
      <c r="L1071" s="37"/>
      <c r="M1071" s="37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  <c r="EE1071"/>
      <c r="EF1071"/>
      <c r="EG1071"/>
      <c r="EH1071"/>
      <c r="EI1071"/>
      <c r="EJ1071"/>
      <c r="EK1071"/>
      <c r="EL1071"/>
      <c r="EM1071"/>
      <c r="EN1071"/>
      <c r="EO1071"/>
      <c r="EP1071"/>
      <c r="EQ1071"/>
      <c r="ER1071"/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  <c r="GO1071"/>
      <c r="GP1071"/>
      <c r="GQ1071"/>
      <c r="GR1071"/>
      <c r="GS1071"/>
      <c r="GT1071"/>
      <c r="GU1071"/>
      <c r="GV1071"/>
      <c r="GW1071"/>
      <c r="GX1071"/>
      <c r="GY1071"/>
      <c r="GZ1071"/>
      <c r="HA1071"/>
      <c r="HB1071"/>
      <c r="HC1071"/>
      <c r="HD1071"/>
      <c r="HE1071"/>
      <c r="HF1071"/>
      <c r="HG1071"/>
      <c r="HH1071"/>
      <c r="HI1071"/>
      <c r="HJ1071"/>
      <c r="HK1071"/>
      <c r="HL1071"/>
      <c r="HM1071"/>
      <c r="HN1071"/>
      <c r="HO1071"/>
      <c r="HP1071"/>
      <c r="HQ1071"/>
      <c r="HR1071"/>
      <c r="HS1071"/>
      <c r="HT1071"/>
      <c r="HU1071"/>
      <c r="HV1071"/>
      <c r="HW1071"/>
      <c r="HX1071"/>
      <c r="HY1071"/>
      <c r="HZ1071"/>
      <c r="IA1071"/>
      <c r="IB1071"/>
      <c r="IC1071"/>
      <c r="ID1071"/>
      <c r="IE1071"/>
      <c r="IF1071"/>
      <c r="IG1071"/>
      <c r="IH1071"/>
      <c r="II1071"/>
      <c r="IJ1071"/>
      <c r="IK1071"/>
      <c r="IL1071"/>
      <c r="IM1071"/>
      <c r="IN1071"/>
      <c r="IO1071"/>
    </row>
    <row r="1072" spans="1:249" s="11" customFormat="1">
      <c r="A1072" s="21"/>
      <c r="B1072" s="21"/>
      <c r="C1072" s="22"/>
      <c r="D1072" s="21"/>
      <c r="E1072" s="21"/>
      <c r="F1072" s="21"/>
      <c r="G1072" s="21"/>
      <c r="H1072" s="21"/>
      <c r="I1072" s="21"/>
      <c r="J1072" s="21"/>
      <c r="K1072" s="37"/>
      <c r="L1072" s="37"/>
      <c r="M1072" s="37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  <c r="GO1072"/>
      <c r="GP1072"/>
      <c r="GQ1072"/>
      <c r="GR1072"/>
      <c r="GS1072"/>
      <c r="GT1072"/>
      <c r="GU1072"/>
      <c r="GV1072"/>
      <c r="GW1072"/>
      <c r="GX1072"/>
      <c r="GY1072"/>
      <c r="GZ1072"/>
      <c r="HA1072"/>
      <c r="HB1072"/>
      <c r="HC1072"/>
      <c r="HD1072"/>
      <c r="HE1072"/>
      <c r="HF1072"/>
      <c r="HG1072"/>
      <c r="HH1072"/>
      <c r="HI1072"/>
      <c r="HJ1072"/>
      <c r="HK1072"/>
      <c r="HL1072"/>
      <c r="HM1072"/>
      <c r="HN1072"/>
      <c r="HO1072"/>
      <c r="HP1072"/>
      <c r="HQ1072"/>
      <c r="HR1072"/>
      <c r="HS1072"/>
      <c r="HT1072"/>
      <c r="HU1072"/>
      <c r="HV1072"/>
      <c r="HW1072"/>
      <c r="HX1072"/>
      <c r="HY1072"/>
      <c r="HZ1072"/>
      <c r="IA1072"/>
      <c r="IB1072"/>
      <c r="IC1072"/>
      <c r="ID1072"/>
      <c r="IE1072"/>
      <c r="IF1072"/>
      <c r="IG1072"/>
      <c r="IH1072"/>
      <c r="II1072"/>
      <c r="IJ1072"/>
      <c r="IK1072"/>
      <c r="IL1072"/>
      <c r="IM1072"/>
      <c r="IN1072"/>
      <c r="IO1072"/>
    </row>
    <row r="1073" spans="1:249" s="11" customFormat="1">
      <c r="A1073" s="21"/>
      <c r="B1073" s="21"/>
      <c r="C1073" s="22"/>
      <c r="D1073" s="21"/>
      <c r="E1073" s="21"/>
      <c r="F1073" s="21"/>
      <c r="G1073" s="21"/>
      <c r="H1073" s="21"/>
      <c r="I1073" s="21"/>
      <c r="J1073" s="21"/>
      <c r="K1073" s="37"/>
      <c r="L1073" s="37"/>
      <c r="M1073" s="37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  <c r="EE1073"/>
      <c r="EF1073"/>
      <c r="EG1073"/>
      <c r="EH1073"/>
      <c r="EI1073"/>
      <c r="EJ1073"/>
      <c r="EK1073"/>
      <c r="EL1073"/>
      <c r="EM1073"/>
      <c r="EN1073"/>
      <c r="EO1073"/>
      <c r="EP1073"/>
      <c r="EQ1073"/>
      <c r="ER1073"/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  <c r="GO1073"/>
      <c r="GP1073"/>
      <c r="GQ1073"/>
      <c r="GR1073"/>
      <c r="GS1073"/>
      <c r="GT1073"/>
      <c r="GU1073"/>
      <c r="GV1073"/>
      <c r="GW1073"/>
      <c r="GX1073"/>
      <c r="GY1073"/>
      <c r="GZ1073"/>
      <c r="HA1073"/>
      <c r="HB1073"/>
      <c r="HC1073"/>
      <c r="HD1073"/>
      <c r="HE1073"/>
      <c r="HF1073"/>
      <c r="HG1073"/>
      <c r="HH1073"/>
      <c r="HI1073"/>
      <c r="HJ1073"/>
      <c r="HK1073"/>
      <c r="HL1073"/>
      <c r="HM1073"/>
      <c r="HN1073"/>
      <c r="HO1073"/>
      <c r="HP1073"/>
      <c r="HQ1073"/>
      <c r="HR1073"/>
      <c r="HS1073"/>
      <c r="HT1073"/>
      <c r="HU1073"/>
      <c r="HV1073"/>
      <c r="HW1073"/>
      <c r="HX1073"/>
      <c r="HY1073"/>
      <c r="HZ1073"/>
      <c r="IA1073"/>
      <c r="IB1073"/>
      <c r="IC1073"/>
      <c r="ID1073"/>
      <c r="IE1073"/>
      <c r="IF1073"/>
      <c r="IG1073"/>
      <c r="IH1073"/>
      <c r="II1073"/>
      <c r="IJ1073"/>
      <c r="IK1073"/>
      <c r="IL1073"/>
      <c r="IM1073"/>
      <c r="IN1073"/>
      <c r="IO1073"/>
    </row>
    <row r="1074" spans="1:249" s="11" customFormat="1">
      <c r="A1074" s="21"/>
      <c r="B1074" s="21"/>
      <c r="C1074" s="22"/>
      <c r="D1074" s="21"/>
      <c r="E1074" s="21"/>
      <c r="F1074" s="21"/>
      <c r="G1074" s="21"/>
      <c r="H1074" s="21"/>
      <c r="I1074" s="21"/>
      <c r="J1074" s="21"/>
      <c r="K1074" s="37"/>
      <c r="L1074" s="37"/>
      <c r="M1074" s="37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  <c r="GO1074"/>
      <c r="GP1074"/>
      <c r="GQ1074"/>
      <c r="GR1074"/>
      <c r="GS1074"/>
      <c r="GT1074"/>
      <c r="GU1074"/>
      <c r="GV1074"/>
      <c r="GW1074"/>
      <c r="GX1074"/>
      <c r="GY1074"/>
      <c r="GZ1074"/>
      <c r="HA1074"/>
      <c r="HB1074"/>
      <c r="HC1074"/>
      <c r="HD1074"/>
      <c r="HE1074"/>
      <c r="HF1074"/>
      <c r="HG1074"/>
      <c r="HH1074"/>
      <c r="HI1074"/>
      <c r="HJ1074"/>
      <c r="HK1074"/>
      <c r="HL1074"/>
      <c r="HM1074"/>
      <c r="HN1074"/>
      <c r="HO1074"/>
      <c r="HP1074"/>
      <c r="HQ1074"/>
      <c r="HR1074"/>
      <c r="HS1074"/>
      <c r="HT1074"/>
      <c r="HU1074"/>
      <c r="HV1074"/>
      <c r="HW1074"/>
      <c r="HX1074"/>
      <c r="HY1074"/>
      <c r="HZ1074"/>
      <c r="IA1074"/>
      <c r="IB1074"/>
      <c r="IC1074"/>
      <c r="ID1074"/>
      <c r="IE1074"/>
      <c r="IF1074"/>
      <c r="IG1074"/>
      <c r="IH1074"/>
      <c r="II1074"/>
      <c r="IJ1074"/>
      <c r="IK1074"/>
      <c r="IL1074"/>
      <c r="IM1074"/>
      <c r="IN1074"/>
      <c r="IO1074"/>
    </row>
    <row r="1075" spans="1:249" s="11" customFormat="1">
      <c r="A1075" s="21"/>
      <c r="B1075" s="21"/>
      <c r="C1075" s="22"/>
      <c r="D1075" s="21"/>
      <c r="E1075" s="21"/>
      <c r="F1075" s="21"/>
      <c r="G1075" s="21"/>
      <c r="H1075" s="21"/>
      <c r="I1075" s="21"/>
      <c r="J1075" s="21"/>
      <c r="K1075" s="37"/>
      <c r="L1075" s="37"/>
      <c r="M1075" s="37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EI1075"/>
      <c r="EJ1075"/>
      <c r="EK1075"/>
      <c r="EL1075"/>
      <c r="EM1075"/>
      <c r="EN1075"/>
      <c r="EO1075"/>
      <c r="EP1075"/>
      <c r="EQ1075"/>
      <c r="ER1075"/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  <c r="GO1075"/>
      <c r="GP1075"/>
      <c r="GQ1075"/>
      <c r="GR1075"/>
      <c r="GS1075"/>
      <c r="GT1075"/>
      <c r="GU1075"/>
      <c r="GV1075"/>
      <c r="GW1075"/>
      <c r="GX1075"/>
      <c r="GY1075"/>
      <c r="GZ1075"/>
      <c r="HA1075"/>
      <c r="HB1075"/>
      <c r="HC1075"/>
      <c r="HD1075"/>
      <c r="HE1075"/>
      <c r="HF1075"/>
      <c r="HG1075"/>
      <c r="HH1075"/>
      <c r="HI1075"/>
      <c r="HJ1075"/>
      <c r="HK1075"/>
      <c r="HL1075"/>
      <c r="HM1075"/>
      <c r="HN1075"/>
      <c r="HO1075"/>
      <c r="HP1075"/>
      <c r="HQ1075"/>
      <c r="HR1075"/>
      <c r="HS1075"/>
      <c r="HT1075"/>
      <c r="HU1075"/>
      <c r="HV1075"/>
      <c r="HW1075"/>
      <c r="HX1075"/>
      <c r="HY1075"/>
      <c r="HZ1075"/>
      <c r="IA1075"/>
      <c r="IB1075"/>
      <c r="IC1075"/>
      <c r="ID1075"/>
      <c r="IE1075"/>
      <c r="IF1075"/>
      <c r="IG1075"/>
      <c r="IH1075"/>
      <c r="II1075"/>
      <c r="IJ1075"/>
      <c r="IK1075"/>
      <c r="IL1075"/>
      <c r="IM1075"/>
      <c r="IN1075"/>
      <c r="IO1075"/>
    </row>
    <row r="1076" spans="1:249" s="11" customFormat="1">
      <c r="A1076" s="21"/>
      <c r="B1076" s="21"/>
      <c r="C1076" s="22"/>
      <c r="D1076" s="21"/>
      <c r="E1076" s="21"/>
      <c r="F1076" s="21"/>
      <c r="G1076" s="21"/>
      <c r="H1076" s="21"/>
      <c r="I1076" s="21"/>
      <c r="J1076" s="21"/>
      <c r="K1076" s="37"/>
      <c r="L1076" s="37"/>
      <c r="M1076" s="37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  <c r="EE1076"/>
      <c r="EF1076"/>
      <c r="EG1076"/>
      <c r="EH1076"/>
      <c r="EI1076"/>
      <c r="EJ1076"/>
      <c r="EK1076"/>
      <c r="EL1076"/>
      <c r="EM1076"/>
      <c r="EN1076"/>
      <c r="EO1076"/>
      <c r="EP1076"/>
      <c r="EQ1076"/>
      <c r="ER1076"/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  <c r="GO1076"/>
      <c r="GP1076"/>
      <c r="GQ1076"/>
      <c r="GR1076"/>
      <c r="GS1076"/>
      <c r="GT1076"/>
      <c r="GU1076"/>
      <c r="GV1076"/>
      <c r="GW1076"/>
      <c r="GX1076"/>
      <c r="GY1076"/>
      <c r="GZ1076"/>
      <c r="HA1076"/>
      <c r="HB1076"/>
      <c r="HC1076"/>
      <c r="HD1076"/>
      <c r="HE1076"/>
      <c r="HF1076"/>
      <c r="HG1076"/>
      <c r="HH1076"/>
      <c r="HI1076"/>
      <c r="HJ1076"/>
      <c r="HK1076"/>
      <c r="HL1076"/>
      <c r="HM1076"/>
      <c r="HN1076"/>
      <c r="HO1076"/>
      <c r="HP1076"/>
      <c r="HQ1076"/>
      <c r="HR1076"/>
      <c r="HS1076"/>
      <c r="HT1076"/>
      <c r="HU1076"/>
      <c r="HV1076"/>
      <c r="HW1076"/>
      <c r="HX1076"/>
      <c r="HY1076"/>
      <c r="HZ1076"/>
      <c r="IA1076"/>
      <c r="IB1076"/>
      <c r="IC1076"/>
      <c r="ID1076"/>
      <c r="IE1076"/>
      <c r="IF1076"/>
      <c r="IG1076"/>
      <c r="IH1076"/>
      <c r="II1076"/>
      <c r="IJ1076"/>
      <c r="IK1076"/>
      <c r="IL1076"/>
      <c r="IM1076"/>
      <c r="IN1076"/>
      <c r="IO1076"/>
    </row>
    <row r="1077" spans="1:249" s="11" customFormat="1">
      <c r="A1077" s="21"/>
      <c r="B1077" s="21"/>
      <c r="C1077" s="22"/>
      <c r="D1077" s="21"/>
      <c r="E1077" s="21"/>
      <c r="F1077" s="21"/>
      <c r="G1077" s="21"/>
      <c r="H1077" s="21"/>
      <c r="I1077" s="21"/>
      <c r="J1077" s="21"/>
      <c r="K1077" s="37"/>
      <c r="L1077" s="37"/>
      <c r="M1077" s="3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GO1077"/>
      <c r="GP1077"/>
      <c r="GQ1077"/>
      <c r="GR1077"/>
      <c r="GS1077"/>
      <c r="GT1077"/>
      <c r="GU1077"/>
      <c r="GV1077"/>
      <c r="GW1077"/>
      <c r="GX1077"/>
      <c r="GY1077"/>
      <c r="GZ1077"/>
      <c r="HA1077"/>
      <c r="HB1077"/>
      <c r="HC1077"/>
      <c r="HD1077"/>
      <c r="HE1077"/>
      <c r="HF1077"/>
      <c r="HG1077"/>
      <c r="HH1077"/>
      <c r="HI1077"/>
      <c r="HJ1077"/>
      <c r="HK1077"/>
      <c r="HL1077"/>
      <c r="HM1077"/>
      <c r="HN1077"/>
      <c r="HO1077"/>
      <c r="HP1077"/>
      <c r="HQ1077"/>
      <c r="HR1077"/>
      <c r="HS1077"/>
      <c r="HT1077"/>
      <c r="HU1077"/>
      <c r="HV1077"/>
      <c r="HW1077"/>
      <c r="HX1077"/>
      <c r="HY1077"/>
      <c r="HZ1077"/>
      <c r="IA1077"/>
      <c r="IB1077"/>
      <c r="IC1077"/>
      <c r="ID1077"/>
      <c r="IE1077"/>
      <c r="IF1077"/>
      <c r="IG1077"/>
      <c r="IH1077"/>
      <c r="II1077"/>
      <c r="IJ1077"/>
      <c r="IK1077"/>
      <c r="IL1077"/>
      <c r="IM1077"/>
      <c r="IN1077"/>
      <c r="IO1077"/>
    </row>
    <row r="1078" spans="1:249" s="11" customFormat="1">
      <c r="A1078" s="21"/>
      <c r="B1078" s="21"/>
      <c r="C1078" s="22"/>
      <c r="D1078" s="21"/>
      <c r="E1078" s="21"/>
      <c r="F1078" s="21"/>
      <c r="G1078" s="21"/>
      <c r="H1078" s="21"/>
      <c r="I1078" s="21"/>
      <c r="J1078" s="21"/>
      <c r="K1078" s="37"/>
      <c r="L1078" s="37"/>
      <c r="M1078" s="37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GO1078"/>
      <c r="GP1078"/>
      <c r="GQ1078"/>
      <c r="GR1078"/>
      <c r="GS1078"/>
      <c r="GT1078"/>
      <c r="GU1078"/>
      <c r="GV1078"/>
      <c r="GW1078"/>
      <c r="GX1078"/>
      <c r="GY1078"/>
      <c r="GZ1078"/>
      <c r="HA1078"/>
      <c r="HB1078"/>
      <c r="HC1078"/>
      <c r="HD1078"/>
      <c r="HE1078"/>
      <c r="HF1078"/>
      <c r="HG1078"/>
      <c r="HH1078"/>
      <c r="HI1078"/>
      <c r="HJ1078"/>
      <c r="HK1078"/>
      <c r="HL1078"/>
      <c r="HM1078"/>
      <c r="HN1078"/>
      <c r="HO1078"/>
      <c r="HP1078"/>
      <c r="HQ1078"/>
      <c r="HR1078"/>
      <c r="HS1078"/>
      <c r="HT1078"/>
      <c r="HU1078"/>
      <c r="HV1078"/>
      <c r="HW1078"/>
      <c r="HX1078"/>
      <c r="HY1078"/>
      <c r="HZ1078"/>
      <c r="IA1078"/>
      <c r="IB1078"/>
      <c r="IC1078"/>
      <c r="ID1078"/>
      <c r="IE1078"/>
      <c r="IF1078"/>
      <c r="IG1078"/>
      <c r="IH1078"/>
      <c r="II1078"/>
      <c r="IJ1078"/>
      <c r="IK1078"/>
      <c r="IL1078"/>
      <c r="IM1078"/>
      <c r="IN1078"/>
      <c r="IO1078"/>
    </row>
    <row r="1079" spans="1:249" s="11" customFormat="1">
      <c r="A1079" s="21"/>
      <c r="B1079" s="21"/>
      <c r="C1079" s="22"/>
      <c r="D1079" s="21"/>
      <c r="E1079" s="21"/>
      <c r="F1079" s="21"/>
      <c r="G1079" s="21"/>
      <c r="H1079" s="21"/>
      <c r="I1079" s="21"/>
      <c r="J1079" s="21"/>
      <c r="K1079" s="37"/>
      <c r="L1079" s="37"/>
      <c r="M1079" s="37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/>
      <c r="EN1079"/>
      <c r="EO1079"/>
      <c r="EP1079"/>
      <c r="EQ1079"/>
      <c r="ER1079"/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  <c r="GO1079"/>
      <c r="GP1079"/>
      <c r="GQ1079"/>
      <c r="GR1079"/>
      <c r="GS1079"/>
      <c r="GT1079"/>
      <c r="GU1079"/>
      <c r="GV1079"/>
      <c r="GW1079"/>
      <c r="GX1079"/>
      <c r="GY1079"/>
      <c r="GZ1079"/>
      <c r="HA1079"/>
      <c r="HB1079"/>
      <c r="HC1079"/>
      <c r="HD1079"/>
      <c r="HE1079"/>
      <c r="HF1079"/>
      <c r="HG1079"/>
      <c r="HH1079"/>
      <c r="HI1079"/>
      <c r="HJ1079"/>
      <c r="HK1079"/>
      <c r="HL1079"/>
      <c r="HM1079"/>
      <c r="HN1079"/>
      <c r="HO1079"/>
      <c r="HP1079"/>
      <c r="HQ1079"/>
      <c r="HR1079"/>
      <c r="HS1079"/>
      <c r="HT1079"/>
      <c r="HU1079"/>
      <c r="HV1079"/>
      <c r="HW1079"/>
      <c r="HX1079"/>
      <c r="HY1079"/>
      <c r="HZ1079"/>
      <c r="IA1079"/>
      <c r="IB1079"/>
      <c r="IC1079"/>
      <c r="ID1079"/>
      <c r="IE1079"/>
      <c r="IF1079"/>
      <c r="IG1079"/>
      <c r="IH1079"/>
      <c r="II1079"/>
      <c r="IJ1079"/>
      <c r="IK1079"/>
      <c r="IL1079"/>
      <c r="IM1079"/>
      <c r="IN1079"/>
      <c r="IO1079"/>
    </row>
    <row r="1080" spans="1:249" s="11" customFormat="1">
      <c r="A1080" s="21"/>
      <c r="B1080" s="21"/>
      <c r="C1080" s="22"/>
      <c r="D1080" s="21"/>
      <c r="E1080" s="21"/>
      <c r="F1080" s="21"/>
      <c r="G1080" s="21"/>
      <c r="H1080" s="21"/>
      <c r="I1080" s="21"/>
      <c r="J1080" s="21"/>
      <c r="K1080" s="37"/>
      <c r="L1080" s="37"/>
      <c r="M1080" s="37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GO1080"/>
      <c r="GP1080"/>
      <c r="GQ1080"/>
      <c r="GR1080"/>
      <c r="GS1080"/>
      <c r="GT1080"/>
      <c r="GU1080"/>
      <c r="GV1080"/>
      <c r="GW1080"/>
      <c r="GX1080"/>
      <c r="GY1080"/>
      <c r="GZ1080"/>
      <c r="HA1080"/>
      <c r="HB1080"/>
      <c r="HC1080"/>
      <c r="HD1080"/>
      <c r="HE1080"/>
      <c r="HF1080"/>
      <c r="HG1080"/>
      <c r="HH1080"/>
      <c r="HI1080"/>
      <c r="HJ1080"/>
      <c r="HK1080"/>
      <c r="HL1080"/>
      <c r="HM1080"/>
      <c r="HN1080"/>
      <c r="HO1080"/>
      <c r="HP1080"/>
      <c r="HQ1080"/>
      <c r="HR1080"/>
      <c r="HS1080"/>
      <c r="HT1080"/>
      <c r="HU1080"/>
      <c r="HV1080"/>
      <c r="HW1080"/>
      <c r="HX1080"/>
      <c r="HY1080"/>
      <c r="HZ1080"/>
      <c r="IA1080"/>
      <c r="IB1080"/>
      <c r="IC1080"/>
      <c r="ID1080"/>
      <c r="IE1080"/>
      <c r="IF1080"/>
      <c r="IG1080"/>
      <c r="IH1080"/>
      <c r="II1080"/>
      <c r="IJ1080"/>
      <c r="IK1080"/>
      <c r="IL1080"/>
      <c r="IM1080"/>
      <c r="IN1080"/>
      <c r="IO1080"/>
    </row>
    <row r="1081" spans="1:249" s="11" customFormat="1">
      <c r="A1081" s="21"/>
      <c r="B1081" s="21"/>
      <c r="C1081" s="22"/>
      <c r="D1081" s="21"/>
      <c r="E1081" s="21"/>
      <c r="F1081" s="21"/>
      <c r="G1081" s="21"/>
      <c r="H1081" s="21"/>
      <c r="I1081" s="21"/>
      <c r="J1081" s="21"/>
      <c r="K1081" s="37"/>
      <c r="L1081" s="37"/>
      <c r="M1081" s="37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  <c r="GO1081"/>
      <c r="GP1081"/>
      <c r="GQ1081"/>
      <c r="GR1081"/>
      <c r="GS1081"/>
      <c r="GT1081"/>
      <c r="GU1081"/>
      <c r="GV1081"/>
      <c r="GW1081"/>
      <c r="GX1081"/>
      <c r="GY1081"/>
      <c r="GZ1081"/>
      <c r="HA1081"/>
      <c r="HB1081"/>
      <c r="HC1081"/>
      <c r="HD1081"/>
      <c r="HE1081"/>
      <c r="HF1081"/>
      <c r="HG1081"/>
      <c r="HH1081"/>
      <c r="HI1081"/>
      <c r="HJ1081"/>
      <c r="HK1081"/>
      <c r="HL1081"/>
      <c r="HM1081"/>
      <c r="HN1081"/>
      <c r="HO1081"/>
      <c r="HP1081"/>
      <c r="HQ1081"/>
      <c r="HR1081"/>
      <c r="HS1081"/>
      <c r="HT1081"/>
      <c r="HU1081"/>
      <c r="HV1081"/>
      <c r="HW1081"/>
      <c r="HX1081"/>
      <c r="HY1081"/>
      <c r="HZ1081"/>
      <c r="IA1081"/>
      <c r="IB1081"/>
      <c r="IC1081"/>
      <c r="ID1081"/>
      <c r="IE1081"/>
      <c r="IF1081"/>
      <c r="IG1081"/>
      <c r="IH1081"/>
      <c r="II1081"/>
      <c r="IJ1081"/>
      <c r="IK1081"/>
      <c r="IL1081"/>
      <c r="IM1081"/>
      <c r="IN1081"/>
      <c r="IO1081"/>
    </row>
    <row r="1082" spans="1:249" s="11" customFormat="1">
      <c r="A1082" s="21"/>
      <c r="B1082" s="21"/>
      <c r="C1082" s="22"/>
      <c r="D1082" s="21"/>
      <c r="E1082" s="21"/>
      <c r="F1082" s="21"/>
      <c r="G1082" s="21"/>
      <c r="H1082" s="21"/>
      <c r="I1082" s="21"/>
      <c r="J1082" s="21"/>
      <c r="K1082" s="37"/>
      <c r="L1082" s="37"/>
      <c r="M1082" s="37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GO1082"/>
      <c r="GP1082"/>
      <c r="GQ1082"/>
      <c r="GR1082"/>
      <c r="GS1082"/>
      <c r="GT1082"/>
      <c r="GU1082"/>
      <c r="GV1082"/>
      <c r="GW1082"/>
      <c r="GX1082"/>
      <c r="GY1082"/>
      <c r="GZ1082"/>
      <c r="HA1082"/>
      <c r="HB1082"/>
      <c r="HC1082"/>
      <c r="HD1082"/>
      <c r="HE1082"/>
      <c r="HF1082"/>
      <c r="HG1082"/>
      <c r="HH1082"/>
      <c r="HI1082"/>
      <c r="HJ1082"/>
      <c r="HK1082"/>
      <c r="HL1082"/>
      <c r="HM1082"/>
      <c r="HN1082"/>
      <c r="HO1082"/>
      <c r="HP1082"/>
      <c r="HQ1082"/>
      <c r="HR1082"/>
      <c r="HS1082"/>
      <c r="HT1082"/>
      <c r="HU1082"/>
      <c r="HV1082"/>
      <c r="HW1082"/>
      <c r="HX1082"/>
      <c r="HY1082"/>
      <c r="HZ1082"/>
      <c r="IA1082"/>
      <c r="IB1082"/>
      <c r="IC1082"/>
      <c r="ID1082"/>
      <c r="IE1082"/>
      <c r="IF1082"/>
      <c r="IG1082"/>
      <c r="IH1082"/>
      <c r="II1082"/>
      <c r="IJ1082"/>
      <c r="IK1082"/>
      <c r="IL1082"/>
      <c r="IM1082"/>
      <c r="IN1082"/>
      <c r="IO1082"/>
    </row>
    <row r="1083" spans="1:249" s="11" customFormat="1">
      <c r="A1083" s="21"/>
      <c r="B1083" s="21"/>
      <c r="C1083" s="22"/>
      <c r="D1083" s="21"/>
      <c r="E1083" s="21"/>
      <c r="F1083" s="21"/>
      <c r="G1083" s="21"/>
      <c r="H1083" s="21"/>
      <c r="I1083" s="21"/>
      <c r="J1083" s="21"/>
      <c r="K1083" s="37"/>
      <c r="L1083" s="37"/>
      <c r="M1083" s="37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GO1083"/>
      <c r="GP1083"/>
      <c r="GQ1083"/>
      <c r="GR1083"/>
      <c r="GS1083"/>
      <c r="GT1083"/>
      <c r="GU1083"/>
      <c r="GV1083"/>
      <c r="GW1083"/>
      <c r="GX1083"/>
      <c r="GY1083"/>
      <c r="GZ1083"/>
      <c r="HA1083"/>
      <c r="HB1083"/>
      <c r="HC1083"/>
      <c r="HD1083"/>
      <c r="HE1083"/>
      <c r="HF1083"/>
      <c r="HG1083"/>
      <c r="HH1083"/>
      <c r="HI1083"/>
      <c r="HJ1083"/>
      <c r="HK1083"/>
      <c r="HL1083"/>
      <c r="HM1083"/>
      <c r="HN1083"/>
      <c r="HO1083"/>
      <c r="HP1083"/>
      <c r="HQ1083"/>
      <c r="HR1083"/>
      <c r="HS1083"/>
      <c r="HT1083"/>
      <c r="HU1083"/>
      <c r="HV1083"/>
      <c r="HW1083"/>
      <c r="HX1083"/>
      <c r="HY1083"/>
      <c r="HZ1083"/>
      <c r="IA1083"/>
      <c r="IB1083"/>
      <c r="IC1083"/>
      <c r="ID1083"/>
      <c r="IE1083"/>
      <c r="IF1083"/>
      <c r="IG1083"/>
      <c r="IH1083"/>
      <c r="II1083"/>
      <c r="IJ1083"/>
      <c r="IK1083"/>
      <c r="IL1083"/>
      <c r="IM1083"/>
      <c r="IN1083"/>
      <c r="IO1083"/>
    </row>
    <row r="1084" spans="1:249" s="11" customFormat="1">
      <c r="A1084" s="21"/>
      <c r="B1084" s="21"/>
      <c r="C1084" s="22"/>
      <c r="D1084" s="21"/>
      <c r="E1084" s="21"/>
      <c r="F1084" s="21"/>
      <c r="G1084" s="21"/>
      <c r="H1084" s="21"/>
      <c r="I1084" s="21"/>
      <c r="J1084" s="21"/>
      <c r="K1084" s="37"/>
      <c r="L1084" s="37"/>
      <c r="M1084" s="37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GO1084"/>
      <c r="GP1084"/>
      <c r="GQ1084"/>
      <c r="GR1084"/>
      <c r="GS1084"/>
      <c r="GT1084"/>
      <c r="GU1084"/>
      <c r="GV1084"/>
      <c r="GW1084"/>
      <c r="GX1084"/>
      <c r="GY1084"/>
      <c r="GZ1084"/>
      <c r="HA1084"/>
      <c r="HB1084"/>
      <c r="HC1084"/>
      <c r="HD1084"/>
      <c r="HE1084"/>
      <c r="HF1084"/>
      <c r="HG1084"/>
      <c r="HH1084"/>
      <c r="HI1084"/>
      <c r="HJ1084"/>
      <c r="HK1084"/>
      <c r="HL1084"/>
      <c r="HM1084"/>
      <c r="HN1084"/>
      <c r="HO1084"/>
      <c r="HP1084"/>
      <c r="HQ1084"/>
      <c r="HR1084"/>
      <c r="HS1084"/>
      <c r="HT1084"/>
      <c r="HU1084"/>
      <c r="HV1084"/>
      <c r="HW1084"/>
      <c r="HX1084"/>
      <c r="HY1084"/>
      <c r="HZ1084"/>
      <c r="IA1084"/>
      <c r="IB1084"/>
      <c r="IC1084"/>
      <c r="ID1084"/>
      <c r="IE1084"/>
      <c r="IF1084"/>
      <c r="IG1084"/>
      <c r="IH1084"/>
      <c r="II1084"/>
      <c r="IJ1084"/>
      <c r="IK1084"/>
      <c r="IL1084"/>
      <c r="IM1084"/>
      <c r="IN1084"/>
      <c r="IO1084"/>
    </row>
    <row r="1085" spans="1:249" s="11" customFormat="1">
      <c r="A1085" s="21"/>
      <c r="B1085" s="21"/>
      <c r="C1085" s="22"/>
      <c r="D1085" s="21"/>
      <c r="E1085" s="21"/>
      <c r="F1085" s="21"/>
      <c r="G1085" s="21"/>
      <c r="H1085" s="21"/>
      <c r="I1085" s="21"/>
      <c r="J1085" s="21"/>
      <c r="K1085" s="37"/>
      <c r="L1085" s="37"/>
      <c r="M1085" s="37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/>
      <c r="EN1085"/>
      <c r="EO1085"/>
      <c r="EP1085"/>
      <c r="EQ1085"/>
      <c r="ER1085"/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  <c r="GO1085"/>
      <c r="GP1085"/>
      <c r="GQ1085"/>
      <c r="GR1085"/>
      <c r="GS1085"/>
      <c r="GT1085"/>
      <c r="GU1085"/>
      <c r="GV1085"/>
      <c r="GW1085"/>
      <c r="GX1085"/>
      <c r="GY1085"/>
      <c r="GZ1085"/>
      <c r="HA1085"/>
      <c r="HB1085"/>
      <c r="HC1085"/>
      <c r="HD1085"/>
      <c r="HE1085"/>
      <c r="HF1085"/>
      <c r="HG1085"/>
      <c r="HH1085"/>
      <c r="HI1085"/>
      <c r="HJ1085"/>
      <c r="HK1085"/>
      <c r="HL1085"/>
      <c r="HM1085"/>
      <c r="HN1085"/>
      <c r="HO1085"/>
      <c r="HP1085"/>
      <c r="HQ1085"/>
      <c r="HR1085"/>
      <c r="HS1085"/>
      <c r="HT1085"/>
      <c r="HU1085"/>
      <c r="HV1085"/>
      <c r="HW1085"/>
      <c r="HX1085"/>
      <c r="HY1085"/>
      <c r="HZ1085"/>
      <c r="IA1085"/>
      <c r="IB1085"/>
      <c r="IC1085"/>
      <c r="ID1085"/>
      <c r="IE1085"/>
      <c r="IF1085"/>
      <c r="IG1085"/>
      <c r="IH1085"/>
      <c r="II1085"/>
      <c r="IJ1085"/>
      <c r="IK1085"/>
      <c r="IL1085"/>
      <c r="IM1085"/>
      <c r="IN1085"/>
      <c r="IO1085"/>
    </row>
    <row r="1086" spans="1:249" s="11" customFormat="1">
      <c r="A1086" s="21"/>
      <c r="B1086" s="21"/>
      <c r="C1086" s="22"/>
      <c r="D1086" s="21"/>
      <c r="E1086" s="21"/>
      <c r="F1086" s="21"/>
      <c r="G1086" s="21"/>
      <c r="H1086" s="21"/>
      <c r="I1086" s="21"/>
      <c r="J1086" s="21"/>
      <c r="K1086" s="37"/>
      <c r="L1086" s="37"/>
      <c r="M1086" s="37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  <c r="GO1086"/>
      <c r="GP1086"/>
      <c r="GQ1086"/>
      <c r="GR1086"/>
      <c r="GS1086"/>
      <c r="GT1086"/>
      <c r="GU1086"/>
      <c r="GV1086"/>
      <c r="GW1086"/>
      <c r="GX1086"/>
      <c r="GY1086"/>
      <c r="GZ1086"/>
      <c r="HA1086"/>
      <c r="HB1086"/>
      <c r="HC1086"/>
      <c r="HD1086"/>
      <c r="HE1086"/>
      <c r="HF1086"/>
      <c r="HG1086"/>
      <c r="HH1086"/>
      <c r="HI1086"/>
      <c r="HJ1086"/>
      <c r="HK1086"/>
      <c r="HL1086"/>
      <c r="HM1086"/>
      <c r="HN1086"/>
      <c r="HO1086"/>
      <c r="HP1086"/>
      <c r="HQ1086"/>
      <c r="HR1086"/>
      <c r="HS1086"/>
      <c r="HT1086"/>
      <c r="HU1086"/>
      <c r="HV1086"/>
      <c r="HW1086"/>
      <c r="HX1086"/>
      <c r="HY1086"/>
      <c r="HZ1086"/>
      <c r="IA1086"/>
      <c r="IB1086"/>
      <c r="IC1086"/>
      <c r="ID1086"/>
      <c r="IE1086"/>
      <c r="IF1086"/>
      <c r="IG1086"/>
      <c r="IH1086"/>
      <c r="II1086"/>
      <c r="IJ1086"/>
      <c r="IK1086"/>
      <c r="IL1086"/>
      <c r="IM1086"/>
      <c r="IN1086"/>
      <c r="IO1086"/>
    </row>
    <row r="1087" spans="1:249" s="11" customFormat="1">
      <c r="A1087" s="21"/>
      <c r="B1087" s="21"/>
      <c r="C1087" s="22"/>
      <c r="D1087" s="21"/>
      <c r="E1087" s="21"/>
      <c r="F1087" s="21"/>
      <c r="G1087" s="21"/>
      <c r="H1087" s="21"/>
      <c r="I1087" s="21"/>
      <c r="J1087" s="21"/>
      <c r="K1087" s="37"/>
      <c r="L1087" s="37"/>
      <c r="M1087" s="3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  <c r="GO1087"/>
      <c r="GP1087"/>
      <c r="GQ1087"/>
      <c r="GR1087"/>
      <c r="GS1087"/>
      <c r="GT1087"/>
      <c r="GU1087"/>
      <c r="GV1087"/>
      <c r="GW1087"/>
      <c r="GX1087"/>
      <c r="GY1087"/>
      <c r="GZ1087"/>
      <c r="HA1087"/>
      <c r="HB1087"/>
      <c r="HC1087"/>
      <c r="HD1087"/>
      <c r="HE1087"/>
      <c r="HF1087"/>
      <c r="HG1087"/>
      <c r="HH1087"/>
      <c r="HI1087"/>
      <c r="HJ1087"/>
      <c r="HK1087"/>
      <c r="HL1087"/>
      <c r="HM1087"/>
      <c r="HN1087"/>
      <c r="HO1087"/>
      <c r="HP1087"/>
      <c r="HQ1087"/>
      <c r="HR1087"/>
      <c r="HS1087"/>
      <c r="HT1087"/>
      <c r="HU1087"/>
      <c r="HV1087"/>
      <c r="HW1087"/>
      <c r="HX1087"/>
      <c r="HY1087"/>
      <c r="HZ1087"/>
      <c r="IA1087"/>
      <c r="IB1087"/>
      <c r="IC1087"/>
      <c r="ID1087"/>
      <c r="IE1087"/>
      <c r="IF1087"/>
      <c r="IG1087"/>
      <c r="IH1087"/>
      <c r="II1087"/>
      <c r="IJ1087"/>
      <c r="IK1087"/>
      <c r="IL1087"/>
      <c r="IM1087"/>
      <c r="IN1087"/>
      <c r="IO1087"/>
    </row>
    <row r="1088" spans="1:249" s="11" customFormat="1">
      <c r="A1088" s="21"/>
      <c r="B1088" s="21"/>
      <c r="C1088" s="22"/>
      <c r="D1088" s="21"/>
      <c r="E1088" s="21"/>
      <c r="F1088" s="21"/>
      <c r="G1088" s="21"/>
      <c r="H1088" s="21"/>
      <c r="I1088" s="21"/>
      <c r="J1088" s="21"/>
      <c r="K1088" s="37"/>
      <c r="L1088" s="37"/>
      <c r="M1088" s="37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EI1088"/>
      <c r="EJ1088"/>
      <c r="EK1088"/>
      <c r="EL1088"/>
      <c r="EM1088"/>
      <c r="EN1088"/>
      <c r="EO1088"/>
      <c r="EP1088"/>
      <c r="EQ1088"/>
      <c r="ER1088"/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  <c r="GO1088"/>
      <c r="GP1088"/>
      <c r="GQ1088"/>
      <c r="GR1088"/>
      <c r="GS1088"/>
      <c r="GT1088"/>
      <c r="GU1088"/>
      <c r="GV1088"/>
      <c r="GW1088"/>
      <c r="GX1088"/>
      <c r="GY1088"/>
      <c r="GZ1088"/>
      <c r="HA1088"/>
      <c r="HB1088"/>
      <c r="HC1088"/>
      <c r="HD1088"/>
      <c r="HE1088"/>
      <c r="HF1088"/>
      <c r="HG1088"/>
      <c r="HH1088"/>
      <c r="HI1088"/>
      <c r="HJ1088"/>
      <c r="HK1088"/>
      <c r="HL1088"/>
      <c r="HM1088"/>
      <c r="HN1088"/>
      <c r="HO1088"/>
      <c r="HP1088"/>
      <c r="HQ1088"/>
      <c r="HR1088"/>
      <c r="HS1088"/>
      <c r="HT1088"/>
      <c r="HU1088"/>
      <c r="HV1088"/>
      <c r="HW1088"/>
      <c r="HX1088"/>
      <c r="HY1088"/>
      <c r="HZ1088"/>
      <c r="IA1088"/>
      <c r="IB1088"/>
      <c r="IC1088"/>
      <c r="ID1088"/>
      <c r="IE1088"/>
      <c r="IF1088"/>
      <c r="IG1088"/>
      <c r="IH1088"/>
      <c r="II1088"/>
      <c r="IJ1088"/>
      <c r="IK1088"/>
      <c r="IL1088"/>
      <c r="IM1088"/>
      <c r="IN1088"/>
      <c r="IO1088"/>
    </row>
    <row r="1089" spans="1:249" s="11" customFormat="1">
      <c r="A1089" s="21"/>
      <c r="B1089" s="21"/>
      <c r="C1089" s="22"/>
      <c r="D1089" s="21"/>
      <c r="E1089" s="21"/>
      <c r="F1089" s="21"/>
      <c r="G1089" s="21"/>
      <c r="H1089" s="21"/>
      <c r="I1089" s="21"/>
      <c r="J1089" s="21"/>
      <c r="K1089" s="37"/>
      <c r="L1089" s="37"/>
      <c r="M1089" s="37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GO1089"/>
      <c r="GP1089"/>
      <c r="GQ1089"/>
      <c r="GR1089"/>
      <c r="GS1089"/>
      <c r="GT1089"/>
      <c r="GU1089"/>
      <c r="GV1089"/>
      <c r="GW1089"/>
      <c r="GX1089"/>
      <c r="GY1089"/>
      <c r="GZ1089"/>
      <c r="HA1089"/>
      <c r="HB1089"/>
      <c r="HC1089"/>
      <c r="HD1089"/>
      <c r="HE1089"/>
      <c r="HF1089"/>
      <c r="HG1089"/>
      <c r="HH1089"/>
      <c r="HI1089"/>
      <c r="HJ1089"/>
      <c r="HK1089"/>
      <c r="HL1089"/>
      <c r="HM1089"/>
      <c r="HN1089"/>
      <c r="HO1089"/>
      <c r="HP1089"/>
      <c r="HQ1089"/>
      <c r="HR1089"/>
      <c r="HS1089"/>
      <c r="HT1089"/>
      <c r="HU1089"/>
      <c r="HV1089"/>
      <c r="HW1089"/>
      <c r="HX1089"/>
      <c r="HY1089"/>
      <c r="HZ1089"/>
      <c r="IA1089"/>
      <c r="IB1089"/>
      <c r="IC1089"/>
      <c r="ID1089"/>
      <c r="IE1089"/>
      <c r="IF1089"/>
      <c r="IG1089"/>
      <c r="IH1089"/>
      <c r="II1089"/>
      <c r="IJ1089"/>
      <c r="IK1089"/>
      <c r="IL1089"/>
      <c r="IM1089"/>
      <c r="IN1089"/>
      <c r="IO1089"/>
    </row>
    <row r="1090" spans="1:249" s="11" customFormat="1">
      <c r="A1090" s="21"/>
      <c r="B1090" s="21"/>
      <c r="C1090" s="22"/>
      <c r="D1090" s="21"/>
      <c r="E1090" s="21"/>
      <c r="F1090" s="21"/>
      <c r="G1090" s="21"/>
      <c r="H1090" s="21"/>
      <c r="I1090" s="21"/>
      <c r="J1090" s="21"/>
      <c r="K1090" s="37"/>
      <c r="L1090" s="37"/>
      <c r="M1090" s="37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  <c r="GO1090"/>
      <c r="GP1090"/>
      <c r="GQ1090"/>
      <c r="GR1090"/>
      <c r="GS1090"/>
      <c r="GT1090"/>
      <c r="GU1090"/>
      <c r="GV1090"/>
      <c r="GW1090"/>
      <c r="GX1090"/>
      <c r="GY1090"/>
      <c r="GZ1090"/>
      <c r="HA1090"/>
      <c r="HB1090"/>
      <c r="HC1090"/>
      <c r="HD1090"/>
      <c r="HE1090"/>
      <c r="HF1090"/>
      <c r="HG1090"/>
      <c r="HH1090"/>
      <c r="HI1090"/>
      <c r="HJ1090"/>
      <c r="HK1090"/>
      <c r="HL1090"/>
      <c r="HM1090"/>
      <c r="HN1090"/>
      <c r="HO1090"/>
      <c r="HP1090"/>
      <c r="HQ1090"/>
      <c r="HR1090"/>
      <c r="HS1090"/>
      <c r="HT1090"/>
      <c r="HU1090"/>
      <c r="HV1090"/>
      <c r="HW1090"/>
      <c r="HX1090"/>
      <c r="HY1090"/>
      <c r="HZ1090"/>
      <c r="IA1090"/>
      <c r="IB1090"/>
      <c r="IC1090"/>
      <c r="ID1090"/>
      <c r="IE1090"/>
      <c r="IF1090"/>
      <c r="IG1090"/>
      <c r="IH1090"/>
      <c r="II1090"/>
      <c r="IJ1090"/>
      <c r="IK1090"/>
      <c r="IL1090"/>
      <c r="IM1090"/>
      <c r="IN1090"/>
      <c r="IO1090"/>
    </row>
    <row r="1091" spans="1:249" s="11" customFormat="1">
      <c r="A1091" s="21"/>
      <c r="B1091" s="21"/>
      <c r="C1091" s="22"/>
      <c r="D1091" s="21"/>
      <c r="E1091" s="21"/>
      <c r="F1091" s="21"/>
      <c r="G1091" s="21"/>
      <c r="H1091" s="21"/>
      <c r="I1091" s="21"/>
      <c r="J1091" s="21"/>
      <c r="K1091" s="37"/>
      <c r="L1091" s="37"/>
      <c r="M1091" s="37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EI1091"/>
      <c r="EJ1091"/>
      <c r="EK1091"/>
      <c r="EL1091"/>
      <c r="EM1091"/>
      <c r="EN1091"/>
      <c r="EO1091"/>
      <c r="EP1091"/>
      <c r="EQ1091"/>
      <c r="ER1091"/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  <c r="GO1091"/>
      <c r="GP1091"/>
      <c r="GQ1091"/>
      <c r="GR1091"/>
      <c r="GS1091"/>
      <c r="GT1091"/>
      <c r="GU1091"/>
      <c r="GV1091"/>
      <c r="GW1091"/>
      <c r="GX1091"/>
      <c r="GY1091"/>
      <c r="GZ1091"/>
      <c r="HA1091"/>
      <c r="HB1091"/>
      <c r="HC1091"/>
      <c r="HD1091"/>
      <c r="HE1091"/>
      <c r="HF1091"/>
      <c r="HG1091"/>
      <c r="HH1091"/>
      <c r="HI1091"/>
      <c r="HJ1091"/>
      <c r="HK1091"/>
      <c r="HL1091"/>
      <c r="HM1091"/>
      <c r="HN1091"/>
      <c r="HO1091"/>
      <c r="HP1091"/>
      <c r="HQ1091"/>
      <c r="HR1091"/>
      <c r="HS1091"/>
      <c r="HT1091"/>
      <c r="HU1091"/>
      <c r="HV1091"/>
      <c r="HW1091"/>
      <c r="HX1091"/>
      <c r="HY1091"/>
      <c r="HZ1091"/>
      <c r="IA1091"/>
      <c r="IB1091"/>
      <c r="IC1091"/>
      <c r="ID1091"/>
      <c r="IE1091"/>
      <c r="IF1091"/>
      <c r="IG1091"/>
      <c r="IH1091"/>
      <c r="II1091"/>
      <c r="IJ1091"/>
      <c r="IK1091"/>
      <c r="IL1091"/>
      <c r="IM1091"/>
      <c r="IN1091"/>
      <c r="IO1091"/>
    </row>
    <row r="1092" spans="1:249" s="11" customFormat="1">
      <c r="A1092" s="21"/>
      <c r="B1092" s="21"/>
      <c r="C1092" s="22"/>
      <c r="D1092" s="21"/>
      <c r="E1092" s="21"/>
      <c r="F1092" s="21"/>
      <c r="G1092" s="21"/>
      <c r="H1092" s="21"/>
      <c r="I1092" s="21"/>
      <c r="J1092" s="21"/>
      <c r="K1092" s="37"/>
      <c r="L1092" s="37"/>
      <c r="M1092" s="37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  <c r="EE1092"/>
      <c r="EF1092"/>
      <c r="EG1092"/>
      <c r="EH1092"/>
      <c r="EI1092"/>
      <c r="EJ1092"/>
      <c r="EK1092"/>
      <c r="EL1092"/>
      <c r="EM1092"/>
      <c r="EN1092"/>
      <c r="EO1092"/>
      <c r="EP1092"/>
      <c r="EQ1092"/>
      <c r="ER1092"/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  <c r="GO1092"/>
      <c r="GP1092"/>
      <c r="GQ1092"/>
      <c r="GR1092"/>
      <c r="GS1092"/>
      <c r="GT1092"/>
      <c r="GU1092"/>
      <c r="GV1092"/>
      <c r="GW1092"/>
      <c r="GX1092"/>
      <c r="GY1092"/>
      <c r="GZ1092"/>
      <c r="HA1092"/>
      <c r="HB1092"/>
      <c r="HC1092"/>
      <c r="HD1092"/>
      <c r="HE1092"/>
      <c r="HF1092"/>
      <c r="HG1092"/>
      <c r="HH1092"/>
      <c r="HI1092"/>
      <c r="HJ1092"/>
      <c r="HK1092"/>
      <c r="HL1092"/>
      <c r="HM1092"/>
      <c r="HN1092"/>
      <c r="HO1092"/>
      <c r="HP1092"/>
      <c r="HQ1092"/>
      <c r="HR1092"/>
      <c r="HS1092"/>
      <c r="HT1092"/>
      <c r="HU1092"/>
      <c r="HV1092"/>
      <c r="HW1092"/>
      <c r="HX1092"/>
      <c r="HY1092"/>
      <c r="HZ1092"/>
      <c r="IA1092"/>
      <c r="IB1092"/>
      <c r="IC1092"/>
      <c r="ID1092"/>
      <c r="IE1092"/>
      <c r="IF1092"/>
      <c r="IG1092"/>
      <c r="IH1092"/>
      <c r="II1092"/>
      <c r="IJ1092"/>
      <c r="IK1092"/>
      <c r="IL1092"/>
      <c r="IM1092"/>
      <c r="IN1092"/>
      <c r="IO1092"/>
    </row>
    <row r="1093" spans="1:249" s="11" customFormat="1">
      <c r="A1093" s="21"/>
      <c r="B1093" s="21"/>
      <c r="C1093" s="22"/>
      <c r="D1093" s="21"/>
      <c r="E1093" s="21"/>
      <c r="F1093" s="21"/>
      <c r="G1093" s="21"/>
      <c r="H1093" s="21"/>
      <c r="I1093" s="21"/>
      <c r="J1093" s="21"/>
      <c r="K1093" s="37"/>
      <c r="L1093" s="37"/>
      <c r="M1093" s="37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  <c r="EE1093"/>
      <c r="EF1093"/>
      <c r="EG1093"/>
      <c r="EH1093"/>
      <c r="EI1093"/>
      <c r="EJ1093"/>
      <c r="EK1093"/>
      <c r="EL1093"/>
      <c r="EM1093"/>
      <c r="EN1093"/>
      <c r="EO1093"/>
      <c r="EP1093"/>
      <c r="EQ1093"/>
      <c r="ER1093"/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  <c r="GO1093"/>
      <c r="GP1093"/>
      <c r="GQ1093"/>
      <c r="GR1093"/>
      <c r="GS1093"/>
      <c r="GT1093"/>
      <c r="GU1093"/>
      <c r="GV1093"/>
      <c r="GW1093"/>
      <c r="GX1093"/>
      <c r="GY1093"/>
      <c r="GZ1093"/>
      <c r="HA1093"/>
      <c r="HB1093"/>
      <c r="HC1093"/>
      <c r="HD1093"/>
      <c r="HE1093"/>
      <c r="HF1093"/>
      <c r="HG1093"/>
      <c r="HH1093"/>
      <c r="HI1093"/>
      <c r="HJ1093"/>
      <c r="HK1093"/>
      <c r="HL1093"/>
      <c r="HM1093"/>
      <c r="HN1093"/>
      <c r="HO1093"/>
      <c r="HP1093"/>
      <c r="HQ1093"/>
      <c r="HR1093"/>
      <c r="HS1093"/>
      <c r="HT1093"/>
      <c r="HU1093"/>
      <c r="HV1093"/>
      <c r="HW1093"/>
      <c r="HX1093"/>
      <c r="HY1093"/>
      <c r="HZ1093"/>
      <c r="IA1093"/>
      <c r="IB1093"/>
      <c r="IC1093"/>
      <c r="ID1093"/>
      <c r="IE1093"/>
      <c r="IF1093"/>
      <c r="IG1093"/>
      <c r="IH1093"/>
      <c r="II1093"/>
      <c r="IJ1093"/>
      <c r="IK1093"/>
      <c r="IL1093"/>
      <c r="IM1093"/>
      <c r="IN1093"/>
      <c r="IO1093"/>
    </row>
    <row r="1094" spans="1:249" s="11" customFormat="1">
      <c r="A1094" s="21"/>
      <c r="B1094" s="21"/>
      <c r="C1094" s="22"/>
      <c r="D1094" s="21"/>
      <c r="E1094" s="21"/>
      <c r="F1094" s="21"/>
      <c r="G1094" s="21"/>
      <c r="H1094" s="21"/>
      <c r="I1094" s="21"/>
      <c r="J1094" s="21"/>
      <c r="K1094" s="37"/>
      <c r="L1094" s="37"/>
      <c r="M1094" s="37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GO1094"/>
      <c r="GP1094"/>
      <c r="GQ1094"/>
      <c r="GR1094"/>
      <c r="GS1094"/>
      <c r="GT1094"/>
      <c r="GU1094"/>
      <c r="GV1094"/>
      <c r="GW1094"/>
      <c r="GX1094"/>
      <c r="GY1094"/>
      <c r="GZ1094"/>
      <c r="HA1094"/>
      <c r="HB1094"/>
      <c r="HC1094"/>
      <c r="HD1094"/>
      <c r="HE1094"/>
      <c r="HF1094"/>
      <c r="HG1094"/>
      <c r="HH1094"/>
      <c r="HI1094"/>
      <c r="HJ1094"/>
      <c r="HK1094"/>
      <c r="HL1094"/>
      <c r="HM1094"/>
      <c r="HN1094"/>
      <c r="HO1094"/>
      <c r="HP1094"/>
      <c r="HQ1094"/>
      <c r="HR1094"/>
      <c r="HS1094"/>
      <c r="HT1094"/>
      <c r="HU1094"/>
      <c r="HV1094"/>
      <c r="HW1094"/>
      <c r="HX1094"/>
      <c r="HY1094"/>
      <c r="HZ1094"/>
      <c r="IA1094"/>
      <c r="IB1094"/>
      <c r="IC1094"/>
      <c r="ID1094"/>
      <c r="IE1094"/>
      <c r="IF1094"/>
      <c r="IG1094"/>
      <c r="IH1094"/>
      <c r="II1094"/>
      <c r="IJ1094"/>
      <c r="IK1094"/>
      <c r="IL1094"/>
      <c r="IM1094"/>
      <c r="IN1094"/>
      <c r="IO1094"/>
    </row>
    <row r="1095" spans="1:249" s="11" customFormat="1">
      <c r="A1095" s="21"/>
      <c r="B1095" s="21"/>
      <c r="C1095" s="22"/>
      <c r="D1095" s="21"/>
      <c r="E1095" s="21"/>
      <c r="F1095" s="21"/>
      <c r="G1095" s="21"/>
      <c r="H1095" s="21"/>
      <c r="I1095" s="21"/>
      <c r="J1095" s="21"/>
      <c r="K1095" s="37"/>
      <c r="L1095" s="37"/>
      <c r="M1095" s="37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/>
      <c r="EQ1095"/>
      <c r="ER1095"/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  <c r="GO1095"/>
      <c r="GP1095"/>
      <c r="GQ1095"/>
      <c r="GR1095"/>
      <c r="GS1095"/>
      <c r="GT1095"/>
      <c r="GU1095"/>
      <c r="GV1095"/>
      <c r="GW1095"/>
      <c r="GX1095"/>
      <c r="GY1095"/>
      <c r="GZ1095"/>
      <c r="HA1095"/>
      <c r="HB1095"/>
      <c r="HC1095"/>
      <c r="HD1095"/>
      <c r="HE1095"/>
      <c r="HF1095"/>
      <c r="HG1095"/>
      <c r="HH1095"/>
      <c r="HI1095"/>
      <c r="HJ1095"/>
      <c r="HK1095"/>
      <c r="HL1095"/>
      <c r="HM1095"/>
      <c r="HN1095"/>
      <c r="HO1095"/>
      <c r="HP1095"/>
      <c r="HQ1095"/>
      <c r="HR1095"/>
      <c r="HS1095"/>
      <c r="HT1095"/>
      <c r="HU1095"/>
      <c r="HV1095"/>
      <c r="HW1095"/>
      <c r="HX1095"/>
      <c r="HY1095"/>
      <c r="HZ1095"/>
      <c r="IA1095"/>
      <c r="IB1095"/>
      <c r="IC1095"/>
      <c r="ID1095"/>
      <c r="IE1095"/>
      <c r="IF1095"/>
      <c r="IG1095"/>
      <c r="IH1095"/>
      <c r="II1095"/>
      <c r="IJ1095"/>
      <c r="IK1095"/>
      <c r="IL1095"/>
      <c r="IM1095"/>
      <c r="IN1095"/>
      <c r="IO1095"/>
    </row>
    <row r="1096" spans="1:249" s="11" customFormat="1">
      <c r="A1096" s="21"/>
      <c r="B1096" s="21"/>
      <c r="C1096" s="22"/>
      <c r="D1096" s="21"/>
      <c r="E1096" s="21"/>
      <c r="F1096" s="21"/>
      <c r="G1096" s="21"/>
      <c r="H1096" s="21"/>
      <c r="I1096" s="21"/>
      <c r="J1096" s="21"/>
      <c r="K1096" s="37"/>
      <c r="L1096" s="37"/>
      <c r="M1096" s="37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  <c r="EE1096"/>
      <c r="EF1096"/>
      <c r="EG1096"/>
      <c r="EH1096"/>
      <c r="EI1096"/>
      <c r="EJ1096"/>
      <c r="EK1096"/>
      <c r="EL1096"/>
      <c r="EM1096"/>
      <c r="EN1096"/>
      <c r="EO1096"/>
      <c r="EP1096"/>
      <c r="EQ1096"/>
      <c r="ER1096"/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  <c r="GO1096"/>
      <c r="GP1096"/>
      <c r="GQ1096"/>
      <c r="GR1096"/>
      <c r="GS1096"/>
      <c r="GT1096"/>
      <c r="GU1096"/>
      <c r="GV1096"/>
      <c r="GW1096"/>
      <c r="GX1096"/>
      <c r="GY1096"/>
      <c r="GZ1096"/>
      <c r="HA1096"/>
      <c r="HB1096"/>
      <c r="HC1096"/>
      <c r="HD1096"/>
      <c r="HE1096"/>
      <c r="HF1096"/>
      <c r="HG1096"/>
      <c r="HH1096"/>
      <c r="HI1096"/>
      <c r="HJ1096"/>
      <c r="HK1096"/>
      <c r="HL1096"/>
      <c r="HM1096"/>
      <c r="HN1096"/>
      <c r="HO1096"/>
      <c r="HP1096"/>
      <c r="HQ1096"/>
      <c r="HR1096"/>
      <c r="HS1096"/>
      <c r="HT1096"/>
      <c r="HU1096"/>
      <c r="HV1096"/>
      <c r="HW1096"/>
      <c r="HX1096"/>
      <c r="HY1096"/>
      <c r="HZ1096"/>
      <c r="IA1096"/>
      <c r="IB1096"/>
      <c r="IC1096"/>
      <c r="ID1096"/>
      <c r="IE1096"/>
      <c r="IF1096"/>
      <c r="IG1096"/>
      <c r="IH1096"/>
      <c r="II1096"/>
      <c r="IJ1096"/>
      <c r="IK1096"/>
      <c r="IL1096"/>
      <c r="IM1096"/>
      <c r="IN1096"/>
      <c r="IO1096"/>
    </row>
    <row r="1097" spans="1:249" s="11" customFormat="1">
      <c r="A1097" s="21"/>
      <c r="B1097" s="21"/>
      <c r="C1097" s="22"/>
      <c r="D1097" s="21"/>
      <c r="E1097" s="21"/>
      <c r="F1097" s="21"/>
      <c r="G1097" s="21"/>
      <c r="H1097" s="21"/>
      <c r="I1097" s="21"/>
      <c r="J1097" s="21"/>
      <c r="K1097" s="37"/>
      <c r="L1097" s="37"/>
      <c r="M1097" s="3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  <c r="GO1097"/>
      <c r="GP1097"/>
      <c r="GQ1097"/>
      <c r="GR1097"/>
      <c r="GS1097"/>
      <c r="GT1097"/>
      <c r="GU1097"/>
      <c r="GV1097"/>
      <c r="GW1097"/>
      <c r="GX1097"/>
      <c r="GY1097"/>
      <c r="GZ1097"/>
      <c r="HA1097"/>
      <c r="HB1097"/>
      <c r="HC1097"/>
      <c r="HD1097"/>
      <c r="HE1097"/>
      <c r="HF1097"/>
      <c r="HG1097"/>
      <c r="HH1097"/>
      <c r="HI1097"/>
      <c r="HJ1097"/>
      <c r="HK1097"/>
      <c r="HL1097"/>
      <c r="HM1097"/>
      <c r="HN1097"/>
      <c r="HO1097"/>
      <c r="HP1097"/>
      <c r="HQ1097"/>
      <c r="HR1097"/>
      <c r="HS1097"/>
      <c r="HT1097"/>
      <c r="HU1097"/>
      <c r="HV1097"/>
      <c r="HW1097"/>
      <c r="HX1097"/>
      <c r="HY1097"/>
      <c r="HZ1097"/>
      <c r="IA1097"/>
      <c r="IB1097"/>
      <c r="IC1097"/>
      <c r="ID1097"/>
      <c r="IE1097"/>
      <c r="IF1097"/>
      <c r="IG1097"/>
      <c r="IH1097"/>
      <c r="II1097"/>
      <c r="IJ1097"/>
      <c r="IK1097"/>
      <c r="IL1097"/>
      <c r="IM1097"/>
      <c r="IN1097"/>
      <c r="IO1097"/>
    </row>
    <row r="1098" spans="1:249" s="11" customFormat="1">
      <c r="A1098" s="21"/>
      <c r="B1098" s="21"/>
      <c r="C1098" s="22"/>
      <c r="D1098" s="21"/>
      <c r="E1098" s="21"/>
      <c r="F1098" s="21"/>
      <c r="G1098" s="21"/>
      <c r="H1098" s="21"/>
      <c r="I1098" s="21"/>
      <c r="J1098" s="21"/>
      <c r="K1098" s="37"/>
      <c r="L1098" s="37"/>
      <c r="M1098" s="37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GO1098"/>
      <c r="GP1098"/>
      <c r="GQ1098"/>
      <c r="GR1098"/>
      <c r="GS1098"/>
      <c r="GT1098"/>
      <c r="GU1098"/>
      <c r="GV1098"/>
      <c r="GW1098"/>
      <c r="GX1098"/>
      <c r="GY1098"/>
      <c r="GZ1098"/>
      <c r="HA1098"/>
      <c r="HB1098"/>
      <c r="HC1098"/>
      <c r="HD1098"/>
      <c r="HE1098"/>
      <c r="HF1098"/>
      <c r="HG1098"/>
      <c r="HH1098"/>
      <c r="HI1098"/>
      <c r="HJ1098"/>
      <c r="HK1098"/>
      <c r="HL1098"/>
      <c r="HM1098"/>
      <c r="HN1098"/>
      <c r="HO1098"/>
      <c r="HP1098"/>
      <c r="HQ1098"/>
      <c r="HR1098"/>
      <c r="HS1098"/>
      <c r="HT1098"/>
      <c r="HU1098"/>
      <c r="HV1098"/>
      <c r="HW1098"/>
      <c r="HX1098"/>
      <c r="HY1098"/>
      <c r="HZ1098"/>
      <c r="IA1098"/>
      <c r="IB1098"/>
      <c r="IC1098"/>
      <c r="ID1098"/>
      <c r="IE1098"/>
      <c r="IF1098"/>
      <c r="IG1098"/>
      <c r="IH1098"/>
      <c r="II1098"/>
      <c r="IJ1098"/>
      <c r="IK1098"/>
      <c r="IL1098"/>
      <c r="IM1098"/>
      <c r="IN1098"/>
      <c r="IO1098"/>
    </row>
    <row r="1099" spans="1:249" s="11" customFormat="1">
      <c r="A1099" s="21"/>
      <c r="B1099" s="21"/>
      <c r="C1099" s="22"/>
      <c r="D1099" s="21"/>
      <c r="E1099" s="21"/>
      <c r="F1099" s="21"/>
      <c r="G1099" s="21"/>
      <c r="H1099" s="21"/>
      <c r="I1099" s="21"/>
      <c r="J1099" s="21"/>
      <c r="K1099" s="37"/>
      <c r="L1099" s="37"/>
      <c r="M1099" s="37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  <c r="EE1099"/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  <c r="GO1099"/>
      <c r="GP1099"/>
      <c r="GQ1099"/>
      <c r="GR1099"/>
      <c r="GS1099"/>
      <c r="GT1099"/>
      <c r="GU1099"/>
      <c r="GV1099"/>
      <c r="GW1099"/>
      <c r="GX1099"/>
      <c r="GY1099"/>
      <c r="GZ1099"/>
      <c r="HA1099"/>
      <c r="HB1099"/>
      <c r="HC1099"/>
      <c r="HD1099"/>
      <c r="HE1099"/>
      <c r="HF1099"/>
      <c r="HG1099"/>
      <c r="HH1099"/>
      <c r="HI1099"/>
      <c r="HJ1099"/>
      <c r="HK1099"/>
      <c r="HL1099"/>
      <c r="HM1099"/>
      <c r="HN1099"/>
      <c r="HO1099"/>
      <c r="HP1099"/>
      <c r="HQ1099"/>
      <c r="HR1099"/>
      <c r="HS1099"/>
      <c r="HT1099"/>
      <c r="HU1099"/>
      <c r="HV1099"/>
      <c r="HW1099"/>
      <c r="HX1099"/>
      <c r="HY1099"/>
      <c r="HZ1099"/>
      <c r="IA1099"/>
      <c r="IB1099"/>
      <c r="IC1099"/>
      <c r="ID1099"/>
      <c r="IE1099"/>
      <c r="IF1099"/>
      <c r="IG1099"/>
      <c r="IH1099"/>
      <c r="II1099"/>
      <c r="IJ1099"/>
      <c r="IK1099"/>
      <c r="IL1099"/>
      <c r="IM1099"/>
      <c r="IN1099"/>
      <c r="IO1099"/>
    </row>
    <row r="1100" spans="1:249" s="11" customFormat="1">
      <c r="A1100" s="21"/>
      <c r="B1100" s="21"/>
      <c r="C1100" s="22"/>
      <c r="D1100" s="21"/>
      <c r="E1100" s="21"/>
      <c r="F1100" s="21"/>
      <c r="G1100" s="21"/>
      <c r="H1100" s="21"/>
      <c r="I1100" s="21"/>
      <c r="J1100" s="21"/>
      <c r="K1100" s="37"/>
      <c r="L1100" s="37"/>
      <c r="M1100" s="37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  <c r="EE1100"/>
      <c r="EF1100"/>
      <c r="EG1100"/>
      <c r="EH1100"/>
      <c r="EI1100"/>
      <c r="EJ1100"/>
      <c r="EK1100"/>
      <c r="EL1100"/>
      <c r="EM1100"/>
      <c r="EN1100"/>
      <c r="EO1100"/>
      <c r="EP1100"/>
      <c r="EQ1100"/>
      <c r="ER1100"/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  <c r="GO1100"/>
      <c r="GP1100"/>
      <c r="GQ1100"/>
      <c r="GR1100"/>
      <c r="GS1100"/>
      <c r="GT1100"/>
      <c r="GU1100"/>
      <c r="GV1100"/>
      <c r="GW1100"/>
      <c r="GX1100"/>
      <c r="GY1100"/>
      <c r="GZ1100"/>
      <c r="HA1100"/>
      <c r="HB1100"/>
      <c r="HC1100"/>
      <c r="HD1100"/>
      <c r="HE1100"/>
      <c r="HF1100"/>
      <c r="HG1100"/>
      <c r="HH1100"/>
      <c r="HI1100"/>
      <c r="HJ1100"/>
      <c r="HK1100"/>
      <c r="HL1100"/>
      <c r="HM1100"/>
      <c r="HN1100"/>
      <c r="HO1100"/>
      <c r="HP1100"/>
      <c r="HQ1100"/>
      <c r="HR1100"/>
      <c r="HS1100"/>
      <c r="HT1100"/>
      <c r="HU1100"/>
      <c r="HV1100"/>
      <c r="HW1100"/>
      <c r="HX1100"/>
      <c r="HY1100"/>
      <c r="HZ1100"/>
      <c r="IA1100"/>
      <c r="IB1100"/>
      <c r="IC1100"/>
      <c r="ID1100"/>
      <c r="IE1100"/>
      <c r="IF1100"/>
      <c r="IG1100"/>
      <c r="IH1100"/>
      <c r="II1100"/>
      <c r="IJ1100"/>
      <c r="IK1100"/>
      <c r="IL1100"/>
      <c r="IM1100"/>
      <c r="IN1100"/>
      <c r="IO1100"/>
    </row>
    <row r="1101" spans="1:249" s="11" customFormat="1">
      <c r="A1101" s="21"/>
      <c r="B1101" s="21"/>
      <c r="C1101" s="22"/>
      <c r="D1101" s="21"/>
      <c r="E1101" s="21"/>
      <c r="F1101" s="21"/>
      <c r="G1101" s="21"/>
      <c r="H1101" s="21"/>
      <c r="I1101" s="21"/>
      <c r="J1101" s="21"/>
      <c r="K1101" s="37"/>
      <c r="L1101" s="37"/>
      <c r="M1101" s="37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  <c r="GO1101"/>
      <c r="GP1101"/>
      <c r="GQ1101"/>
      <c r="GR1101"/>
      <c r="GS1101"/>
      <c r="GT1101"/>
      <c r="GU1101"/>
      <c r="GV1101"/>
      <c r="GW1101"/>
      <c r="GX1101"/>
      <c r="GY1101"/>
      <c r="GZ1101"/>
      <c r="HA1101"/>
      <c r="HB1101"/>
      <c r="HC1101"/>
      <c r="HD1101"/>
      <c r="HE1101"/>
      <c r="HF1101"/>
      <c r="HG1101"/>
      <c r="HH1101"/>
      <c r="HI1101"/>
      <c r="HJ1101"/>
      <c r="HK1101"/>
      <c r="HL1101"/>
      <c r="HM1101"/>
      <c r="HN1101"/>
      <c r="HO1101"/>
      <c r="HP1101"/>
      <c r="HQ1101"/>
      <c r="HR1101"/>
      <c r="HS1101"/>
      <c r="HT1101"/>
      <c r="HU1101"/>
      <c r="HV1101"/>
      <c r="HW1101"/>
      <c r="HX1101"/>
      <c r="HY1101"/>
      <c r="HZ1101"/>
      <c r="IA1101"/>
      <c r="IB1101"/>
      <c r="IC1101"/>
      <c r="ID1101"/>
      <c r="IE1101"/>
      <c r="IF1101"/>
      <c r="IG1101"/>
      <c r="IH1101"/>
      <c r="II1101"/>
      <c r="IJ1101"/>
      <c r="IK1101"/>
      <c r="IL1101"/>
      <c r="IM1101"/>
      <c r="IN1101"/>
      <c r="IO1101"/>
    </row>
    <row r="1102" spans="1:249" s="11" customFormat="1">
      <c r="A1102" s="21"/>
      <c r="B1102" s="21"/>
      <c r="C1102" s="22"/>
      <c r="D1102" s="21"/>
      <c r="E1102" s="21"/>
      <c r="F1102" s="21"/>
      <c r="G1102" s="21"/>
      <c r="H1102" s="21"/>
      <c r="I1102" s="21"/>
      <c r="J1102" s="21"/>
      <c r="K1102" s="37"/>
      <c r="L1102" s="37"/>
      <c r="M1102" s="37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  <c r="EE1102"/>
      <c r="EF1102"/>
      <c r="EG1102"/>
      <c r="EH1102"/>
      <c r="EI1102"/>
      <c r="EJ1102"/>
      <c r="EK1102"/>
      <c r="EL1102"/>
      <c r="EM1102"/>
      <c r="EN1102"/>
      <c r="EO1102"/>
      <c r="EP1102"/>
      <c r="EQ1102"/>
      <c r="ER1102"/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  <c r="GO1102"/>
      <c r="GP1102"/>
      <c r="GQ1102"/>
      <c r="GR1102"/>
      <c r="GS1102"/>
      <c r="GT1102"/>
      <c r="GU1102"/>
      <c r="GV1102"/>
      <c r="GW1102"/>
      <c r="GX1102"/>
      <c r="GY1102"/>
      <c r="GZ1102"/>
      <c r="HA1102"/>
      <c r="HB1102"/>
      <c r="HC1102"/>
      <c r="HD1102"/>
      <c r="HE1102"/>
      <c r="HF1102"/>
      <c r="HG1102"/>
      <c r="HH1102"/>
      <c r="HI1102"/>
      <c r="HJ1102"/>
      <c r="HK1102"/>
      <c r="HL1102"/>
      <c r="HM1102"/>
      <c r="HN1102"/>
      <c r="HO1102"/>
      <c r="HP1102"/>
      <c r="HQ1102"/>
      <c r="HR1102"/>
      <c r="HS1102"/>
      <c r="HT1102"/>
      <c r="HU1102"/>
      <c r="HV1102"/>
      <c r="HW1102"/>
      <c r="HX1102"/>
      <c r="HY1102"/>
      <c r="HZ1102"/>
      <c r="IA1102"/>
      <c r="IB1102"/>
      <c r="IC1102"/>
      <c r="ID1102"/>
      <c r="IE1102"/>
      <c r="IF1102"/>
      <c r="IG1102"/>
      <c r="IH1102"/>
      <c r="II1102"/>
      <c r="IJ1102"/>
      <c r="IK1102"/>
      <c r="IL1102"/>
      <c r="IM1102"/>
      <c r="IN1102"/>
      <c r="IO1102"/>
    </row>
    <row r="1103" spans="1:249" s="11" customFormat="1">
      <c r="A1103" s="21"/>
      <c r="B1103" s="21"/>
      <c r="C1103" s="22"/>
      <c r="D1103" s="21"/>
      <c r="E1103" s="21"/>
      <c r="F1103" s="21"/>
      <c r="G1103" s="21"/>
      <c r="H1103" s="21"/>
      <c r="I1103" s="21"/>
      <c r="J1103" s="21"/>
      <c r="K1103" s="37"/>
      <c r="L1103" s="37"/>
      <c r="M1103" s="37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  <c r="EE1103"/>
      <c r="EF1103"/>
      <c r="EG1103"/>
      <c r="EH1103"/>
      <c r="EI1103"/>
      <c r="EJ1103"/>
      <c r="EK1103"/>
      <c r="EL1103"/>
      <c r="EM1103"/>
      <c r="EN1103"/>
      <c r="EO1103"/>
      <c r="EP1103"/>
      <c r="EQ1103"/>
      <c r="ER1103"/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  <c r="GO1103"/>
      <c r="GP1103"/>
      <c r="GQ1103"/>
      <c r="GR1103"/>
      <c r="GS1103"/>
      <c r="GT1103"/>
      <c r="GU1103"/>
      <c r="GV1103"/>
      <c r="GW1103"/>
      <c r="GX1103"/>
      <c r="GY1103"/>
      <c r="GZ1103"/>
      <c r="HA1103"/>
      <c r="HB1103"/>
      <c r="HC1103"/>
      <c r="HD1103"/>
      <c r="HE1103"/>
      <c r="HF1103"/>
      <c r="HG1103"/>
      <c r="HH1103"/>
      <c r="HI1103"/>
      <c r="HJ1103"/>
      <c r="HK1103"/>
      <c r="HL1103"/>
      <c r="HM1103"/>
      <c r="HN1103"/>
      <c r="HO1103"/>
      <c r="HP1103"/>
      <c r="HQ1103"/>
      <c r="HR1103"/>
      <c r="HS1103"/>
      <c r="HT1103"/>
      <c r="HU1103"/>
      <c r="HV1103"/>
      <c r="HW1103"/>
      <c r="HX1103"/>
      <c r="HY1103"/>
      <c r="HZ1103"/>
      <c r="IA1103"/>
      <c r="IB1103"/>
      <c r="IC1103"/>
      <c r="ID1103"/>
      <c r="IE1103"/>
      <c r="IF1103"/>
      <c r="IG1103"/>
      <c r="IH1103"/>
      <c r="II1103"/>
      <c r="IJ1103"/>
      <c r="IK1103"/>
      <c r="IL1103"/>
      <c r="IM1103"/>
      <c r="IN1103"/>
      <c r="IO1103"/>
    </row>
    <row r="1104" spans="1:249" s="11" customFormat="1">
      <c r="A1104" s="21"/>
      <c r="B1104" s="21"/>
      <c r="C1104" s="22"/>
      <c r="D1104" s="21"/>
      <c r="E1104" s="21"/>
      <c r="F1104" s="21"/>
      <c r="G1104" s="21"/>
      <c r="H1104" s="21"/>
      <c r="I1104" s="21"/>
      <c r="J1104" s="21"/>
      <c r="K1104" s="37"/>
      <c r="L1104" s="37"/>
      <c r="M1104" s="37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/>
      <c r="EA1104"/>
      <c r="EB1104"/>
      <c r="EC1104"/>
      <c r="ED1104"/>
      <c r="EE1104"/>
      <c r="EF1104"/>
      <c r="EG1104"/>
      <c r="EH1104"/>
      <c r="EI1104"/>
      <c r="EJ1104"/>
      <c r="EK1104"/>
      <c r="EL1104"/>
      <c r="EM1104"/>
      <c r="EN1104"/>
      <c r="EO1104"/>
      <c r="EP1104"/>
      <c r="EQ1104"/>
      <c r="ER1104"/>
      <c r="ES1104"/>
      <c r="ET1104"/>
      <c r="EU1104"/>
      <c r="EV1104"/>
      <c r="EW1104"/>
      <c r="EX1104"/>
      <c r="EY1104"/>
      <c r="EZ1104"/>
      <c r="FA1104"/>
      <c r="FB1104"/>
      <c r="FC1104"/>
      <c r="FD1104"/>
      <c r="FE1104"/>
      <c r="FF1104"/>
      <c r="FG1104"/>
      <c r="FH1104"/>
      <c r="FI1104"/>
      <c r="FJ1104"/>
      <c r="FK1104"/>
      <c r="FL1104"/>
      <c r="FM1104"/>
      <c r="FN1104"/>
      <c r="FO1104"/>
      <c r="FP1104"/>
      <c r="FQ1104"/>
      <c r="FR1104"/>
      <c r="FS1104"/>
      <c r="FT1104"/>
      <c r="FU1104"/>
      <c r="FV1104"/>
      <c r="FW1104"/>
      <c r="FX1104"/>
      <c r="FY1104"/>
      <c r="FZ1104"/>
      <c r="GA1104"/>
      <c r="GB1104"/>
      <c r="GC1104"/>
      <c r="GD1104"/>
      <c r="GE1104"/>
      <c r="GF1104"/>
      <c r="GG1104"/>
      <c r="GH1104"/>
      <c r="GI1104"/>
      <c r="GJ1104"/>
      <c r="GK1104"/>
      <c r="GL1104"/>
      <c r="GM1104"/>
      <c r="GN1104"/>
      <c r="GO1104"/>
      <c r="GP1104"/>
      <c r="GQ1104"/>
      <c r="GR1104"/>
      <c r="GS1104"/>
      <c r="GT1104"/>
      <c r="GU1104"/>
      <c r="GV1104"/>
      <c r="GW1104"/>
      <c r="GX1104"/>
      <c r="GY1104"/>
      <c r="GZ1104"/>
      <c r="HA1104"/>
      <c r="HB1104"/>
      <c r="HC1104"/>
      <c r="HD1104"/>
      <c r="HE1104"/>
      <c r="HF1104"/>
      <c r="HG1104"/>
      <c r="HH1104"/>
      <c r="HI1104"/>
      <c r="HJ1104"/>
      <c r="HK1104"/>
      <c r="HL1104"/>
      <c r="HM1104"/>
      <c r="HN1104"/>
      <c r="HO1104"/>
      <c r="HP1104"/>
      <c r="HQ1104"/>
      <c r="HR1104"/>
      <c r="HS1104"/>
      <c r="HT1104"/>
      <c r="HU1104"/>
      <c r="HV1104"/>
      <c r="HW1104"/>
      <c r="HX1104"/>
      <c r="HY1104"/>
      <c r="HZ1104"/>
      <c r="IA1104"/>
      <c r="IB1104"/>
      <c r="IC1104"/>
      <c r="ID1104"/>
      <c r="IE1104"/>
      <c r="IF1104"/>
      <c r="IG1104"/>
      <c r="IH1104"/>
      <c r="II1104"/>
      <c r="IJ1104"/>
      <c r="IK1104"/>
      <c r="IL1104"/>
      <c r="IM1104"/>
      <c r="IN1104"/>
      <c r="IO1104"/>
    </row>
    <row r="1105" spans="1:249" s="11" customFormat="1">
      <c r="A1105" s="21"/>
      <c r="B1105" s="21"/>
      <c r="C1105" s="22"/>
      <c r="D1105" s="21"/>
      <c r="E1105" s="21"/>
      <c r="F1105" s="21"/>
      <c r="G1105" s="21"/>
      <c r="H1105" s="21"/>
      <c r="I1105" s="21"/>
      <c r="J1105" s="21"/>
      <c r="K1105" s="37"/>
      <c r="L1105" s="37"/>
      <c r="M1105" s="37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  <c r="EE1105"/>
      <c r="EF1105"/>
      <c r="EG1105"/>
      <c r="EH1105"/>
      <c r="EI1105"/>
      <c r="EJ1105"/>
      <c r="EK1105"/>
      <c r="EL1105"/>
      <c r="EM1105"/>
      <c r="EN1105"/>
      <c r="EO1105"/>
      <c r="EP1105"/>
      <c r="EQ1105"/>
      <c r="ER1105"/>
      <c r="ES1105"/>
      <c r="ET1105"/>
      <c r="EU1105"/>
      <c r="EV1105"/>
      <c r="EW1105"/>
      <c r="EX1105"/>
      <c r="EY1105"/>
      <c r="EZ1105"/>
      <c r="FA1105"/>
      <c r="FB1105"/>
      <c r="FC1105"/>
      <c r="FD1105"/>
      <c r="FE1105"/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/>
      <c r="FS1105"/>
      <c r="FT1105"/>
      <c r="FU1105"/>
      <c r="FV1105"/>
      <c r="FW1105"/>
      <c r="FX1105"/>
      <c r="FY1105"/>
      <c r="FZ1105"/>
      <c r="GA1105"/>
      <c r="GB1105"/>
      <c r="GC1105"/>
      <c r="GD1105"/>
      <c r="GE1105"/>
      <c r="GF1105"/>
      <c r="GG1105"/>
      <c r="GH1105"/>
      <c r="GI1105"/>
      <c r="GJ1105"/>
      <c r="GK1105"/>
      <c r="GL1105"/>
      <c r="GM1105"/>
      <c r="GN1105"/>
      <c r="GO1105"/>
      <c r="GP1105"/>
      <c r="GQ1105"/>
      <c r="GR1105"/>
      <c r="GS1105"/>
      <c r="GT1105"/>
      <c r="GU1105"/>
      <c r="GV1105"/>
      <c r="GW1105"/>
      <c r="GX1105"/>
      <c r="GY1105"/>
      <c r="GZ1105"/>
      <c r="HA1105"/>
      <c r="HB1105"/>
      <c r="HC1105"/>
      <c r="HD1105"/>
      <c r="HE1105"/>
      <c r="HF1105"/>
      <c r="HG1105"/>
      <c r="HH1105"/>
      <c r="HI1105"/>
      <c r="HJ1105"/>
      <c r="HK1105"/>
      <c r="HL1105"/>
      <c r="HM1105"/>
      <c r="HN1105"/>
      <c r="HO1105"/>
      <c r="HP1105"/>
      <c r="HQ1105"/>
      <c r="HR1105"/>
      <c r="HS1105"/>
      <c r="HT1105"/>
      <c r="HU1105"/>
      <c r="HV1105"/>
      <c r="HW1105"/>
      <c r="HX1105"/>
      <c r="HY1105"/>
      <c r="HZ1105"/>
      <c r="IA1105"/>
      <c r="IB1105"/>
      <c r="IC1105"/>
      <c r="ID1105"/>
      <c r="IE1105"/>
      <c r="IF1105"/>
      <c r="IG1105"/>
      <c r="IH1105"/>
      <c r="II1105"/>
      <c r="IJ1105"/>
      <c r="IK1105"/>
      <c r="IL1105"/>
      <c r="IM1105"/>
      <c r="IN1105"/>
      <c r="IO1105"/>
    </row>
    <row r="1106" spans="1:249" s="11" customFormat="1">
      <c r="A1106" s="21"/>
      <c r="B1106" s="21"/>
      <c r="C1106" s="22"/>
      <c r="D1106" s="21"/>
      <c r="E1106" s="21"/>
      <c r="F1106" s="21"/>
      <c r="G1106" s="21"/>
      <c r="H1106" s="21"/>
      <c r="I1106" s="21"/>
      <c r="J1106" s="21"/>
      <c r="K1106" s="37"/>
      <c r="L1106" s="37"/>
      <c r="M1106" s="37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  <c r="DU1106"/>
      <c r="DV1106"/>
      <c r="DW1106"/>
      <c r="DX1106"/>
      <c r="DY1106"/>
      <c r="DZ1106"/>
      <c r="EA1106"/>
      <c r="EB1106"/>
      <c r="EC1106"/>
      <c r="ED1106"/>
      <c r="EE1106"/>
      <c r="EF1106"/>
      <c r="EG1106"/>
      <c r="EH1106"/>
      <c r="EI1106"/>
      <c r="EJ1106"/>
      <c r="EK1106"/>
      <c r="EL1106"/>
      <c r="EM1106"/>
      <c r="EN1106"/>
      <c r="EO1106"/>
      <c r="EP1106"/>
      <c r="EQ1106"/>
      <c r="ER1106"/>
      <c r="ES1106"/>
      <c r="ET1106"/>
      <c r="EU1106"/>
      <c r="EV1106"/>
      <c r="EW1106"/>
      <c r="EX1106"/>
      <c r="EY1106"/>
      <c r="EZ1106"/>
      <c r="FA1106"/>
      <c r="FB1106"/>
      <c r="FC1106"/>
      <c r="FD1106"/>
      <c r="FE1106"/>
      <c r="FF1106"/>
      <c r="FG1106"/>
      <c r="FH1106"/>
      <c r="FI1106"/>
      <c r="FJ1106"/>
      <c r="FK1106"/>
      <c r="FL1106"/>
      <c r="FM1106"/>
      <c r="FN1106"/>
      <c r="FO1106"/>
      <c r="FP1106"/>
      <c r="FQ1106"/>
      <c r="FR1106"/>
      <c r="FS1106"/>
      <c r="FT1106"/>
      <c r="FU1106"/>
      <c r="FV1106"/>
      <c r="FW1106"/>
      <c r="FX1106"/>
      <c r="FY1106"/>
      <c r="FZ1106"/>
      <c r="GA1106"/>
      <c r="GB1106"/>
      <c r="GC1106"/>
      <c r="GD1106"/>
      <c r="GE1106"/>
      <c r="GF1106"/>
      <c r="GG1106"/>
      <c r="GH1106"/>
      <c r="GI1106"/>
      <c r="GJ1106"/>
      <c r="GK1106"/>
      <c r="GL1106"/>
      <c r="GM1106"/>
      <c r="GN1106"/>
      <c r="GO1106"/>
      <c r="GP1106"/>
      <c r="GQ1106"/>
      <c r="GR1106"/>
      <c r="GS1106"/>
      <c r="GT1106"/>
      <c r="GU1106"/>
      <c r="GV1106"/>
      <c r="GW1106"/>
      <c r="GX1106"/>
      <c r="GY1106"/>
      <c r="GZ1106"/>
      <c r="HA1106"/>
      <c r="HB1106"/>
      <c r="HC1106"/>
      <c r="HD1106"/>
      <c r="HE1106"/>
      <c r="HF1106"/>
      <c r="HG1106"/>
      <c r="HH1106"/>
      <c r="HI1106"/>
      <c r="HJ1106"/>
      <c r="HK1106"/>
      <c r="HL1106"/>
      <c r="HM1106"/>
      <c r="HN1106"/>
      <c r="HO1106"/>
      <c r="HP1106"/>
      <c r="HQ1106"/>
      <c r="HR1106"/>
      <c r="HS1106"/>
      <c r="HT1106"/>
      <c r="HU1106"/>
      <c r="HV1106"/>
      <c r="HW1106"/>
      <c r="HX1106"/>
      <c r="HY1106"/>
      <c r="HZ1106"/>
      <c r="IA1106"/>
      <c r="IB1106"/>
      <c r="IC1106"/>
      <c r="ID1106"/>
      <c r="IE1106"/>
      <c r="IF1106"/>
      <c r="IG1106"/>
      <c r="IH1106"/>
      <c r="II1106"/>
      <c r="IJ1106"/>
      <c r="IK1106"/>
      <c r="IL1106"/>
      <c r="IM1106"/>
      <c r="IN1106"/>
      <c r="IO1106"/>
    </row>
    <row r="1107" spans="1:249" s="11" customFormat="1">
      <c r="A1107" s="21"/>
      <c r="B1107" s="21"/>
      <c r="C1107" s="22"/>
      <c r="D1107" s="21"/>
      <c r="E1107" s="21"/>
      <c r="F1107" s="21"/>
      <c r="G1107" s="21"/>
      <c r="H1107" s="21"/>
      <c r="I1107" s="21"/>
      <c r="J1107" s="21"/>
      <c r="K1107" s="37"/>
      <c r="L1107" s="37"/>
      <c r="M1107" s="3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  <c r="EE1107"/>
      <c r="EF1107"/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  <c r="GO1107"/>
      <c r="GP1107"/>
      <c r="GQ1107"/>
      <c r="GR1107"/>
      <c r="GS1107"/>
      <c r="GT1107"/>
      <c r="GU1107"/>
      <c r="GV1107"/>
      <c r="GW1107"/>
      <c r="GX1107"/>
      <c r="GY1107"/>
      <c r="GZ1107"/>
      <c r="HA1107"/>
      <c r="HB1107"/>
      <c r="HC1107"/>
      <c r="HD1107"/>
      <c r="HE1107"/>
      <c r="HF1107"/>
      <c r="HG1107"/>
      <c r="HH1107"/>
      <c r="HI1107"/>
      <c r="HJ1107"/>
      <c r="HK1107"/>
      <c r="HL1107"/>
      <c r="HM1107"/>
      <c r="HN1107"/>
      <c r="HO1107"/>
      <c r="HP1107"/>
      <c r="HQ1107"/>
      <c r="HR1107"/>
      <c r="HS1107"/>
      <c r="HT1107"/>
      <c r="HU1107"/>
      <c r="HV1107"/>
      <c r="HW1107"/>
      <c r="HX1107"/>
      <c r="HY1107"/>
      <c r="HZ1107"/>
      <c r="IA1107"/>
      <c r="IB1107"/>
      <c r="IC1107"/>
      <c r="ID1107"/>
      <c r="IE1107"/>
      <c r="IF1107"/>
      <c r="IG1107"/>
      <c r="IH1107"/>
      <c r="II1107"/>
      <c r="IJ1107"/>
      <c r="IK1107"/>
      <c r="IL1107"/>
      <c r="IM1107"/>
      <c r="IN1107"/>
      <c r="IO1107"/>
    </row>
    <row r="1108" spans="1:249" s="11" customFormat="1">
      <c r="A1108" s="21"/>
      <c r="B1108" s="21"/>
      <c r="C1108" s="22"/>
      <c r="D1108" s="21"/>
      <c r="E1108" s="21"/>
      <c r="F1108" s="21"/>
      <c r="G1108" s="21"/>
      <c r="H1108" s="21"/>
      <c r="I1108" s="21"/>
      <c r="J1108" s="21"/>
      <c r="K1108" s="37"/>
      <c r="L1108" s="37"/>
      <c r="M1108" s="37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  <c r="EE1108"/>
      <c r="EF1108"/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  <c r="GO1108"/>
      <c r="GP1108"/>
      <c r="GQ1108"/>
      <c r="GR1108"/>
      <c r="GS1108"/>
      <c r="GT1108"/>
      <c r="GU1108"/>
      <c r="GV1108"/>
      <c r="GW1108"/>
      <c r="GX1108"/>
      <c r="GY1108"/>
      <c r="GZ1108"/>
      <c r="HA1108"/>
      <c r="HB1108"/>
      <c r="HC1108"/>
      <c r="HD1108"/>
      <c r="HE1108"/>
      <c r="HF1108"/>
      <c r="HG1108"/>
      <c r="HH1108"/>
      <c r="HI1108"/>
      <c r="HJ1108"/>
      <c r="HK1108"/>
      <c r="HL1108"/>
      <c r="HM1108"/>
      <c r="HN1108"/>
      <c r="HO1108"/>
      <c r="HP1108"/>
      <c r="HQ1108"/>
      <c r="HR1108"/>
      <c r="HS1108"/>
      <c r="HT1108"/>
      <c r="HU1108"/>
      <c r="HV1108"/>
      <c r="HW1108"/>
      <c r="HX1108"/>
      <c r="HY1108"/>
      <c r="HZ1108"/>
      <c r="IA1108"/>
      <c r="IB1108"/>
      <c r="IC1108"/>
      <c r="ID1108"/>
      <c r="IE1108"/>
      <c r="IF1108"/>
      <c r="IG1108"/>
      <c r="IH1108"/>
      <c r="II1108"/>
      <c r="IJ1108"/>
      <c r="IK1108"/>
      <c r="IL1108"/>
      <c r="IM1108"/>
      <c r="IN1108"/>
      <c r="IO1108"/>
    </row>
    <row r="1109" spans="1:249" s="11" customFormat="1">
      <c r="A1109" s="21"/>
      <c r="B1109" s="21"/>
      <c r="C1109" s="22"/>
      <c r="D1109" s="21"/>
      <c r="E1109" s="21"/>
      <c r="F1109" s="21"/>
      <c r="G1109" s="21"/>
      <c r="H1109" s="21"/>
      <c r="I1109" s="21"/>
      <c r="J1109" s="21"/>
      <c r="K1109" s="37"/>
      <c r="L1109" s="37"/>
      <c r="M1109" s="37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  <c r="EE1109"/>
      <c r="EF1109"/>
      <c r="EG1109"/>
      <c r="EH1109"/>
      <c r="EI1109"/>
      <c r="EJ1109"/>
      <c r="EK1109"/>
      <c r="EL1109"/>
      <c r="EM1109"/>
      <c r="EN1109"/>
      <c r="EO1109"/>
      <c r="EP1109"/>
      <c r="EQ1109"/>
      <c r="ER1109"/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  <c r="GO1109"/>
      <c r="GP1109"/>
      <c r="GQ1109"/>
      <c r="GR1109"/>
      <c r="GS1109"/>
      <c r="GT1109"/>
      <c r="GU1109"/>
      <c r="GV1109"/>
      <c r="GW1109"/>
      <c r="GX1109"/>
      <c r="GY1109"/>
      <c r="GZ1109"/>
      <c r="HA1109"/>
      <c r="HB1109"/>
      <c r="HC1109"/>
      <c r="HD1109"/>
      <c r="HE1109"/>
      <c r="HF1109"/>
      <c r="HG1109"/>
      <c r="HH1109"/>
      <c r="HI1109"/>
      <c r="HJ1109"/>
      <c r="HK1109"/>
      <c r="HL1109"/>
      <c r="HM1109"/>
      <c r="HN1109"/>
      <c r="HO1109"/>
      <c r="HP1109"/>
      <c r="HQ1109"/>
      <c r="HR1109"/>
      <c r="HS1109"/>
      <c r="HT1109"/>
      <c r="HU1109"/>
      <c r="HV1109"/>
      <c r="HW1109"/>
      <c r="HX1109"/>
      <c r="HY1109"/>
      <c r="HZ1109"/>
      <c r="IA1109"/>
      <c r="IB1109"/>
      <c r="IC1109"/>
      <c r="ID1109"/>
      <c r="IE1109"/>
      <c r="IF1109"/>
      <c r="IG1109"/>
      <c r="IH1109"/>
      <c r="II1109"/>
      <c r="IJ1109"/>
      <c r="IK1109"/>
      <c r="IL1109"/>
      <c r="IM1109"/>
      <c r="IN1109"/>
      <c r="IO1109"/>
    </row>
    <row r="1110" spans="1:249" s="11" customFormat="1">
      <c r="A1110" s="21"/>
      <c r="B1110" s="21"/>
      <c r="C1110" s="22"/>
      <c r="D1110" s="21"/>
      <c r="E1110" s="21"/>
      <c r="F1110" s="21"/>
      <c r="G1110" s="21"/>
      <c r="H1110" s="21"/>
      <c r="I1110" s="21"/>
      <c r="J1110" s="21"/>
      <c r="K1110" s="37"/>
      <c r="L1110" s="37"/>
      <c r="M1110" s="37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  <c r="IE1110"/>
      <c r="IF1110"/>
      <c r="IG1110"/>
      <c r="IH1110"/>
      <c r="II1110"/>
      <c r="IJ1110"/>
      <c r="IK1110"/>
      <c r="IL1110"/>
      <c r="IM1110"/>
      <c r="IN1110"/>
      <c r="IO1110"/>
    </row>
    <row r="1111" spans="1:249" s="11" customFormat="1">
      <c r="A1111" s="21"/>
      <c r="B1111" s="21"/>
      <c r="C1111" s="22"/>
      <c r="D1111" s="21"/>
      <c r="E1111" s="21"/>
      <c r="F1111" s="21"/>
      <c r="G1111" s="21"/>
      <c r="H1111" s="21"/>
      <c r="I1111" s="21"/>
      <c r="J1111" s="21"/>
      <c r="K1111" s="37"/>
      <c r="L1111" s="37"/>
      <c r="M1111" s="37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  <c r="EE1111"/>
      <c r="EF1111"/>
      <c r="EG1111"/>
      <c r="EH1111"/>
      <c r="EI1111"/>
      <c r="EJ1111"/>
      <c r="EK1111"/>
      <c r="EL1111"/>
      <c r="EM1111"/>
      <c r="EN1111"/>
      <c r="EO1111"/>
      <c r="EP1111"/>
      <c r="EQ1111"/>
      <c r="ER1111"/>
      <c r="ES1111"/>
      <c r="ET1111"/>
      <c r="EU1111"/>
      <c r="EV1111"/>
      <c r="EW1111"/>
      <c r="EX1111"/>
      <c r="EY1111"/>
      <c r="EZ1111"/>
      <c r="FA1111"/>
      <c r="FB1111"/>
      <c r="FC1111"/>
      <c r="FD1111"/>
      <c r="FE1111"/>
      <c r="FF1111"/>
      <c r="FG1111"/>
      <c r="FH1111"/>
      <c r="FI1111"/>
      <c r="FJ1111"/>
      <c r="FK1111"/>
      <c r="FL1111"/>
      <c r="FM1111"/>
      <c r="FN1111"/>
      <c r="FO1111"/>
      <c r="FP1111"/>
      <c r="FQ1111"/>
      <c r="FR1111"/>
      <c r="FS1111"/>
      <c r="FT1111"/>
      <c r="FU1111"/>
      <c r="FV1111"/>
      <c r="FW1111"/>
      <c r="FX1111"/>
      <c r="FY1111"/>
      <c r="FZ1111"/>
      <c r="GA1111"/>
      <c r="GB1111"/>
      <c r="GC1111"/>
      <c r="GD1111"/>
      <c r="GE1111"/>
      <c r="GF1111"/>
      <c r="GG1111"/>
      <c r="GH1111"/>
      <c r="GI1111"/>
      <c r="GJ1111"/>
      <c r="GK1111"/>
      <c r="GL1111"/>
      <c r="GM1111"/>
      <c r="GN1111"/>
      <c r="GO1111"/>
      <c r="GP1111"/>
      <c r="GQ1111"/>
      <c r="GR1111"/>
      <c r="GS1111"/>
      <c r="GT1111"/>
      <c r="GU1111"/>
      <c r="GV1111"/>
      <c r="GW1111"/>
      <c r="GX1111"/>
      <c r="GY1111"/>
      <c r="GZ1111"/>
      <c r="HA1111"/>
      <c r="HB1111"/>
      <c r="HC1111"/>
      <c r="HD1111"/>
      <c r="HE1111"/>
      <c r="HF1111"/>
      <c r="HG1111"/>
      <c r="HH1111"/>
      <c r="HI1111"/>
      <c r="HJ1111"/>
      <c r="HK1111"/>
      <c r="HL1111"/>
      <c r="HM1111"/>
      <c r="HN1111"/>
      <c r="HO1111"/>
      <c r="HP1111"/>
      <c r="HQ1111"/>
      <c r="HR1111"/>
      <c r="HS1111"/>
      <c r="HT1111"/>
      <c r="HU1111"/>
      <c r="HV1111"/>
      <c r="HW1111"/>
      <c r="HX1111"/>
      <c r="HY1111"/>
      <c r="HZ1111"/>
      <c r="IA1111"/>
      <c r="IB1111"/>
      <c r="IC1111"/>
      <c r="ID1111"/>
      <c r="IE1111"/>
      <c r="IF1111"/>
      <c r="IG1111"/>
      <c r="IH1111"/>
      <c r="II1111"/>
      <c r="IJ1111"/>
      <c r="IK1111"/>
      <c r="IL1111"/>
      <c r="IM1111"/>
      <c r="IN1111"/>
      <c r="IO1111"/>
    </row>
    <row r="1112" spans="1:249" s="11" customFormat="1">
      <c r="A1112" s="21"/>
      <c r="B1112" s="21"/>
      <c r="C1112" s="22"/>
      <c r="D1112" s="21"/>
      <c r="E1112" s="21"/>
      <c r="F1112" s="21"/>
      <c r="G1112" s="21"/>
      <c r="H1112" s="21"/>
      <c r="I1112" s="21"/>
      <c r="J1112" s="21"/>
      <c r="K1112" s="37"/>
      <c r="L1112" s="37"/>
      <c r="M1112" s="37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  <c r="EE1112"/>
      <c r="EF1112"/>
      <c r="EG1112"/>
      <c r="EH1112"/>
      <c r="EI1112"/>
      <c r="EJ1112"/>
      <c r="EK1112"/>
      <c r="EL1112"/>
      <c r="EM1112"/>
      <c r="EN1112"/>
      <c r="EO1112"/>
      <c r="EP1112"/>
      <c r="EQ1112"/>
      <c r="ER1112"/>
      <c r="ES1112"/>
      <c r="ET1112"/>
      <c r="EU1112"/>
      <c r="EV1112"/>
      <c r="EW1112"/>
      <c r="EX1112"/>
      <c r="EY1112"/>
      <c r="EZ1112"/>
      <c r="FA1112"/>
      <c r="FB1112"/>
      <c r="FC1112"/>
      <c r="FD1112"/>
      <c r="FE1112"/>
      <c r="FF1112"/>
      <c r="FG1112"/>
      <c r="FH1112"/>
      <c r="FI1112"/>
      <c r="FJ1112"/>
      <c r="FK1112"/>
      <c r="FL1112"/>
      <c r="FM1112"/>
      <c r="FN1112"/>
      <c r="FO1112"/>
      <c r="FP1112"/>
      <c r="FQ1112"/>
      <c r="FR1112"/>
      <c r="FS1112"/>
      <c r="FT1112"/>
      <c r="FU1112"/>
      <c r="FV1112"/>
      <c r="FW1112"/>
      <c r="FX1112"/>
      <c r="FY1112"/>
      <c r="FZ1112"/>
      <c r="GA1112"/>
      <c r="GB1112"/>
      <c r="GC1112"/>
      <c r="GD1112"/>
      <c r="GE1112"/>
      <c r="GF1112"/>
      <c r="GG1112"/>
      <c r="GH1112"/>
      <c r="GI1112"/>
      <c r="GJ1112"/>
      <c r="GK1112"/>
      <c r="GL1112"/>
      <c r="GM1112"/>
      <c r="GN1112"/>
      <c r="GO1112"/>
      <c r="GP1112"/>
      <c r="GQ1112"/>
      <c r="GR1112"/>
      <c r="GS1112"/>
      <c r="GT1112"/>
      <c r="GU1112"/>
      <c r="GV1112"/>
      <c r="GW1112"/>
      <c r="GX1112"/>
      <c r="GY1112"/>
      <c r="GZ1112"/>
      <c r="HA1112"/>
      <c r="HB1112"/>
      <c r="HC1112"/>
      <c r="HD1112"/>
      <c r="HE1112"/>
      <c r="HF1112"/>
      <c r="HG1112"/>
      <c r="HH1112"/>
      <c r="HI1112"/>
      <c r="HJ1112"/>
      <c r="HK1112"/>
      <c r="HL1112"/>
      <c r="HM1112"/>
      <c r="HN1112"/>
      <c r="HO1112"/>
      <c r="HP1112"/>
      <c r="HQ1112"/>
      <c r="HR1112"/>
      <c r="HS1112"/>
      <c r="HT1112"/>
      <c r="HU1112"/>
      <c r="HV1112"/>
      <c r="HW1112"/>
      <c r="HX1112"/>
      <c r="HY1112"/>
      <c r="HZ1112"/>
      <c r="IA1112"/>
      <c r="IB1112"/>
      <c r="IC1112"/>
      <c r="ID1112"/>
      <c r="IE1112"/>
      <c r="IF1112"/>
      <c r="IG1112"/>
      <c r="IH1112"/>
      <c r="II1112"/>
      <c r="IJ1112"/>
      <c r="IK1112"/>
      <c r="IL1112"/>
      <c r="IM1112"/>
      <c r="IN1112"/>
      <c r="IO1112"/>
    </row>
    <row r="1113" spans="1:249" s="11" customFormat="1">
      <c r="A1113" s="21"/>
      <c r="B1113" s="21"/>
      <c r="C1113" s="22"/>
      <c r="D1113" s="21"/>
      <c r="E1113" s="21"/>
      <c r="F1113" s="21"/>
      <c r="G1113" s="21"/>
      <c r="H1113" s="21"/>
      <c r="I1113" s="21"/>
      <c r="J1113" s="21"/>
      <c r="K1113" s="37"/>
      <c r="L1113" s="37"/>
      <c r="M1113" s="37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  <c r="EE1113"/>
      <c r="EF1113"/>
      <c r="EG1113"/>
      <c r="EH1113"/>
      <c r="EI1113"/>
      <c r="EJ1113"/>
      <c r="EK1113"/>
      <c r="EL1113"/>
      <c r="EM1113"/>
      <c r="EN1113"/>
      <c r="EO1113"/>
      <c r="EP1113"/>
      <c r="EQ1113"/>
      <c r="ER1113"/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  <c r="GO1113"/>
      <c r="GP1113"/>
      <c r="GQ1113"/>
      <c r="GR1113"/>
      <c r="GS1113"/>
      <c r="GT1113"/>
      <c r="GU1113"/>
      <c r="GV1113"/>
      <c r="GW1113"/>
      <c r="GX1113"/>
      <c r="GY1113"/>
      <c r="GZ1113"/>
      <c r="HA1113"/>
      <c r="HB1113"/>
      <c r="HC1113"/>
      <c r="HD1113"/>
      <c r="HE1113"/>
      <c r="HF1113"/>
      <c r="HG1113"/>
      <c r="HH1113"/>
      <c r="HI1113"/>
      <c r="HJ1113"/>
      <c r="HK1113"/>
      <c r="HL1113"/>
      <c r="HM1113"/>
      <c r="HN1113"/>
      <c r="HO1113"/>
      <c r="HP1113"/>
      <c r="HQ1113"/>
      <c r="HR1113"/>
      <c r="HS1113"/>
      <c r="HT1113"/>
      <c r="HU1113"/>
      <c r="HV1113"/>
      <c r="HW1113"/>
      <c r="HX1113"/>
      <c r="HY1113"/>
      <c r="HZ1113"/>
      <c r="IA1113"/>
      <c r="IB1113"/>
      <c r="IC1113"/>
      <c r="ID1113"/>
      <c r="IE1113"/>
      <c r="IF1113"/>
      <c r="IG1113"/>
      <c r="IH1113"/>
      <c r="II1113"/>
      <c r="IJ1113"/>
      <c r="IK1113"/>
      <c r="IL1113"/>
      <c r="IM1113"/>
      <c r="IN1113"/>
      <c r="IO1113"/>
    </row>
    <row r="1114" spans="1:249" s="11" customFormat="1">
      <c r="A1114" s="21"/>
      <c r="B1114" s="21"/>
      <c r="C1114" s="22"/>
      <c r="D1114" s="21"/>
      <c r="E1114" s="21"/>
      <c r="F1114" s="21"/>
      <c r="G1114" s="21"/>
      <c r="H1114" s="21"/>
      <c r="I1114" s="21"/>
      <c r="J1114" s="21"/>
      <c r="K1114" s="37"/>
      <c r="L1114" s="37"/>
      <c r="M1114" s="37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  <c r="GO1114"/>
      <c r="GP1114"/>
      <c r="GQ1114"/>
      <c r="GR1114"/>
      <c r="GS1114"/>
      <c r="GT1114"/>
      <c r="GU1114"/>
      <c r="GV1114"/>
      <c r="GW1114"/>
      <c r="GX1114"/>
      <c r="GY1114"/>
      <c r="GZ1114"/>
      <c r="HA1114"/>
      <c r="HB1114"/>
      <c r="HC1114"/>
      <c r="HD1114"/>
      <c r="HE1114"/>
      <c r="HF1114"/>
      <c r="HG1114"/>
      <c r="HH1114"/>
      <c r="HI1114"/>
      <c r="HJ1114"/>
      <c r="HK1114"/>
      <c r="HL1114"/>
      <c r="HM1114"/>
      <c r="HN1114"/>
      <c r="HO1114"/>
      <c r="HP1114"/>
      <c r="HQ1114"/>
      <c r="HR1114"/>
      <c r="HS1114"/>
      <c r="HT1114"/>
      <c r="HU1114"/>
      <c r="HV1114"/>
      <c r="HW1114"/>
      <c r="HX1114"/>
      <c r="HY1114"/>
      <c r="HZ1114"/>
      <c r="IA1114"/>
      <c r="IB1114"/>
      <c r="IC1114"/>
      <c r="ID1114"/>
      <c r="IE1114"/>
      <c r="IF1114"/>
      <c r="IG1114"/>
      <c r="IH1114"/>
      <c r="II1114"/>
      <c r="IJ1114"/>
      <c r="IK1114"/>
      <c r="IL1114"/>
      <c r="IM1114"/>
      <c r="IN1114"/>
      <c r="IO1114"/>
    </row>
    <row r="1115" spans="1:249" s="11" customFormat="1">
      <c r="A1115" s="21"/>
      <c r="B1115" s="21"/>
      <c r="C1115" s="22"/>
      <c r="D1115" s="21"/>
      <c r="E1115" s="21"/>
      <c r="F1115" s="21"/>
      <c r="G1115" s="21"/>
      <c r="H1115" s="21"/>
      <c r="I1115" s="21"/>
      <c r="J1115" s="21"/>
      <c r="K1115" s="37"/>
      <c r="L1115" s="37"/>
      <c r="M1115" s="37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  <c r="EE1115"/>
      <c r="EF1115"/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  <c r="GO1115"/>
      <c r="GP1115"/>
      <c r="GQ1115"/>
      <c r="GR1115"/>
      <c r="GS1115"/>
      <c r="GT1115"/>
      <c r="GU1115"/>
      <c r="GV1115"/>
      <c r="GW1115"/>
      <c r="GX1115"/>
      <c r="GY1115"/>
      <c r="GZ1115"/>
      <c r="HA1115"/>
      <c r="HB1115"/>
      <c r="HC1115"/>
      <c r="HD1115"/>
      <c r="HE1115"/>
      <c r="HF1115"/>
      <c r="HG1115"/>
      <c r="HH1115"/>
      <c r="HI1115"/>
      <c r="HJ1115"/>
      <c r="HK1115"/>
      <c r="HL1115"/>
      <c r="HM1115"/>
      <c r="HN1115"/>
      <c r="HO1115"/>
      <c r="HP1115"/>
      <c r="HQ1115"/>
      <c r="HR1115"/>
      <c r="HS1115"/>
      <c r="HT1115"/>
      <c r="HU1115"/>
      <c r="HV1115"/>
      <c r="HW1115"/>
      <c r="HX1115"/>
      <c r="HY1115"/>
      <c r="HZ1115"/>
      <c r="IA1115"/>
      <c r="IB1115"/>
      <c r="IC1115"/>
      <c r="ID1115"/>
      <c r="IE1115"/>
      <c r="IF1115"/>
      <c r="IG1115"/>
      <c r="IH1115"/>
      <c r="II1115"/>
      <c r="IJ1115"/>
      <c r="IK1115"/>
      <c r="IL1115"/>
      <c r="IM1115"/>
      <c r="IN1115"/>
      <c r="IO1115"/>
    </row>
    <row r="1116" spans="1:249" s="11" customFormat="1">
      <c r="A1116" s="21"/>
      <c r="B1116" s="21"/>
      <c r="C1116" s="22"/>
      <c r="D1116" s="21"/>
      <c r="E1116" s="21"/>
      <c r="F1116" s="21"/>
      <c r="G1116" s="21"/>
      <c r="H1116" s="21"/>
      <c r="I1116" s="21"/>
      <c r="J1116" s="21"/>
      <c r="K1116" s="37"/>
      <c r="L1116" s="37"/>
      <c r="M1116" s="37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  <c r="EE1116"/>
      <c r="EF1116"/>
      <c r="EG1116"/>
      <c r="EH1116"/>
      <c r="EI1116"/>
      <c r="EJ1116"/>
      <c r="EK1116"/>
      <c r="EL1116"/>
      <c r="EM1116"/>
      <c r="EN1116"/>
      <c r="EO1116"/>
      <c r="EP1116"/>
      <c r="EQ1116"/>
      <c r="ER1116"/>
      <c r="ES1116"/>
      <c r="ET1116"/>
      <c r="EU1116"/>
      <c r="EV1116"/>
      <c r="EW1116"/>
      <c r="EX1116"/>
      <c r="EY1116"/>
      <c r="EZ1116"/>
      <c r="FA1116"/>
      <c r="FB1116"/>
      <c r="FC1116"/>
      <c r="FD1116"/>
      <c r="FE1116"/>
      <c r="FF1116"/>
      <c r="FG1116"/>
      <c r="FH1116"/>
      <c r="FI1116"/>
      <c r="FJ1116"/>
      <c r="FK1116"/>
      <c r="FL1116"/>
      <c r="FM1116"/>
      <c r="FN1116"/>
      <c r="FO1116"/>
      <c r="FP1116"/>
      <c r="FQ1116"/>
      <c r="FR1116"/>
      <c r="FS1116"/>
      <c r="FT1116"/>
      <c r="FU1116"/>
      <c r="FV1116"/>
      <c r="FW1116"/>
      <c r="FX1116"/>
      <c r="FY1116"/>
      <c r="FZ1116"/>
      <c r="GA1116"/>
      <c r="GB1116"/>
      <c r="GC1116"/>
      <c r="GD1116"/>
      <c r="GE1116"/>
      <c r="GF1116"/>
      <c r="GG1116"/>
      <c r="GH1116"/>
      <c r="GI1116"/>
      <c r="GJ1116"/>
      <c r="GK1116"/>
      <c r="GL1116"/>
      <c r="GM1116"/>
      <c r="GN1116"/>
      <c r="GO1116"/>
      <c r="GP1116"/>
      <c r="GQ1116"/>
      <c r="GR1116"/>
      <c r="GS1116"/>
      <c r="GT1116"/>
      <c r="GU1116"/>
      <c r="GV1116"/>
      <c r="GW1116"/>
      <c r="GX1116"/>
      <c r="GY1116"/>
      <c r="GZ1116"/>
      <c r="HA1116"/>
      <c r="HB1116"/>
      <c r="HC1116"/>
      <c r="HD1116"/>
      <c r="HE1116"/>
      <c r="HF1116"/>
      <c r="HG1116"/>
      <c r="HH1116"/>
      <c r="HI1116"/>
      <c r="HJ1116"/>
      <c r="HK1116"/>
      <c r="HL1116"/>
      <c r="HM1116"/>
      <c r="HN1116"/>
      <c r="HO1116"/>
      <c r="HP1116"/>
      <c r="HQ1116"/>
      <c r="HR1116"/>
      <c r="HS1116"/>
      <c r="HT1116"/>
      <c r="HU1116"/>
      <c r="HV1116"/>
      <c r="HW1116"/>
      <c r="HX1116"/>
      <c r="HY1116"/>
      <c r="HZ1116"/>
      <c r="IA1116"/>
      <c r="IB1116"/>
      <c r="IC1116"/>
      <c r="ID1116"/>
      <c r="IE1116"/>
      <c r="IF1116"/>
      <c r="IG1116"/>
      <c r="IH1116"/>
      <c r="II1116"/>
      <c r="IJ1116"/>
      <c r="IK1116"/>
      <c r="IL1116"/>
      <c r="IM1116"/>
      <c r="IN1116"/>
      <c r="IO1116"/>
    </row>
    <row r="1117" spans="1:249" s="11" customFormat="1">
      <c r="A1117" s="21"/>
      <c r="B1117" s="21"/>
      <c r="C1117" s="22"/>
      <c r="D1117" s="21"/>
      <c r="E1117" s="21"/>
      <c r="F1117" s="21"/>
      <c r="G1117" s="21"/>
      <c r="H1117" s="21"/>
      <c r="I1117" s="21"/>
      <c r="J1117" s="21"/>
      <c r="K1117" s="37"/>
      <c r="L1117" s="37"/>
      <c r="M1117" s="3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DT1117"/>
      <c r="DU1117"/>
      <c r="DV1117"/>
      <c r="DW1117"/>
      <c r="DX1117"/>
      <c r="DY1117"/>
      <c r="DZ1117"/>
      <c r="EA1117"/>
      <c r="EB1117"/>
      <c r="EC1117"/>
      <c r="ED1117"/>
      <c r="EE1117"/>
      <c r="EF1117"/>
      <c r="EG1117"/>
      <c r="EH1117"/>
      <c r="EI1117"/>
      <c r="EJ1117"/>
      <c r="EK1117"/>
      <c r="EL1117"/>
      <c r="EM1117"/>
      <c r="EN1117"/>
      <c r="EO1117"/>
      <c r="EP1117"/>
      <c r="EQ1117"/>
      <c r="ER1117"/>
      <c r="ES1117"/>
      <c r="ET1117"/>
      <c r="EU1117"/>
      <c r="EV1117"/>
      <c r="EW1117"/>
      <c r="EX1117"/>
      <c r="EY1117"/>
      <c r="EZ1117"/>
      <c r="FA1117"/>
      <c r="FB1117"/>
      <c r="FC1117"/>
      <c r="FD1117"/>
      <c r="FE1117"/>
      <c r="FF1117"/>
      <c r="FG1117"/>
      <c r="FH1117"/>
      <c r="FI1117"/>
      <c r="FJ1117"/>
      <c r="FK1117"/>
      <c r="FL1117"/>
      <c r="FM1117"/>
      <c r="FN1117"/>
      <c r="FO1117"/>
      <c r="FP1117"/>
      <c r="FQ1117"/>
      <c r="FR1117"/>
      <c r="FS1117"/>
      <c r="FT1117"/>
      <c r="FU1117"/>
      <c r="FV1117"/>
      <c r="FW1117"/>
      <c r="FX1117"/>
      <c r="FY1117"/>
      <c r="FZ1117"/>
      <c r="GA1117"/>
      <c r="GB1117"/>
      <c r="GC1117"/>
      <c r="GD1117"/>
      <c r="GE1117"/>
      <c r="GF1117"/>
      <c r="GG1117"/>
      <c r="GH1117"/>
      <c r="GI1117"/>
      <c r="GJ1117"/>
      <c r="GK1117"/>
      <c r="GL1117"/>
      <c r="GM1117"/>
      <c r="GN1117"/>
      <c r="GO1117"/>
      <c r="GP1117"/>
      <c r="GQ1117"/>
      <c r="GR1117"/>
      <c r="GS1117"/>
      <c r="GT1117"/>
      <c r="GU1117"/>
      <c r="GV1117"/>
      <c r="GW1117"/>
      <c r="GX1117"/>
      <c r="GY1117"/>
      <c r="GZ1117"/>
      <c r="HA1117"/>
      <c r="HB1117"/>
      <c r="HC1117"/>
      <c r="HD1117"/>
      <c r="HE1117"/>
      <c r="HF1117"/>
      <c r="HG1117"/>
      <c r="HH1117"/>
      <c r="HI1117"/>
      <c r="HJ1117"/>
      <c r="HK1117"/>
      <c r="HL1117"/>
      <c r="HM1117"/>
      <c r="HN1117"/>
      <c r="HO1117"/>
      <c r="HP1117"/>
      <c r="HQ1117"/>
      <c r="HR1117"/>
      <c r="HS1117"/>
      <c r="HT1117"/>
      <c r="HU1117"/>
      <c r="HV1117"/>
      <c r="HW1117"/>
      <c r="HX1117"/>
      <c r="HY1117"/>
      <c r="HZ1117"/>
      <c r="IA1117"/>
      <c r="IB1117"/>
      <c r="IC1117"/>
      <c r="ID1117"/>
      <c r="IE1117"/>
      <c r="IF1117"/>
      <c r="IG1117"/>
      <c r="IH1117"/>
      <c r="II1117"/>
      <c r="IJ1117"/>
      <c r="IK1117"/>
      <c r="IL1117"/>
      <c r="IM1117"/>
      <c r="IN1117"/>
      <c r="IO1117"/>
    </row>
    <row r="1118" spans="1:249" s="11" customFormat="1">
      <c r="A1118" s="21"/>
      <c r="B1118" s="21"/>
      <c r="C1118" s="22"/>
      <c r="D1118" s="21"/>
      <c r="E1118" s="21"/>
      <c r="F1118" s="21"/>
      <c r="G1118" s="21"/>
      <c r="H1118" s="21"/>
      <c r="I1118" s="21"/>
      <c r="J1118" s="21"/>
      <c r="K1118" s="37"/>
      <c r="L1118" s="37"/>
      <c r="M1118" s="37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DT1118"/>
      <c r="DU1118"/>
      <c r="DV1118"/>
      <c r="DW1118"/>
      <c r="DX1118"/>
      <c r="DY1118"/>
      <c r="DZ1118"/>
      <c r="EA1118"/>
      <c r="EB1118"/>
      <c r="EC1118"/>
      <c r="ED1118"/>
      <c r="EE1118"/>
      <c r="EF1118"/>
      <c r="EG1118"/>
      <c r="EH1118"/>
      <c r="EI1118"/>
      <c r="EJ1118"/>
      <c r="EK1118"/>
      <c r="EL1118"/>
      <c r="EM1118"/>
      <c r="EN1118"/>
      <c r="EO1118"/>
      <c r="EP1118"/>
      <c r="EQ1118"/>
      <c r="ER1118"/>
      <c r="ES1118"/>
      <c r="ET1118"/>
      <c r="EU1118"/>
      <c r="EV1118"/>
      <c r="EW1118"/>
      <c r="EX1118"/>
      <c r="EY1118"/>
      <c r="EZ1118"/>
      <c r="FA1118"/>
      <c r="FB1118"/>
      <c r="FC1118"/>
      <c r="FD1118"/>
      <c r="FE1118"/>
      <c r="FF1118"/>
      <c r="FG1118"/>
      <c r="FH1118"/>
      <c r="FI1118"/>
      <c r="FJ1118"/>
      <c r="FK1118"/>
      <c r="FL1118"/>
      <c r="FM1118"/>
      <c r="FN1118"/>
      <c r="FO1118"/>
      <c r="FP1118"/>
      <c r="FQ1118"/>
      <c r="FR1118"/>
      <c r="FS1118"/>
      <c r="FT1118"/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  <c r="GJ1118"/>
      <c r="GK1118"/>
      <c r="GL1118"/>
      <c r="GM1118"/>
      <c r="GN1118"/>
      <c r="GO1118"/>
      <c r="GP1118"/>
      <c r="GQ1118"/>
      <c r="GR1118"/>
      <c r="GS1118"/>
      <c r="GT1118"/>
      <c r="GU1118"/>
      <c r="GV1118"/>
      <c r="GW1118"/>
      <c r="GX1118"/>
      <c r="GY1118"/>
      <c r="GZ1118"/>
      <c r="HA1118"/>
      <c r="HB1118"/>
      <c r="HC1118"/>
      <c r="HD1118"/>
      <c r="HE1118"/>
      <c r="HF1118"/>
      <c r="HG1118"/>
      <c r="HH1118"/>
      <c r="HI1118"/>
      <c r="HJ1118"/>
      <c r="HK1118"/>
      <c r="HL1118"/>
      <c r="HM1118"/>
      <c r="HN1118"/>
      <c r="HO1118"/>
      <c r="HP1118"/>
      <c r="HQ1118"/>
      <c r="HR1118"/>
      <c r="HS1118"/>
      <c r="HT1118"/>
      <c r="HU1118"/>
      <c r="HV1118"/>
      <c r="HW1118"/>
      <c r="HX1118"/>
      <c r="HY1118"/>
      <c r="HZ1118"/>
      <c r="IA1118"/>
      <c r="IB1118"/>
      <c r="IC1118"/>
      <c r="ID1118"/>
      <c r="IE1118"/>
      <c r="IF1118"/>
      <c r="IG1118"/>
      <c r="IH1118"/>
      <c r="II1118"/>
      <c r="IJ1118"/>
      <c r="IK1118"/>
      <c r="IL1118"/>
      <c r="IM1118"/>
      <c r="IN1118"/>
      <c r="IO1118"/>
    </row>
    <row r="1119" spans="1:249" s="11" customFormat="1">
      <c r="A1119" s="21"/>
      <c r="B1119" s="21"/>
      <c r="C1119" s="22"/>
      <c r="D1119" s="21"/>
      <c r="E1119" s="21"/>
      <c r="F1119" s="21"/>
      <c r="G1119" s="21"/>
      <c r="H1119" s="21"/>
      <c r="I1119" s="21"/>
      <c r="J1119" s="21"/>
      <c r="K1119" s="37"/>
      <c r="L1119" s="37"/>
      <c r="M1119" s="37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  <c r="EE1119"/>
      <c r="EF1119"/>
      <c r="EG1119"/>
      <c r="EH1119"/>
      <c r="EI1119"/>
      <c r="EJ1119"/>
      <c r="EK1119"/>
      <c r="EL1119"/>
      <c r="EM1119"/>
      <c r="EN1119"/>
      <c r="EO1119"/>
      <c r="EP1119"/>
      <c r="EQ1119"/>
      <c r="ER1119"/>
      <c r="ES1119"/>
      <c r="ET1119"/>
      <c r="EU1119"/>
      <c r="EV1119"/>
      <c r="EW1119"/>
      <c r="EX1119"/>
      <c r="EY1119"/>
      <c r="EZ1119"/>
      <c r="FA1119"/>
      <c r="FB1119"/>
      <c r="FC1119"/>
      <c r="FD1119"/>
      <c r="FE1119"/>
      <c r="FF1119"/>
      <c r="FG1119"/>
      <c r="FH1119"/>
      <c r="FI1119"/>
      <c r="FJ1119"/>
      <c r="FK1119"/>
      <c r="FL1119"/>
      <c r="FM1119"/>
      <c r="FN1119"/>
      <c r="FO1119"/>
      <c r="FP1119"/>
      <c r="FQ1119"/>
      <c r="FR1119"/>
      <c r="FS1119"/>
      <c r="FT1119"/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  <c r="GJ1119"/>
      <c r="GK1119"/>
      <c r="GL1119"/>
      <c r="GM1119"/>
      <c r="GN1119"/>
      <c r="GO1119"/>
      <c r="GP1119"/>
      <c r="GQ1119"/>
      <c r="GR1119"/>
      <c r="GS1119"/>
      <c r="GT1119"/>
      <c r="GU1119"/>
      <c r="GV1119"/>
      <c r="GW1119"/>
      <c r="GX1119"/>
      <c r="GY1119"/>
      <c r="GZ1119"/>
      <c r="HA1119"/>
      <c r="HB1119"/>
      <c r="HC1119"/>
      <c r="HD1119"/>
      <c r="HE1119"/>
      <c r="HF1119"/>
      <c r="HG1119"/>
      <c r="HH1119"/>
      <c r="HI1119"/>
      <c r="HJ1119"/>
      <c r="HK1119"/>
      <c r="HL1119"/>
      <c r="HM1119"/>
      <c r="HN1119"/>
      <c r="HO1119"/>
      <c r="HP1119"/>
      <c r="HQ1119"/>
      <c r="HR1119"/>
      <c r="HS1119"/>
      <c r="HT1119"/>
      <c r="HU1119"/>
      <c r="HV1119"/>
      <c r="HW1119"/>
      <c r="HX1119"/>
      <c r="HY1119"/>
      <c r="HZ1119"/>
      <c r="IA1119"/>
      <c r="IB1119"/>
      <c r="IC1119"/>
      <c r="ID1119"/>
      <c r="IE1119"/>
      <c r="IF1119"/>
      <c r="IG1119"/>
      <c r="IH1119"/>
      <c r="II1119"/>
      <c r="IJ1119"/>
      <c r="IK1119"/>
      <c r="IL1119"/>
      <c r="IM1119"/>
      <c r="IN1119"/>
      <c r="IO1119"/>
    </row>
    <row r="1120" spans="1:249" s="11" customFormat="1">
      <c r="A1120" s="21"/>
      <c r="B1120" s="21"/>
      <c r="C1120" s="22"/>
      <c r="D1120" s="21"/>
      <c r="E1120" s="21"/>
      <c r="F1120" s="21"/>
      <c r="G1120" s="21"/>
      <c r="H1120" s="21"/>
      <c r="I1120" s="21"/>
      <c r="J1120" s="21"/>
      <c r="K1120" s="37"/>
      <c r="L1120" s="37"/>
      <c r="M1120" s="37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  <c r="GO1120"/>
      <c r="GP1120"/>
      <c r="GQ1120"/>
      <c r="GR1120"/>
      <c r="GS1120"/>
      <c r="GT1120"/>
      <c r="GU1120"/>
      <c r="GV1120"/>
      <c r="GW1120"/>
      <c r="GX1120"/>
      <c r="GY1120"/>
      <c r="GZ1120"/>
      <c r="HA1120"/>
      <c r="HB1120"/>
      <c r="HC1120"/>
      <c r="HD1120"/>
      <c r="HE1120"/>
      <c r="HF1120"/>
      <c r="HG1120"/>
      <c r="HH1120"/>
      <c r="HI1120"/>
      <c r="HJ1120"/>
      <c r="HK1120"/>
      <c r="HL1120"/>
      <c r="HM1120"/>
      <c r="HN1120"/>
      <c r="HO1120"/>
      <c r="HP1120"/>
      <c r="HQ1120"/>
      <c r="HR1120"/>
      <c r="HS1120"/>
      <c r="HT1120"/>
      <c r="HU1120"/>
      <c r="HV1120"/>
      <c r="HW1120"/>
      <c r="HX1120"/>
      <c r="HY1120"/>
      <c r="HZ1120"/>
      <c r="IA1120"/>
      <c r="IB1120"/>
      <c r="IC1120"/>
      <c r="ID1120"/>
      <c r="IE1120"/>
      <c r="IF1120"/>
      <c r="IG1120"/>
      <c r="IH1120"/>
      <c r="II1120"/>
      <c r="IJ1120"/>
      <c r="IK1120"/>
      <c r="IL1120"/>
      <c r="IM1120"/>
      <c r="IN1120"/>
      <c r="IO1120"/>
    </row>
    <row r="1121" spans="1:249" s="11" customFormat="1">
      <c r="A1121" s="21"/>
      <c r="B1121" s="21"/>
      <c r="C1121" s="22"/>
      <c r="D1121" s="21"/>
      <c r="E1121" s="21"/>
      <c r="F1121" s="21"/>
      <c r="G1121" s="21"/>
      <c r="H1121" s="21"/>
      <c r="I1121" s="21"/>
      <c r="J1121" s="21"/>
      <c r="K1121" s="37"/>
      <c r="L1121" s="37"/>
      <c r="M1121" s="37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  <c r="EE1121"/>
      <c r="EF1121"/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  <c r="GO1121"/>
      <c r="GP1121"/>
      <c r="GQ1121"/>
      <c r="GR1121"/>
      <c r="GS1121"/>
      <c r="GT1121"/>
      <c r="GU1121"/>
      <c r="GV1121"/>
      <c r="GW1121"/>
      <c r="GX1121"/>
      <c r="GY1121"/>
      <c r="GZ1121"/>
      <c r="HA1121"/>
      <c r="HB1121"/>
      <c r="HC1121"/>
      <c r="HD1121"/>
      <c r="HE1121"/>
      <c r="HF1121"/>
      <c r="HG1121"/>
      <c r="HH1121"/>
      <c r="HI1121"/>
      <c r="HJ1121"/>
      <c r="HK1121"/>
      <c r="HL1121"/>
      <c r="HM1121"/>
      <c r="HN1121"/>
      <c r="HO1121"/>
      <c r="HP1121"/>
      <c r="HQ1121"/>
      <c r="HR1121"/>
      <c r="HS1121"/>
      <c r="HT1121"/>
      <c r="HU1121"/>
      <c r="HV1121"/>
      <c r="HW1121"/>
      <c r="HX1121"/>
      <c r="HY1121"/>
      <c r="HZ1121"/>
      <c r="IA1121"/>
      <c r="IB1121"/>
      <c r="IC1121"/>
      <c r="ID1121"/>
      <c r="IE1121"/>
      <c r="IF1121"/>
      <c r="IG1121"/>
      <c r="IH1121"/>
      <c r="II1121"/>
      <c r="IJ1121"/>
      <c r="IK1121"/>
      <c r="IL1121"/>
      <c r="IM1121"/>
      <c r="IN1121"/>
      <c r="IO1121"/>
    </row>
    <row r="1122" spans="1:249" s="11" customFormat="1">
      <c r="A1122" s="21"/>
      <c r="B1122" s="21"/>
      <c r="C1122" s="22"/>
      <c r="D1122" s="21"/>
      <c r="E1122" s="21"/>
      <c r="F1122" s="21"/>
      <c r="G1122" s="21"/>
      <c r="H1122" s="21"/>
      <c r="I1122" s="21"/>
      <c r="J1122" s="21"/>
      <c r="K1122" s="37"/>
      <c r="L1122" s="37"/>
      <c r="M1122" s="37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  <c r="EE1122"/>
      <c r="EF1122"/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  <c r="GO1122"/>
      <c r="GP1122"/>
      <c r="GQ1122"/>
      <c r="GR1122"/>
      <c r="GS1122"/>
      <c r="GT1122"/>
      <c r="GU1122"/>
      <c r="GV1122"/>
      <c r="GW1122"/>
      <c r="GX1122"/>
      <c r="GY1122"/>
      <c r="GZ1122"/>
      <c r="HA1122"/>
      <c r="HB1122"/>
      <c r="HC1122"/>
      <c r="HD1122"/>
      <c r="HE1122"/>
      <c r="HF1122"/>
      <c r="HG1122"/>
      <c r="HH1122"/>
      <c r="HI1122"/>
      <c r="HJ1122"/>
      <c r="HK1122"/>
      <c r="HL1122"/>
      <c r="HM1122"/>
      <c r="HN1122"/>
      <c r="HO1122"/>
      <c r="HP1122"/>
      <c r="HQ1122"/>
      <c r="HR1122"/>
      <c r="HS1122"/>
      <c r="HT1122"/>
      <c r="HU1122"/>
      <c r="HV1122"/>
      <c r="HW1122"/>
      <c r="HX1122"/>
      <c r="HY1122"/>
      <c r="HZ1122"/>
      <c r="IA1122"/>
      <c r="IB1122"/>
      <c r="IC1122"/>
      <c r="ID1122"/>
      <c r="IE1122"/>
      <c r="IF1122"/>
      <c r="IG1122"/>
      <c r="IH1122"/>
      <c r="II1122"/>
      <c r="IJ1122"/>
      <c r="IK1122"/>
      <c r="IL1122"/>
      <c r="IM1122"/>
      <c r="IN1122"/>
      <c r="IO1122"/>
    </row>
    <row r="1123" spans="1:249" s="11" customFormat="1">
      <c r="A1123" s="21"/>
      <c r="B1123" s="21"/>
      <c r="C1123" s="22"/>
      <c r="D1123" s="21"/>
      <c r="E1123" s="21"/>
      <c r="F1123" s="21"/>
      <c r="G1123" s="21"/>
      <c r="H1123" s="21"/>
      <c r="I1123" s="21"/>
      <c r="J1123" s="21"/>
      <c r="K1123" s="37"/>
      <c r="L1123" s="37"/>
      <c r="M1123" s="37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  <c r="GO1123"/>
      <c r="GP1123"/>
      <c r="GQ1123"/>
      <c r="GR1123"/>
      <c r="GS1123"/>
      <c r="GT1123"/>
      <c r="GU1123"/>
      <c r="GV1123"/>
      <c r="GW1123"/>
      <c r="GX1123"/>
      <c r="GY1123"/>
      <c r="GZ1123"/>
      <c r="HA1123"/>
      <c r="HB1123"/>
      <c r="HC1123"/>
      <c r="HD1123"/>
      <c r="HE1123"/>
      <c r="HF1123"/>
      <c r="HG1123"/>
      <c r="HH1123"/>
      <c r="HI1123"/>
      <c r="HJ1123"/>
      <c r="HK1123"/>
      <c r="HL1123"/>
      <c r="HM1123"/>
      <c r="HN1123"/>
      <c r="HO1123"/>
      <c r="HP1123"/>
      <c r="HQ1123"/>
      <c r="HR1123"/>
      <c r="HS1123"/>
      <c r="HT1123"/>
      <c r="HU1123"/>
      <c r="HV1123"/>
      <c r="HW1123"/>
      <c r="HX1123"/>
      <c r="HY1123"/>
      <c r="HZ1123"/>
      <c r="IA1123"/>
      <c r="IB1123"/>
      <c r="IC1123"/>
      <c r="ID1123"/>
      <c r="IE1123"/>
      <c r="IF1123"/>
      <c r="IG1123"/>
      <c r="IH1123"/>
      <c r="II1123"/>
      <c r="IJ1123"/>
      <c r="IK1123"/>
      <c r="IL1123"/>
      <c r="IM1123"/>
      <c r="IN1123"/>
      <c r="IO1123"/>
    </row>
    <row r="1124" spans="1:249" s="11" customFormat="1">
      <c r="A1124" s="21"/>
      <c r="B1124" s="21"/>
      <c r="C1124" s="22"/>
      <c r="D1124" s="21"/>
      <c r="E1124" s="21"/>
      <c r="F1124" s="21"/>
      <c r="G1124" s="21"/>
      <c r="H1124" s="21"/>
      <c r="I1124" s="21"/>
      <c r="J1124" s="21"/>
      <c r="K1124" s="37"/>
      <c r="L1124" s="37"/>
      <c r="M1124" s="37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  <c r="EE1124"/>
      <c r="EF1124"/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  <c r="GO1124"/>
      <c r="GP1124"/>
      <c r="GQ1124"/>
      <c r="GR1124"/>
      <c r="GS1124"/>
      <c r="GT1124"/>
      <c r="GU1124"/>
      <c r="GV1124"/>
      <c r="GW1124"/>
      <c r="GX1124"/>
      <c r="GY1124"/>
      <c r="GZ1124"/>
      <c r="HA1124"/>
      <c r="HB1124"/>
      <c r="HC1124"/>
      <c r="HD1124"/>
      <c r="HE1124"/>
      <c r="HF1124"/>
      <c r="HG1124"/>
      <c r="HH1124"/>
      <c r="HI1124"/>
      <c r="HJ1124"/>
      <c r="HK1124"/>
      <c r="HL1124"/>
      <c r="HM1124"/>
      <c r="HN1124"/>
      <c r="HO1124"/>
      <c r="HP1124"/>
      <c r="HQ1124"/>
      <c r="HR1124"/>
      <c r="HS1124"/>
      <c r="HT1124"/>
      <c r="HU1124"/>
      <c r="HV1124"/>
      <c r="HW1124"/>
      <c r="HX1124"/>
      <c r="HY1124"/>
      <c r="HZ1124"/>
      <c r="IA1124"/>
      <c r="IB1124"/>
      <c r="IC1124"/>
      <c r="ID1124"/>
      <c r="IE1124"/>
      <c r="IF1124"/>
      <c r="IG1124"/>
      <c r="IH1124"/>
      <c r="II1124"/>
      <c r="IJ1124"/>
      <c r="IK1124"/>
      <c r="IL1124"/>
      <c r="IM1124"/>
      <c r="IN1124"/>
      <c r="IO1124"/>
    </row>
    <row r="1125" spans="1:249" s="11" customFormat="1">
      <c r="A1125" s="21"/>
      <c r="B1125" s="21"/>
      <c r="C1125" s="22"/>
      <c r="D1125" s="21"/>
      <c r="E1125" s="21"/>
      <c r="F1125" s="21"/>
      <c r="G1125" s="21"/>
      <c r="H1125" s="21"/>
      <c r="I1125" s="21"/>
      <c r="J1125" s="21"/>
      <c r="K1125" s="37"/>
      <c r="L1125" s="37"/>
      <c r="M1125" s="37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DT1125"/>
      <c r="DU1125"/>
      <c r="DV1125"/>
      <c r="DW1125"/>
      <c r="DX1125"/>
      <c r="DY1125"/>
      <c r="DZ1125"/>
      <c r="EA1125"/>
      <c r="EB1125"/>
      <c r="EC1125"/>
      <c r="ED1125"/>
      <c r="EE1125"/>
      <c r="EF1125"/>
      <c r="EG1125"/>
      <c r="EH1125"/>
      <c r="EI1125"/>
      <c r="EJ1125"/>
      <c r="EK1125"/>
      <c r="EL1125"/>
      <c r="EM1125"/>
      <c r="EN1125"/>
      <c r="EO1125"/>
      <c r="EP1125"/>
      <c r="EQ1125"/>
      <c r="ER1125"/>
      <c r="ES1125"/>
      <c r="ET1125"/>
      <c r="EU1125"/>
      <c r="EV1125"/>
      <c r="EW1125"/>
      <c r="EX1125"/>
      <c r="EY1125"/>
      <c r="EZ1125"/>
      <c r="FA1125"/>
      <c r="FB1125"/>
      <c r="FC1125"/>
      <c r="FD1125"/>
      <c r="FE1125"/>
      <c r="FF1125"/>
      <c r="FG1125"/>
      <c r="FH1125"/>
      <c r="FI1125"/>
      <c r="FJ1125"/>
      <c r="FK1125"/>
      <c r="FL1125"/>
      <c r="FM1125"/>
      <c r="FN1125"/>
      <c r="FO1125"/>
      <c r="FP1125"/>
      <c r="FQ1125"/>
      <c r="FR1125"/>
      <c r="FS1125"/>
      <c r="FT1125"/>
      <c r="FU1125"/>
      <c r="FV1125"/>
      <c r="FW1125"/>
      <c r="FX1125"/>
      <c r="FY1125"/>
      <c r="FZ1125"/>
      <c r="GA1125"/>
      <c r="GB1125"/>
      <c r="GC1125"/>
      <c r="GD1125"/>
      <c r="GE1125"/>
      <c r="GF1125"/>
      <c r="GG1125"/>
      <c r="GH1125"/>
      <c r="GI1125"/>
      <c r="GJ1125"/>
      <c r="GK1125"/>
      <c r="GL1125"/>
      <c r="GM1125"/>
      <c r="GN1125"/>
      <c r="GO1125"/>
      <c r="GP1125"/>
      <c r="GQ1125"/>
      <c r="GR1125"/>
      <c r="GS1125"/>
      <c r="GT1125"/>
      <c r="GU1125"/>
      <c r="GV1125"/>
      <c r="GW1125"/>
      <c r="GX1125"/>
      <c r="GY1125"/>
      <c r="GZ1125"/>
      <c r="HA1125"/>
      <c r="HB1125"/>
      <c r="HC1125"/>
      <c r="HD1125"/>
      <c r="HE1125"/>
      <c r="HF1125"/>
      <c r="HG1125"/>
      <c r="HH1125"/>
      <c r="HI1125"/>
      <c r="HJ1125"/>
      <c r="HK1125"/>
      <c r="HL1125"/>
      <c r="HM1125"/>
      <c r="HN1125"/>
      <c r="HO1125"/>
      <c r="HP1125"/>
      <c r="HQ1125"/>
      <c r="HR1125"/>
      <c r="HS1125"/>
      <c r="HT1125"/>
      <c r="HU1125"/>
      <c r="HV1125"/>
      <c r="HW1125"/>
      <c r="HX1125"/>
      <c r="HY1125"/>
      <c r="HZ1125"/>
      <c r="IA1125"/>
      <c r="IB1125"/>
      <c r="IC1125"/>
      <c r="ID1125"/>
      <c r="IE1125"/>
      <c r="IF1125"/>
      <c r="IG1125"/>
      <c r="IH1125"/>
      <c r="II1125"/>
      <c r="IJ1125"/>
      <c r="IK1125"/>
      <c r="IL1125"/>
      <c r="IM1125"/>
      <c r="IN1125"/>
      <c r="IO1125"/>
    </row>
    <row r="1126" spans="1:249" s="11" customFormat="1">
      <c r="A1126" s="21"/>
      <c r="B1126" s="21"/>
      <c r="C1126" s="22"/>
      <c r="D1126" s="21"/>
      <c r="E1126" s="21"/>
      <c r="F1126" s="21"/>
      <c r="G1126" s="21"/>
      <c r="H1126" s="21"/>
      <c r="I1126" s="21"/>
      <c r="J1126" s="21"/>
      <c r="K1126" s="37"/>
      <c r="L1126" s="37"/>
      <c r="M1126" s="37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  <c r="EE1126"/>
      <c r="EF1126"/>
      <c r="EG1126"/>
      <c r="EH1126"/>
      <c r="EI1126"/>
      <c r="EJ1126"/>
      <c r="EK1126"/>
      <c r="EL1126"/>
      <c r="EM1126"/>
      <c r="EN1126"/>
      <c r="EO1126"/>
      <c r="EP1126"/>
      <c r="EQ1126"/>
      <c r="ER1126"/>
      <c r="ES1126"/>
      <c r="ET1126"/>
      <c r="EU1126"/>
      <c r="EV1126"/>
      <c r="EW1126"/>
      <c r="EX1126"/>
      <c r="EY1126"/>
      <c r="EZ1126"/>
      <c r="FA1126"/>
      <c r="FB1126"/>
      <c r="FC1126"/>
      <c r="FD1126"/>
      <c r="FE1126"/>
      <c r="FF1126"/>
      <c r="FG1126"/>
      <c r="FH1126"/>
      <c r="FI1126"/>
      <c r="FJ1126"/>
      <c r="FK1126"/>
      <c r="FL1126"/>
      <c r="FM1126"/>
      <c r="FN1126"/>
      <c r="FO1126"/>
      <c r="FP1126"/>
      <c r="FQ1126"/>
      <c r="FR1126"/>
      <c r="FS1126"/>
      <c r="FT1126"/>
      <c r="FU1126"/>
      <c r="FV1126"/>
      <c r="FW1126"/>
      <c r="FX1126"/>
      <c r="FY1126"/>
      <c r="FZ1126"/>
      <c r="GA1126"/>
      <c r="GB1126"/>
      <c r="GC1126"/>
      <c r="GD1126"/>
      <c r="GE1126"/>
      <c r="GF1126"/>
      <c r="GG1126"/>
      <c r="GH1126"/>
      <c r="GI1126"/>
      <c r="GJ1126"/>
      <c r="GK1126"/>
      <c r="GL1126"/>
      <c r="GM1126"/>
      <c r="GN1126"/>
      <c r="GO1126"/>
      <c r="GP1126"/>
      <c r="GQ1126"/>
      <c r="GR1126"/>
      <c r="GS1126"/>
      <c r="GT1126"/>
      <c r="GU1126"/>
      <c r="GV1126"/>
      <c r="GW1126"/>
      <c r="GX1126"/>
      <c r="GY1126"/>
      <c r="GZ1126"/>
      <c r="HA1126"/>
      <c r="HB1126"/>
      <c r="HC1126"/>
      <c r="HD1126"/>
      <c r="HE1126"/>
      <c r="HF1126"/>
      <c r="HG1126"/>
      <c r="HH1126"/>
      <c r="HI1126"/>
      <c r="HJ1126"/>
      <c r="HK1126"/>
      <c r="HL1126"/>
      <c r="HM1126"/>
      <c r="HN1126"/>
      <c r="HO1126"/>
      <c r="HP1126"/>
      <c r="HQ1126"/>
      <c r="HR1126"/>
      <c r="HS1126"/>
      <c r="HT1126"/>
      <c r="HU1126"/>
      <c r="HV1126"/>
      <c r="HW1126"/>
      <c r="HX1126"/>
      <c r="HY1126"/>
      <c r="HZ1126"/>
      <c r="IA1126"/>
      <c r="IB1126"/>
      <c r="IC1126"/>
      <c r="ID1126"/>
      <c r="IE1126"/>
      <c r="IF1126"/>
      <c r="IG1126"/>
      <c r="IH1126"/>
      <c r="II1126"/>
      <c r="IJ1126"/>
      <c r="IK1126"/>
      <c r="IL1126"/>
      <c r="IM1126"/>
      <c r="IN1126"/>
      <c r="IO1126"/>
    </row>
    <row r="1127" spans="1:249" s="11" customFormat="1">
      <c r="A1127" s="21"/>
      <c r="B1127" s="21"/>
      <c r="C1127" s="22"/>
      <c r="D1127" s="21"/>
      <c r="E1127" s="21"/>
      <c r="F1127" s="21"/>
      <c r="G1127" s="21"/>
      <c r="H1127" s="21"/>
      <c r="I1127" s="21"/>
      <c r="J1127" s="21"/>
      <c r="K1127" s="37"/>
      <c r="L1127" s="37"/>
      <c r="M1127" s="3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  <c r="EE1127"/>
      <c r="EF1127"/>
      <c r="EG1127"/>
      <c r="EH1127"/>
      <c r="EI1127"/>
      <c r="EJ1127"/>
      <c r="EK1127"/>
      <c r="EL1127"/>
      <c r="EM1127"/>
      <c r="EN1127"/>
      <c r="EO1127"/>
      <c r="EP1127"/>
      <c r="EQ1127"/>
      <c r="ER1127"/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  <c r="GO1127"/>
      <c r="GP1127"/>
      <c r="GQ1127"/>
      <c r="GR1127"/>
      <c r="GS1127"/>
      <c r="GT1127"/>
      <c r="GU1127"/>
      <c r="GV1127"/>
      <c r="GW1127"/>
      <c r="GX1127"/>
      <c r="GY1127"/>
      <c r="GZ1127"/>
      <c r="HA1127"/>
      <c r="HB1127"/>
      <c r="HC1127"/>
      <c r="HD1127"/>
      <c r="HE1127"/>
      <c r="HF1127"/>
      <c r="HG1127"/>
      <c r="HH1127"/>
      <c r="HI1127"/>
      <c r="HJ1127"/>
      <c r="HK1127"/>
      <c r="HL1127"/>
      <c r="HM1127"/>
      <c r="HN1127"/>
      <c r="HO1127"/>
      <c r="HP1127"/>
      <c r="HQ1127"/>
      <c r="HR1127"/>
      <c r="HS1127"/>
      <c r="HT1127"/>
      <c r="HU1127"/>
      <c r="HV1127"/>
      <c r="HW1127"/>
      <c r="HX1127"/>
      <c r="HY1127"/>
      <c r="HZ1127"/>
      <c r="IA1127"/>
      <c r="IB1127"/>
      <c r="IC1127"/>
      <c r="ID1127"/>
      <c r="IE1127"/>
      <c r="IF1127"/>
      <c r="IG1127"/>
      <c r="IH1127"/>
      <c r="II1127"/>
      <c r="IJ1127"/>
      <c r="IK1127"/>
      <c r="IL1127"/>
      <c r="IM1127"/>
      <c r="IN1127"/>
      <c r="IO1127"/>
    </row>
    <row r="1128" spans="1:249" s="11" customFormat="1">
      <c r="A1128" s="21"/>
      <c r="B1128" s="21"/>
      <c r="C1128" s="22"/>
      <c r="D1128" s="21"/>
      <c r="E1128" s="21"/>
      <c r="F1128" s="21"/>
      <c r="G1128" s="21"/>
      <c r="H1128" s="21"/>
      <c r="I1128" s="21"/>
      <c r="J1128" s="21"/>
      <c r="K1128" s="37"/>
      <c r="L1128" s="37"/>
      <c r="M1128" s="37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  <c r="EE1128"/>
      <c r="EF1128"/>
      <c r="EG1128"/>
      <c r="EH1128"/>
      <c r="EI1128"/>
      <c r="EJ1128"/>
      <c r="EK1128"/>
      <c r="EL1128"/>
      <c r="EM1128"/>
      <c r="EN1128"/>
      <c r="EO1128"/>
      <c r="EP1128"/>
      <c r="EQ1128"/>
      <c r="ER1128"/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  <c r="GO1128"/>
      <c r="GP1128"/>
      <c r="GQ1128"/>
      <c r="GR1128"/>
      <c r="GS1128"/>
      <c r="GT1128"/>
      <c r="GU1128"/>
      <c r="GV1128"/>
      <c r="GW1128"/>
      <c r="GX1128"/>
      <c r="GY1128"/>
      <c r="GZ1128"/>
      <c r="HA1128"/>
      <c r="HB1128"/>
      <c r="HC1128"/>
      <c r="HD1128"/>
      <c r="HE1128"/>
      <c r="HF1128"/>
      <c r="HG1128"/>
      <c r="HH1128"/>
      <c r="HI1128"/>
      <c r="HJ1128"/>
      <c r="HK1128"/>
      <c r="HL1128"/>
      <c r="HM1128"/>
      <c r="HN1128"/>
      <c r="HO1128"/>
      <c r="HP1128"/>
      <c r="HQ1128"/>
      <c r="HR1128"/>
      <c r="HS1128"/>
      <c r="HT1128"/>
      <c r="HU1128"/>
      <c r="HV1128"/>
      <c r="HW1128"/>
      <c r="HX1128"/>
      <c r="HY1128"/>
      <c r="HZ1128"/>
      <c r="IA1128"/>
      <c r="IB1128"/>
      <c r="IC1128"/>
      <c r="ID1128"/>
      <c r="IE1128"/>
      <c r="IF1128"/>
      <c r="IG1128"/>
      <c r="IH1128"/>
      <c r="II1128"/>
      <c r="IJ1128"/>
      <c r="IK1128"/>
      <c r="IL1128"/>
      <c r="IM1128"/>
      <c r="IN1128"/>
      <c r="IO1128"/>
    </row>
    <row r="1129" spans="1:249" s="11" customFormat="1">
      <c r="A1129" s="21"/>
      <c r="B1129" s="21"/>
      <c r="C1129" s="22"/>
      <c r="D1129" s="21"/>
      <c r="E1129" s="21"/>
      <c r="F1129" s="21"/>
      <c r="G1129" s="21"/>
      <c r="H1129" s="21"/>
      <c r="I1129" s="21"/>
      <c r="J1129" s="21"/>
      <c r="K1129" s="37"/>
      <c r="L1129" s="37"/>
      <c r="M1129" s="37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  <c r="EE1129"/>
      <c r="EF1129"/>
      <c r="EG1129"/>
      <c r="EH1129"/>
      <c r="EI1129"/>
      <c r="EJ1129"/>
      <c r="EK1129"/>
      <c r="EL1129"/>
      <c r="EM1129"/>
      <c r="EN1129"/>
      <c r="EO1129"/>
      <c r="EP1129"/>
      <c r="EQ1129"/>
      <c r="ER1129"/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  <c r="GO1129"/>
      <c r="GP1129"/>
      <c r="GQ1129"/>
      <c r="GR1129"/>
      <c r="GS1129"/>
      <c r="GT1129"/>
      <c r="GU1129"/>
      <c r="GV1129"/>
      <c r="GW1129"/>
      <c r="GX1129"/>
      <c r="GY1129"/>
      <c r="GZ1129"/>
      <c r="HA1129"/>
      <c r="HB1129"/>
      <c r="HC1129"/>
      <c r="HD1129"/>
      <c r="HE1129"/>
      <c r="HF1129"/>
      <c r="HG1129"/>
      <c r="HH1129"/>
      <c r="HI1129"/>
      <c r="HJ1129"/>
      <c r="HK1129"/>
      <c r="HL1129"/>
      <c r="HM1129"/>
      <c r="HN1129"/>
      <c r="HO1129"/>
      <c r="HP1129"/>
      <c r="HQ1129"/>
      <c r="HR1129"/>
      <c r="HS1129"/>
      <c r="HT1129"/>
      <c r="HU1129"/>
      <c r="HV1129"/>
      <c r="HW1129"/>
      <c r="HX1129"/>
      <c r="HY1129"/>
      <c r="HZ1129"/>
      <c r="IA1129"/>
      <c r="IB1129"/>
      <c r="IC1129"/>
      <c r="ID1129"/>
      <c r="IE1129"/>
      <c r="IF1129"/>
      <c r="IG1129"/>
      <c r="IH1129"/>
      <c r="II1129"/>
      <c r="IJ1129"/>
      <c r="IK1129"/>
      <c r="IL1129"/>
      <c r="IM1129"/>
      <c r="IN1129"/>
      <c r="IO1129"/>
    </row>
    <row r="1130" spans="1:249" s="11" customFormat="1">
      <c r="A1130" s="21"/>
      <c r="B1130" s="21"/>
      <c r="C1130" s="22"/>
      <c r="D1130" s="21"/>
      <c r="E1130" s="21"/>
      <c r="F1130" s="21"/>
      <c r="G1130" s="21"/>
      <c r="H1130" s="21"/>
      <c r="I1130" s="21"/>
      <c r="J1130" s="21"/>
      <c r="K1130" s="37"/>
      <c r="L1130" s="37"/>
      <c r="M1130" s="37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GO1130"/>
      <c r="GP1130"/>
      <c r="GQ1130"/>
      <c r="GR1130"/>
      <c r="GS1130"/>
      <c r="GT1130"/>
      <c r="GU1130"/>
      <c r="GV1130"/>
      <c r="GW1130"/>
      <c r="GX1130"/>
      <c r="GY1130"/>
      <c r="GZ1130"/>
      <c r="HA1130"/>
      <c r="HB1130"/>
      <c r="HC1130"/>
      <c r="HD1130"/>
      <c r="HE1130"/>
      <c r="HF1130"/>
      <c r="HG1130"/>
      <c r="HH1130"/>
      <c r="HI1130"/>
      <c r="HJ1130"/>
      <c r="HK1130"/>
      <c r="HL1130"/>
      <c r="HM1130"/>
      <c r="HN1130"/>
      <c r="HO1130"/>
      <c r="HP1130"/>
      <c r="HQ1130"/>
      <c r="HR1130"/>
      <c r="HS1130"/>
      <c r="HT1130"/>
      <c r="HU1130"/>
      <c r="HV1130"/>
      <c r="HW1130"/>
      <c r="HX1130"/>
      <c r="HY1130"/>
      <c r="HZ1130"/>
      <c r="IA1130"/>
      <c r="IB1130"/>
      <c r="IC1130"/>
      <c r="ID1130"/>
      <c r="IE1130"/>
      <c r="IF1130"/>
      <c r="IG1130"/>
      <c r="IH1130"/>
      <c r="II1130"/>
      <c r="IJ1130"/>
      <c r="IK1130"/>
      <c r="IL1130"/>
      <c r="IM1130"/>
      <c r="IN1130"/>
      <c r="IO1130"/>
    </row>
    <row r="1131" spans="1:249" s="11" customFormat="1">
      <c r="A1131" s="21"/>
      <c r="B1131" s="21"/>
      <c r="C1131" s="22"/>
      <c r="D1131" s="21"/>
      <c r="E1131" s="21"/>
      <c r="F1131" s="21"/>
      <c r="G1131" s="21"/>
      <c r="H1131" s="21"/>
      <c r="I1131" s="21"/>
      <c r="J1131" s="21"/>
      <c r="K1131" s="37"/>
      <c r="L1131" s="37"/>
      <c r="M1131" s="37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  <c r="IE1131"/>
      <c r="IF1131"/>
      <c r="IG1131"/>
      <c r="IH1131"/>
      <c r="II1131"/>
      <c r="IJ1131"/>
      <c r="IK1131"/>
      <c r="IL1131"/>
      <c r="IM1131"/>
      <c r="IN1131"/>
      <c r="IO1131"/>
    </row>
    <row r="1132" spans="1:249" s="11" customFormat="1">
      <c r="A1132" s="21"/>
      <c r="B1132" s="21"/>
      <c r="C1132" s="22"/>
      <c r="D1132" s="21"/>
      <c r="E1132" s="21"/>
      <c r="F1132" s="21"/>
      <c r="G1132" s="21"/>
      <c r="H1132" s="21"/>
      <c r="I1132" s="21"/>
      <c r="J1132" s="21"/>
      <c r="K1132" s="37"/>
      <c r="L1132" s="37"/>
      <c r="M1132" s="37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  <c r="EE1132"/>
      <c r="EF1132"/>
      <c r="EG1132"/>
      <c r="EH1132"/>
      <c r="EI1132"/>
      <c r="EJ1132"/>
      <c r="EK1132"/>
      <c r="EL1132"/>
      <c r="EM1132"/>
      <c r="EN1132"/>
      <c r="EO1132"/>
      <c r="EP1132"/>
      <c r="EQ1132"/>
      <c r="ER1132"/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  <c r="GO1132"/>
      <c r="GP1132"/>
      <c r="GQ1132"/>
      <c r="GR1132"/>
      <c r="GS1132"/>
      <c r="GT1132"/>
      <c r="GU1132"/>
      <c r="GV1132"/>
      <c r="GW1132"/>
      <c r="GX1132"/>
      <c r="GY1132"/>
      <c r="GZ1132"/>
      <c r="HA1132"/>
      <c r="HB1132"/>
      <c r="HC1132"/>
      <c r="HD1132"/>
      <c r="HE1132"/>
      <c r="HF1132"/>
      <c r="HG1132"/>
      <c r="HH1132"/>
      <c r="HI1132"/>
      <c r="HJ1132"/>
      <c r="HK1132"/>
      <c r="HL1132"/>
      <c r="HM1132"/>
      <c r="HN1132"/>
      <c r="HO1132"/>
      <c r="HP1132"/>
      <c r="HQ1132"/>
      <c r="HR1132"/>
      <c r="HS1132"/>
      <c r="HT1132"/>
      <c r="HU1132"/>
      <c r="HV1132"/>
      <c r="HW1132"/>
      <c r="HX1132"/>
      <c r="HY1132"/>
      <c r="HZ1132"/>
      <c r="IA1132"/>
      <c r="IB1132"/>
      <c r="IC1132"/>
      <c r="ID1132"/>
      <c r="IE1132"/>
      <c r="IF1132"/>
      <c r="IG1132"/>
      <c r="IH1132"/>
      <c r="II1132"/>
      <c r="IJ1132"/>
      <c r="IK1132"/>
      <c r="IL1132"/>
      <c r="IM1132"/>
      <c r="IN1132"/>
      <c r="IO1132"/>
    </row>
    <row r="1133" spans="1:249" s="11" customFormat="1">
      <c r="A1133" s="21"/>
      <c r="B1133" s="21"/>
      <c r="C1133" s="22"/>
      <c r="D1133" s="21"/>
      <c r="E1133" s="21"/>
      <c r="F1133" s="21"/>
      <c r="G1133" s="21"/>
      <c r="H1133" s="21"/>
      <c r="I1133" s="21"/>
      <c r="J1133" s="21"/>
      <c r="K1133" s="37"/>
      <c r="L1133" s="37"/>
      <c r="M1133" s="37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  <c r="EE1133"/>
      <c r="EF1133"/>
      <c r="EG1133"/>
      <c r="EH1133"/>
      <c r="EI1133"/>
      <c r="EJ1133"/>
      <c r="EK1133"/>
      <c r="EL1133"/>
      <c r="EM1133"/>
      <c r="EN1133"/>
      <c r="EO1133"/>
      <c r="EP1133"/>
      <c r="EQ1133"/>
      <c r="ER1133"/>
      <c r="ES1133"/>
      <c r="ET1133"/>
      <c r="EU1133"/>
      <c r="EV1133"/>
      <c r="EW1133"/>
      <c r="EX1133"/>
      <c r="EY1133"/>
      <c r="EZ1133"/>
      <c r="FA1133"/>
      <c r="FB1133"/>
      <c r="FC1133"/>
      <c r="FD1133"/>
      <c r="FE1133"/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/>
      <c r="FS1133"/>
      <c r="FT1133"/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  <c r="GJ1133"/>
      <c r="GK1133"/>
      <c r="GL1133"/>
      <c r="GM1133"/>
      <c r="GN1133"/>
      <c r="GO1133"/>
      <c r="GP1133"/>
      <c r="GQ1133"/>
      <c r="GR1133"/>
      <c r="GS1133"/>
      <c r="GT1133"/>
      <c r="GU1133"/>
      <c r="GV1133"/>
      <c r="GW1133"/>
      <c r="GX1133"/>
      <c r="GY1133"/>
      <c r="GZ1133"/>
      <c r="HA1133"/>
      <c r="HB1133"/>
      <c r="HC1133"/>
      <c r="HD1133"/>
      <c r="HE1133"/>
      <c r="HF1133"/>
      <c r="HG1133"/>
      <c r="HH1133"/>
      <c r="HI1133"/>
      <c r="HJ1133"/>
      <c r="HK1133"/>
      <c r="HL1133"/>
      <c r="HM1133"/>
      <c r="HN1133"/>
      <c r="HO1133"/>
      <c r="HP1133"/>
      <c r="HQ1133"/>
      <c r="HR1133"/>
      <c r="HS1133"/>
      <c r="HT1133"/>
      <c r="HU1133"/>
      <c r="HV1133"/>
      <c r="HW1133"/>
      <c r="HX1133"/>
      <c r="HY1133"/>
      <c r="HZ1133"/>
      <c r="IA1133"/>
      <c r="IB1133"/>
      <c r="IC1133"/>
      <c r="ID1133"/>
      <c r="IE1133"/>
      <c r="IF1133"/>
      <c r="IG1133"/>
      <c r="IH1133"/>
      <c r="II1133"/>
      <c r="IJ1133"/>
      <c r="IK1133"/>
      <c r="IL1133"/>
      <c r="IM1133"/>
      <c r="IN1133"/>
      <c r="IO1133"/>
    </row>
    <row r="1134" spans="1:249" s="11" customFormat="1">
      <c r="A1134" s="21"/>
      <c r="B1134" s="21"/>
      <c r="C1134" s="22"/>
      <c r="D1134" s="21"/>
      <c r="E1134" s="21"/>
      <c r="F1134" s="21"/>
      <c r="G1134" s="21"/>
      <c r="H1134" s="21"/>
      <c r="I1134" s="21"/>
      <c r="J1134" s="21"/>
      <c r="K1134" s="37"/>
      <c r="L1134" s="37"/>
      <c r="M1134" s="37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/>
      <c r="EA1134"/>
      <c r="EB1134"/>
      <c r="EC1134"/>
      <c r="ED1134"/>
      <c r="EE1134"/>
      <c r="EF1134"/>
      <c r="EG1134"/>
      <c r="EH1134"/>
      <c r="EI1134"/>
      <c r="EJ1134"/>
      <c r="EK1134"/>
      <c r="EL1134"/>
      <c r="EM1134"/>
      <c r="EN1134"/>
      <c r="EO1134"/>
      <c r="EP1134"/>
      <c r="EQ1134"/>
      <c r="ER1134"/>
      <c r="ES1134"/>
      <c r="ET1134"/>
      <c r="EU1134"/>
      <c r="EV1134"/>
      <c r="EW1134"/>
      <c r="EX1134"/>
      <c r="EY1134"/>
      <c r="EZ1134"/>
      <c r="FA1134"/>
      <c r="FB1134"/>
      <c r="FC1134"/>
      <c r="FD1134"/>
      <c r="FE1134"/>
      <c r="FF1134"/>
      <c r="FG1134"/>
      <c r="FH1134"/>
      <c r="FI1134"/>
      <c r="FJ1134"/>
      <c r="FK1134"/>
      <c r="FL1134"/>
      <c r="FM1134"/>
      <c r="FN1134"/>
      <c r="FO1134"/>
      <c r="FP1134"/>
      <c r="FQ1134"/>
      <c r="FR1134"/>
      <c r="FS1134"/>
      <c r="FT1134"/>
      <c r="FU1134"/>
      <c r="FV1134"/>
      <c r="FW1134"/>
      <c r="FX1134"/>
      <c r="FY1134"/>
      <c r="FZ1134"/>
      <c r="GA1134"/>
      <c r="GB1134"/>
      <c r="GC1134"/>
      <c r="GD1134"/>
      <c r="GE1134"/>
      <c r="GF1134"/>
      <c r="GG1134"/>
      <c r="GH1134"/>
      <c r="GI1134"/>
      <c r="GJ1134"/>
      <c r="GK1134"/>
      <c r="GL1134"/>
      <c r="GM1134"/>
      <c r="GN1134"/>
      <c r="GO1134"/>
      <c r="GP1134"/>
      <c r="GQ1134"/>
      <c r="GR1134"/>
      <c r="GS1134"/>
      <c r="GT1134"/>
      <c r="GU1134"/>
      <c r="GV1134"/>
      <c r="GW1134"/>
      <c r="GX1134"/>
      <c r="GY1134"/>
      <c r="GZ1134"/>
      <c r="HA1134"/>
      <c r="HB1134"/>
      <c r="HC1134"/>
      <c r="HD1134"/>
      <c r="HE1134"/>
      <c r="HF1134"/>
      <c r="HG1134"/>
      <c r="HH1134"/>
      <c r="HI1134"/>
      <c r="HJ1134"/>
      <c r="HK1134"/>
      <c r="HL1134"/>
      <c r="HM1134"/>
      <c r="HN1134"/>
      <c r="HO1134"/>
      <c r="HP1134"/>
      <c r="HQ1134"/>
      <c r="HR1134"/>
      <c r="HS1134"/>
      <c r="HT1134"/>
      <c r="HU1134"/>
      <c r="HV1134"/>
      <c r="HW1134"/>
      <c r="HX1134"/>
      <c r="HY1134"/>
      <c r="HZ1134"/>
      <c r="IA1134"/>
      <c r="IB1134"/>
      <c r="IC1134"/>
      <c r="ID1134"/>
      <c r="IE1134"/>
      <c r="IF1134"/>
      <c r="IG1134"/>
      <c r="IH1134"/>
      <c r="II1134"/>
      <c r="IJ1134"/>
      <c r="IK1134"/>
      <c r="IL1134"/>
      <c r="IM1134"/>
      <c r="IN1134"/>
      <c r="IO1134"/>
    </row>
    <row r="1135" spans="1:249" s="11" customFormat="1">
      <c r="A1135" s="21"/>
      <c r="B1135" s="21"/>
      <c r="C1135" s="22"/>
      <c r="D1135" s="21"/>
      <c r="E1135" s="21"/>
      <c r="F1135" s="21"/>
      <c r="G1135" s="21"/>
      <c r="H1135" s="21"/>
      <c r="I1135" s="21"/>
      <c r="J1135" s="21"/>
      <c r="K1135" s="37"/>
      <c r="L1135" s="37"/>
      <c r="M1135" s="37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  <c r="EE1135"/>
      <c r="EF1135"/>
      <c r="EG1135"/>
      <c r="EH1135"/>
      <c r="EI1135"/>
      <c r="EJ1135"/>
      <c r="EK1135"/>
      <c r="EL1135"/>
      <c r="EM1135"/>
      <c r="EN1135"/>
      <c r="EO1135"/>
      <c r="EP1135"/>
      <c r="EQ1135"/>
      <c r="ER1135"/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  <c r="GO1135"/>
      <c r="GP1135"/>
      <c r="GQ1135"/>
      <c r="GR1135"/>
      <c r="GS1135"/>
      <c r="GT1135"/>
      <c r="GU1135"/>
      <c r="GV1135"/>
      <c r="GW1135"/>
      <c r="GX1135"/>
      <c r="GY1135"/>
      <c r="GZ1135"/>
      <c r="HA1135"/>
      <c r="HB1135"/>
      <c r="HC1135"/>
      <c r="HD1135"/>
      <c r="HE1135"/>
      <c r="HF1135"/>
      <c r="HG1135"/>
      <c r="HH1135"/>
      <c r="HI1135"/>
      <c r="HJ1135"/>
      <c r="HK1135"/>
      <c r="HL1135"/>
      <c r="HM1135"/>
      <c r="HN1135"/>
      <c r="HO1135"/>
      <c r="HP1135"/>
      <c r="HQ1135"/>
      <c r="HR1135"/>
      <c r="HS1135"/>
      <c r="HT1135"/>
      <c r="HU1135"/>
      <c r="HV1135"/>
      <c r="HW1135"/>
      <c r="HX1135"/>
      <c r="HY1135"/>
      <c r="HZ1135"/>
      <c r="IA1135"/>
      <c r="IB1135"/>
      <c r="IC1135"/>
      <c r="ID1135"/>
      <c r="IE1135"/>
      <c r="IF1135"/>
      <c r="IG1135"/>
      <c r="IH1135"/>
      <c r="II1135"/>
      <c r="IJ1135"/>
      <c r="IK1135"/>
      <c r="IL1135"/>
      <c r="IM1135"/>
      <c r="IN1135"/>
      <c r="IO1135"/>
    </row>
    <row r="1136" spans="1:249" s="11" customFormat="1">
      <c r="A1136" s="21"/>
      <c r="B1136" s="21"/>
      <c r="C1136" s="22"/>
      <c r="D1136" s="21"/>
      <c r="E1136" s="21"/>
      <c r="F1136" s="21"/>
      <c r="G1136" s="21"/>
      <c r="H1136" s="21"/>
      <c r="I1136" s="21"/>
      <c r="J1136" s="21"/>
      <c r="K1136" s="37"/>
      <c r="L1136" s="37"/>
      <c r="M1136" s="37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  <c r="EE1136"/>
      <c r="EF1136"/>
      <c r="EG1136"/>
      <c r="EH1136"/>
      <c r="EI1136"/>
      <c r="EJ1136"/>
      <c r="EK1136"/>
      <c r="EL1136"/>
      <c r="EM1136"/>
      <c r="EN1136"/>
      <c r="EO1136"/>
      <c r="EP1136"/>
      <c r="EQ1136"/>
      <c r="ER1136"/>
      <c r="ES1136"/>
      <c r="ET1136"/>
      <c r="EU1136"/>
      <c r="EV1136"/>
      <c r="EW1136"/>
      <c r="EX1136"/>
      <c r="EY1136"/>
      <c r="EZ1136"/>
      <c r="FA1136"/>
      <c r="FB1136"/>
      <c r="FC1136"/>
      <c r="FD1136"/>
      <c r="FE1136"/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/>
      <c r="FS1136"/>
      <c r="FT1136"/>
      <c r="FU1136"/>
      <c r="FV1136"/>
      <c r="FW1136"/>
      <c r="FX1136"/>
      <c r="FY1136"/>
      <c r="FZ1136"/>
      <c r="GA1136"/>
      <c r="GB1136"/>
      <c r="GC1136"/>
      <c r="GD1136"/>
      <c r="GE1136"/>
      <c r="GF1136"/>
      <c r="GG1136"/>
      <c r="GH1136"/>
      <c r="GI1136"/>
      <c r="GJ1136"/>
      <c r="GK1136"/>
      <c r="GL1136"/>
      <c r="GM1136"/>
      <c r="GN1136"/>
      <c r="GO1136"/>
      <c r="GP1136"/>
      <c r="GQ1136"/>
      <c r="GR1136"/>
      <c r="GS1136"/>
      <c r="GT1136"/>
      <c r="GU1136"/>
      <c r="GV1136"/>
      <c r="GW1136"/>
      <c r="GX1136"/>
      <c r="GY1136"/>
      <c r="GZ1136"/>
      <c r="HA1136"/>
      <c r="HB1136"/>
      <c r="HC1136"/>
      <c r="HD1136"/>
      <c r="HE1136"/>
      <c r="HF1136"/>
      <c r="HG1136"/>
      <c r="HH1136"/>
      <c r="HI1136"/>
      <c r="HJ1136"/>
      <c r="HK1136"/>
      <c r="HL1136"/>
      <c r="HM1136"/>
      <c r="HN1136"/>
      <c r="HO1136"/>
      <c r="HP1136"/>
      <c r="HQ1136"/>
      <c r="HR1136"/>
      <c r="HS1136"/>
      <c r="HT1136"/>
      <c r="HU1136"/>
      <c r="HV1136"/>
      <c r="HW1136"/>
      <c r="HX1136"/>
      <c r="HY1136"/>
      <c r="HZ1136"/>
      <c r="IA1136"/>
      <c r="IB1136"/>
      <c r="IC1136"/>
      <c r="ID1136"/>
      <c r="IE1136"/>
      <c r="IF1136"/>
      <c r="IG1136"/>
      <c r="IH1136"/>
      <c r="II1136"/>
      <c r="IJ1136"/>
      <c r="IK1136"/>
      <c r="IL1136"/>
      <c r="IM1136"/>
      <c r="IN1136"/>
      <c r="IO1136"/>
    </row>
    <row r="1137" spans="1:249" s="11" customFormat="1">
      <c r="A1137" s="21"/>
      <c r="B1137" s="21"/>
      <c r="C1137" s="22"/>
      <c r="D1137" s="21"/>
      <c r="E1137" s="21"/>
      <c r="F1137" s="21"/>
      <c r="G1137" s="21"/>
      <c r="H1137" s="21"/>
      <c r="I1137" s="21"/>
      <c r="J1137" s="21"/>
      <c r="K1137" s="37"/>
      <c r="L1137" s="37"/>
      <c r="M1137" s="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  <c r="EE1137"/>
      <c r="EF1137"/>
      <c r="EG1137"/>
      <c r="EH1137"/>
      <c r="EI1137"/>
      <c r="EJ1137"/>
      <c r="EK1137"/>
      <c r="EL1137"/>
      <c r="EM1137"/>
      <c r="EN1137"/>
      <c r="EO1137"/>
      <c r="EP1137"/>
      <c r="EQ1137"/>
      <c r="ER1137"/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  <c r="GO1137"/>
      <c r="GP1137"/>
      <c r="GQ1137"/>
      <c r="GR1137"/>
      <c r="GS1137"/>
      <c r="GT1137"/>
      <c r="GU1137"/>
      <c r="GV1137"/>
      <c r="GW1137"/>
      <c r="GX1137"/>
      <c r="GY1137"/>
      <c r="GZ1137"/>
      <c r="HA1137"/>
      <c r="HB1137"/>
      <c r="HC1137"/>
      <c r="HD1137"/>
      <c r="HE1137"/>
      <c r="HF1137"/>
      <c r="HG1137"/>
      <c r="HH1137"/>
      <c r="HI1137"/>
      <c r="HJ1137"/>
      <c r="HK1137"/>
      <c r="HL1137"/>
      <c r="HM1137"/>
      <c r="HN1137"/>
      <c r="HO1137"/>
      <c r="HP1137"/>
      <c r="HQ1137"/>
      <c r="HR1137"/>
      <c r="HS1137"/>
      <c r="HT1137"/>
      <c r="HU1137"/>
      <c r="HV1137"/>
      <c r="HW1137"/>
      <c r="HX1137"/>
      <c r="HY1137"/>
      <c r="HZ1137"/>
      <c r="IA1137"/>
      <c r="IB1137"/>
      <c r="IC1137"/>
      <c r="ID1137"/>
      <c r="IE1137"/>
      <c r="IF1137"/>
      <c r="IG1137"/>
      <c r="IH1137"/>
      <c r="II1137"/>
      <c r="IJ1137"/>
      <c r="IK1137"/>
      <c r="IL1137"/>
      <c r="IM1137"/>
      <c r="IN1137"/>
      <c r="IO1137"/>
    </row>
    <row r="1138" spans="1:249" s="11" customFormat="1">
      <c r="A1138" s="21"/>
      <c r="B1138" s="21"/>
      <c r="C1138" s="22"/>
      <c r="D1138" s="21"/>
      <c r="E1138" s="21"/>
      <c r="F1138" s="21"/>
      <c r="G1138" s="21"/>
      <c r="H1138" s="21"/>
      <c r="I1138" s="21"/>
      <c r="J1138" s="21"/>
      <c r="K1138" s="37"/>
      <c r="L1138" s="37"/>
      <c r="M1138" s="37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  <c r="EE1138"/>
      <c r="EF1138"/>
      <c r="EG1138"/>
      <c r="EH1138"/>
      <c r="EI1138"/>
      <c r="EJ1138"/>
      <c r="EK1138"/>
      <c r="EL1138"/>
      <c r="EM1138"/>
      <c r="EN1138"/>
      <c r="EO1138"/>
      <c r="EP1138"/>
      <c r="EQ1138"/>
      <c r="ER1138"/>
      <c r="ES1138"/>
      <c r="ET1138"/>
      <c r="EU1138"/>
      <c r="EV1138"/>
      <c r="EW1138"/>
      <c r="EX1138"/>
      <c r="EY1138"/>
      <c r="EZ1138"/>
      <c r="FA1138"/>
      <c r="FB1138"/>
      <c r="FC1138"/>
      <c r="FD1138"/>
      <c r="FE1138"/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/>
      <c r="FS1138"/>
      <c r="FT1138"/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  <c r="GJ1138"/>
      <c r="GK1138"/>
      <c r="GL1138"/>
      <c r="GM1138"/>
      <c r="GN1138"/>
      <c r="GO1138"/>
      <c r="GP1138"/>
      <c r="GQ1138"/>
      <c r="GR1138"/>
      <c r="GS1138"/>
      <c r="GT1138"/>
      <c r="GU1138"/>
      <c r="GV1138"/>
      <c r="GW1138"/>
      <c r="GX1138"/>
      <c r="GY1138"/>
      <c r="GZ1138"/>
      <c r="HA1138"/>
      <c r="HB1138"/>
      <c r="HC1138"/>
      <c r="HD1138"/>
      <c r="HE1138"/>
      <c r="HF1138"/>
      <c r="HG1138"/>
      <c r="HH1138"/>
      <c r="HI1138"/>
      <c r="HJ1138"/>
      <c r="HK1138"/>
      <c r="HL1138"/>
      <c r="HM1138"/>
      <c r="HN1138"/>
      <c r="HO1138"/>
      <c r="HP1138"/>
      <c r="HQ1138"/>
      <c r="HR1138"/>
      <c r="HS1138"/>
      <c r="HT1138"/>
      <c r="HU1138"/>
      <c r="HV1138"/>
      <c r="HW1138"/>
      <c r="HX1138"/>
      <c r="HY1138"/>
      <c r="HZ1138"/>
      <c r="IA1138"/>
      <c r="IB1138"/>
      <c r="IC1138"/>
      <c r="ID1138"/>
      <c r="IE1138"/>
      <c r="IF1138"/>
      <c r="IG1138"/>
      <c r="IH1138"/>
      <c r="II1138"/>
      <c r="IJ1138"/>
      <c r="IK1138"/>
      <c r="IL1138"/>
      <c r="IM1138"/>
      <c r="IN1138"/>
      <c r="IO1138"/>
    </row>
    <row r="1139" spans="1:249" s="11" customFormat="1">
      <c r="A1139" s="21"/>
      <c r="B1139" s="21"/>
      <c r="C1139" s="22"/>
      <c r="D1139" s="21"/>
      <c r="E1139" s="21"/>
      <c r="F1139" s="21"/>
      <c r="G1139" s="21"/>
      <c r="H1139" s="21"/>
      <c r="I1139" s="21"/>
      <c r="J1139" s="21"/>
      <c r="K1139" s="37"/>
      <c r="L1139" s="37"/>
      <c r="M1139" s="37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  <c r="EE1139"/>
      <c r="EF1139"/>
      <c r="EG1139"/>
      <c r="EH1139"/>
      <c r="EI1139"/>
      <c r="EJ1139"/>
      <c r="EK1139"/>
      <c r="EL1139"/>
      <c r="EM1139"/>
      <c r="EN1139"/>
      <c r="EO1139"/>
      <c r="EP1139"/>
      <c r="EQ1139"/>
      <c r="ER1139"/>
      <c r="ES1139"/>
      <c r="ET1139"/>
      <c r="EU1139"/>
      <c r="EV1139"/>
      <c r="EW1139"/>
      <c r="EX1139"/>
      <c r="EY1139"/>
      <c r="EZ1139"/>
      <c r="FA1139"/>
      <c r="FB1139"/>
      <c r="FC1139"/>
      <c r="FD1139"/>
      <c r="FE1139"/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/>
      <c r="FS1139"/>
      <c r="FT1139"/>
      <c r="FU1139"/>
      <c r="FV1139"/>
      <c r="FW1139"/>
      <c r="FX1139"/>
      <c r="FY1139"/>
      <c r="FZ1139"/>
      <c r="GA1139"/>
      <c r="GB1139"/>
      <c r="GC1139"/>
      <c r="GD1139"/>
      <c r="GE1139"/>
      <c r="GF1139"/>
      <c r="GG1139"/>
      <c r="GH1139"/>
      <c r="GI1139"/>
      <c r="GJ1139"/>
      <c r="GK1139"/>
      <c r="GL1139"/>
      <c r="GM1139"/>
      <c r="GN1139"/>
      <c r="GO1139"/>
      <c r="GP1139"/>
      <c r="GQ1139"/>
      <c r="GR1139"/>
      <c r="GS1139"/>
      <c r="GT1139"/>
      <c r="GU1139"/>
      <c r="GV1139"/>
      <c r="GW1139"/>
      <c r="GX1139"/>
      <c r="GY1139"/>
      <c r="GZ1139"/>
      <c r="HA1139"/>
      <c r="HB1139"/>
      <c r="HC1139"/>
      <c r="HD1139"/>
      <c r="HE1139"/>
      <c r="HF1139"/>
      <c r="HG1139"/>
      <c r="HH1139"/>
      <c r="HI1139"/>
      <c r="HJ1139"/>
      <c r="HK1139"/>
      <c r="HL1139"/>
      <c r="HM1139"/>
      <c r="HN1139"/>
      <c r="HO1139"/>
      <c r="HP1139"/>
      <c r="HQ1139"/>
      <c r="HR1139"/>
      <c r="HS1139"/>
      <c r="HT1139"/>
      <c r="HU1139"/>
      <c r="HV1139"/>
      <c r="HW1139"/>
      <c r="HX1139"/>
      <c r="HY1139"/>
      <c r="HZ1139"/>
      <c r="IA1139"/>
      <c r="IB1139"/>
      <c r="IC1139"/>
      <c r="ID1139"/>
      <c r="IE1139"/>
      <c r="IF1139"/>
      <c r="IG1139"/>
      <c r="IH1139"/>
      <c r="II1139"/>
      <c r="IJ1139"/>
      <c r="IK1139"/>
      <c r="IL1139"/>
      <c r="IM1139"/>
      <c r="IN1139"/>
      <c r="IO1139"/>
    </row>
    <row r="1140" spans="1:249" s="11" customFormat="1">
      <c r="A1140" s="21"/>
      <c r="B1140" s="21"/>
      <c r="C1140" s="22"/>
      <c r="D1140" s="21"/>
      <c r="E1140" s="21"/>
      <c r="F1140" s="21"/>
      <c r="G1140" s="21"/>
      <c r="H1140" s="21"/>
      <c r="I1140" s="21"/>
      <c r="J1140" s="21"/>
      <c r="K1140" s="37"/>
      <c r="L1140" s="37"/>
      <c r="M1140" s="37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/>
      <c r="ER1140"/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  <c r="GO1140"/>
      <c r="GP1140"/>
      <c r="GQ1140"/>
      <c r="GR1140"/>
      <c r="GS1140"/>
      <c r="GT1140"/>
      <c r="GU1140"/>
      <c r="GV1140"/>
      <c r="GW1140"/>
      <c r="GX1140"/>
      <c r="GY1140"/>
      <c r="GZ1140"/>
      <c r="HA1140"/>
      <c r="HB1140"/>
      <c r="HC1140"/>
      <c r="HD1140"/>
      <c r="HE1140"/>
      <c r="HF1140"/>
      <c r="HG1140"/>
      <c r="HH1140"/>
      <c r="HI1140"/>
      <c r="HJ1140"/>
      <c r="HK1140"/>
      <c r="HL1140"/>
      <c r="HM1140"/>
      <c r="HN1140"/>
      <c r="HO1140"/>
      <c r="HP1140"/>
      <c r="HQ1140"/>
      <c r="HR1140"/>
      <c r="HS1140"/>
      <c r="HT1140"/>
      <c r="HU1140"/>
      <c r="HV1140"/>
      <c r="HW1140"/>
      <c r="HX1140"/>
      <c r="HY1140"/>
      <c r="HZ1140"/>
      <c r="IA1140"/>
      <c r="IB1140"/>
      <c r="IC1140"/>
      <c r="ID1140"/>
      <c r="IE1140"/>
      <c r="IF1140"/>
      <c r="IG1140"/>
      <c r="IH1140"/>
      <c r="II1140"/>
      <c r="IJ1140"/>
      <c r="IK1140"/>
      <c r="IL1140"/>
      <c r="IM1140"/>
      <c r="IN1140"/>
      <c r="IO1140"/>
    </row>
    <row r="1141" spans="1:249" s="11" customFormat="1">
      <c r="A1141" s="21"/>
      <c r="B1141" s="21"/>
      <c r="C1141" s="22"/>
      <c r="D1141" s="21"/>
      <c r="E1141" s="21"/>
      <c r="F1141" s="21"/>
      <c r="G1141" s="21"/>
      <c r="H1141" s="21"/>
      <c r="I1141" s="21"/>
      <c r="J1141" s="21"/>
      <c r="K1141" s="37"/>
      <c r="L1141" s="37"/>
      <c r="M1141" s="37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  <c r="GO1141"/>
      <c r="GP1141"/>
      <c r="GQ1141"/>
      <c r="GR1141"/>
      <c r="GS1141"/>
      <c r="GT1141"/>
      <c r="GU1141"/>
      <c r="GV1141"/>
      <c r="GW1141"/>
      <c r="GX1141"/>
      <c r="GY1141"/>
      <c r="GZ1141"/>
      <c r="HA1141"/>
      <c r="HB1141"/>
      <c r="HC1141"/>
      <c r="HD1141"/>
      <c r="HE1141"/>
      <c r="HF1141"/>
      <c r="HG1141"/>
      <c r="HH1141"/>
      <c r="HI1141"/>
      <c r="HJ1141"/>
      <c r="HK1141"/>
      <c r="HL1141"/>
      <c r="HM1141"/>
      <c r="HN1141"/>
      <c r="HO1141"/>
      <c r="HP1141"/>
      <c r="HQ1141"/>
      <c r="HR1141"/>
      <c r="HS1141"/>
      <c r="HT1141"/>
      <c r="HU1141"/>
      <c r="HV1141"/>
      <c r="HW1141"/>
      <c r="HX1141"/>
      <c r="HY1141"/>
      <c r="HZ1141"/>
      <c r="IA1141"/>
      <c r="IB1141"/>
      <c r="IC1141"/>
      <c r="ID1141"/>
      <c r="IE1141"/>
      <c r="IF1141"/>
      <c r="IG1141"/>
      <c r="IH1141"/>
      <c r="II1141"/>
      <c r="IJ1141"/>
      <c r="IK1141"/>
      <c r="IL1141"/>
      <c r="IM1141"/>
      <c r="IN1141"/>
      <c r="IO1141"/>
    </row>
    <row r="1142" spans="1:249" s="11" customFormat="1">
      <c r="A1142" s="21"/>
      <c r="B1142" s="21"/>
      <c r="C1142" s="22"/>
      <c r="D1142" s="21"/>
      <c r="E1142" s="21"/>
      <c r="F1142" s="21"/>
      <c r="G1142" s="21"/>
      <c r="H1142" s="21"/>
      <c r="I1142" s="21"/>
      <c r="J1142" s="21"/>
      <c r="K1142" s="37"/>
      <c r="L1142" s="37"/>
      <c r="M1142" s="37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  <c r="GO1142"/>
      <c r="GP1142"/>
      <c r="GQ1142"/>
      <c r="GR1142"/>
      <c r="GS1142"/>
      <c r="GT1142"/>
      <c r="GU1142"/>
      <c r="GV1142"/>
      <c r="GW1142"/>
      <c r="GX1142"/>
      <c r="GY1142"/>
      <c r="GZ1142"/>
      <c r="HA1142"/>
      <c r="HB1142"/>
      <c r="HC1142"/>
      <c r="HD1142"/>
      <c r="HE1142"/>
      <c r="HF1142"/>
      <c r="HG1142"/>
      <c r="HH1142"/>
      <c r="HI1142"/>
      <c r="HJ1142"/>
      <c r="HK1142"/>
      <c r="HL1142"/>
      <c r="HM1142"/>
      <c r="HN1142"/>
      <c r="HO1142"/>
      <c r="HP1142"/>
      <c r="HQ1142"/>
      <c r="HR1142"/>
      <c r="HS1142"/>
      <c r="HT1142"/>
      <c r="HU1142"/>
      <c r="HV1142"/>
      <c r="HW1142"/>
      <c r="HX1142"/>
      <c r="HY1142"/>
      <c r="HZ1142"/>
      <c r="IA1142"/>
      <c r="IB1142"/>
      <c r="IC1142"/>
      <c r="ID1142"/>
      <c r="IE1142"/>
      <c r="IF1142"/>
      <c r="IG1142"/>
      <c r="IH1142"/>
      <c r="II1142"/>
      <c r="IJ1142"/>
      <c r="IK1142"/>
      <c r="IL1142"/>
      <c r="IM1142"/>
      <c r="IN1142"/>
      <c r="IO1142"/>
    </row>
    <row r="1143" spans="1:249" s="11" customFormat="1">
      <c r="A1143" s="21"/>
      <c r="B1143" s="21"/>
      <c r="C1143" s="22"/>
      <c r="D1143" s="21"/>
      <c r="E1143" s="21"/>
      <c r="F1143" s="21"/>
      <c r="G1143" s="21"/>
      <c r="H1143" s="21"/>
      <c r="I1143" s="21"/>
      <c r="J1143" s="21"/>
      <c r="K1143" s="37"/>
      <c r="L1143" s="37"/>
      <c r="M1143" s="37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EI1143"/>
      <c r="EJ1143"/>
      <c r="EK1143"/>
      <c r="EL1143"/>
      <c r="EM1143"/>
      <c r="EN1143"/>
      <c r="EO1143"/>
      <c r="EP1143"/>
      <c r="EQ1143"/>
      <c r="ER1143"/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  <c r="GO1143"/>
      <c r="GP1143"/>
      <c r="GQ1143"/>
      <c r="GR1143"/>
      <c r="GS1143"/>
      <c r="GT1143"/>
      <c r="GU1143"/>
      <c r="GV1143"/>
      <c r="GW1143"/>
      <c r="GX1143"/>
      <c r="GY1143"/>
      <c r="GZ1143"/>
      <c r="HA1143"/>
      <c r="HB1143"/>
      <c r="HC1143"/>
      <c r="HD1143"/>
      <c r="HE1143"/>
      <c r="HF1143"/>
      <c r="HG1143"/>
      <c r="HH1143"/>
      <c r="HI1143"/>
      <c r="HJ1143"/>
      <c r="HK1143"/>
      <c r="HL1143"/>
      <c r="HM1143"/>
      <c r="HN1143"/>
      <c r="HO1143"/>
      <c r="HP1143"/>
      <c r="HQ1143"/>
      <c r="HR1143"/>
      <c r="HS1143"/>
      <c r="HT1143"/>
      <c r="HU1143"/>
      <c r="HV1143"/>
      <c r="HW1143"/>
      <c r="HX1143"/>
      <c r="HY1143"/>
      <c r="HZ1143"/>
      <c r="IA1143"/>
      <c r="IB1143"/>
      <c r="IC1143"/>
      <c r="ID1143"/>
      <c r="IE1143"/>
      <c r="IF1143"/>
      <c r="IG1143"/>
      <c r="IH1143"/>
      <c r="II1143"/>
      <c r="IJ1143"/>
      <c r="IK1143"/>
      <c r="IL1143"/>
      <c r="IM1143"/>
      <c r="IN1143"/>
      <c r="IO1143"/>
    </row>
    <row r="1144" spans="1:249" s="11" customFormat="1">
      <c r="A1144" s="21"/>
      <c r="B1144" s="21"/>
      <c r="C1144" s="22"/>
      <c r="D1144" s="21"/>
      <c r="E1144" s="21"/>
      <c r="F1144" s="21"/>
      <c r="G1144" s="21"/>
      <c r="H1144" s="21"/>
      <c r="I1144" s="21"/>
      <c r="J1144" s="21"/>
      <c r="K1144" s="37"/>
      <c r="L1144" s="37"/>
      <c r="M1144" s="37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EI1144"/>
      <c r="EJ1144"/>
      <c r="EK1144"/>
      <c r="EL1144"/>
      <c r="EM1144"/>
      <c r="EN1144"/>
      <c r="EO1144"/>
      <c r="EP1144"/>
      <c r="EQ1144"/>
      <c r="ER1144"/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  <c r="GO1144"/>
      <c r="GP1144"/>
      <c r="GQ1144"/>
      <c r="GR1144"/>
      <c r="GS1144"/>
      <c r="GT1144"/>
      <c r="GU1144"/>
      <c r="GV1144"/>
      <c r="GW1144"/>
      <c r="GX1144"/>
      <c r="GY1144"/>
      <c r="GZ1144"/>
      <c r="HA1144"/>
      <c r="HB1144"/>
      <c r="HC1144"/>
      <c r="HD1144"/>
      <c r="HE1144"/>
      <c r="HF1144"/>
      <c r="HG1144"/>
      <c r="HH1144"/>
      <c r="HI1144"/>
      <c r="HJ1144"/>
      <c r="HK1144"/>
      <c r="HL1144"/>
      <c r="HM1144"/>
      <c r="HN1144"/>
      <c r="HO1144"/>
      <c r="HP1144"/>
      <c r="HQ1144"/>
      <c r="HR1144"/>
      <c r="HS1144"/>
      <c r="HT1144"/>
      <c r="HU1144"/>
      <c r="HV1144"/>
      <c r="HW1144"/>
      <c r="HX1144"/>
      <c r="HY1144"/>
      <c r="HZ1144"/>
      <c r="IA1144"/>
      <c r="IB1144"/>
      <c r="IC1144"/>
      <c r="ID1144"/>
      <c r="IE1144"/>
      <c r="IF1144"/>
      <c r="IG1144"/>
      <c r="IH1144"/>
      <c r="II1144"/>
      <c r="IJ1144"/>
      <c r="IK1144"/>
      <c r="IL1144"/>
      <c r="IM1144"/>
      <c r="IN1144"/>
      <c r="IO1144"/>
    </row>
    <row r="1145" spans="1:249" s="11" customFormat="1">
      <c r="A1145" s="21"/>
      <c r="B1145" s="21"/>
      <c r="C1145" s="22"/>
      <c r="D1145" s="21"/>
      <c r="E1145" s="21"/>
      <c r="F1145" s="21"/>
      <c r="G1145" s="21"/>
      <c r="H1145" s="21"/>
      <c r="I1145" s="21"/>
      <c r="J1145" s="21"/>
      <c r="K1145" s="37"/>
      <c r="L1145" s="37"/>
      <c r="M1145" s="37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EI1145"/>
      <c r="EJ1145"/>
      <c r="EK1145"/>
      <c r="EL1145"/>
      <c r="EM1145"/>
      <c r="EN1145"/>
      <c r="EO1145"/>
      <c r="EP1145"/>
      <c r="EQ1145"/>
      <c r="ER1145"/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  <c r="GO1145"/>
      <c r="GP1145"/>
      <c r="GQ1145"/>
      <c r="GR1145"/>
      <c r="GS1145"/>
      <c r="GT1145"/>
      <c r="GU1145"/>
      <c r="GV1145"/>
      <c r="GW1145"/>
      <c r="GX1145"/>
      <c r="GY1145"/>
      <c r="GZ1145"/>
      <c r="HA1145"/>
      <c r="HB1145"/>
      <c r="HC1145"/>
      <c r="HD1145"/>
      <c r="HE1145"/>
      <c r="HF1145"/>
      <c r="HG1145"/>
      <c r="HH1145"/>
      <c r="HI1145"/>
      <c r="HJ1145"/>
      <c r="HK1145"/>
      <c r="HL1145"/>
      <c r="HM1145"/>
      <c r="HN1145"/>
      <c r="HO1145"/>
      <c r="HP1145"/>
      <c r="HQ1145"/>
      <c r="HR1145"/>
      <c r="HS1145"/>
      <c r="HT1145"/>
      <c r="HU1145"/>
      <c r="HV1145"/>
      <c r="HW1145"/>
      <c r="HX1145"/>
      <c r="HY1145"/>
      <c r="HZ1145"/>
      <c r="IA1145"/>
      <c r="IB1145"/>
      <c r="IC1145"/>
      <c r="ID1145"/>
      <c r="IE1145"/>
      <c r="IF1145"/>
      <c r="IG1145"/>
      <c r="IH1145"/>
      <c r="II1145"/>
      <c r="IJ1145"/>
      <c r="IK1145"/>
      <c r="IL1145"/>
      <c r="IM1145"/>
      <c r="IN1145"/>
      <c r="IO1145"/>
    </row>
    <row r="1146" spans="1:249" s="11" customFormat="1">
      <c r="A1146" s="21"/>
      <c r="B1146" s="21"/>
      <c r="C1146" s="22"/>
      <c r="D1146" s="21"/>
      <c r="E1146" s="21"/>
      <c r="F1146" s="21"/>
      <c r="G1146" s="21"/>
      <c r="H1146" s="21"/>
      <c r="I1146" s="21"/>
      <c r="J1146" s="21"/>
      <c r="K1146" s="37"/>
      <c r="L1146" s="37"/>
      <c r="M1146" s="37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  <c r="EE1146"/>
      <c r="EF1146"/>
      <c r="EG1146"/>
      <c r="EH1146"/>
      <c r="EI1146"/>
      <c r="EJ1146"/>
      <c r="EK1146"/>
      <c r="EL1146"/>
      <c r="EM1146"/>
      <c r="EN1146"/>
      <c r="EO1146"/>
      <c r="EP1146"/>
      <c r="EQ1146"/>
      <c r="ER1146"/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  <c r="GO1146"/>
      <c r="GP1146"/>
      <c r="GQ1146"/>
      <c r="GR1146"/>
      <c r="GS1146"/>
      <c r="GT1146"/>
      <c r="GU1146"/>
      <c r="GV1146"/>
      <c r="GW1146"/>
      <c r="GX1146"/>
      <c r="GY1146"/>
      <c r="GZ1146"/>
      <c r="HA1146"/>
      <c r="HB1146"/>
      <c r="HC1146"/>
      <c r="HD1146"/>
      <c r="HE1146"/>
      <c r="HF1146"/>
      <c r="HG1146"/>
      <c r="HH1146"/>
      <c r="HI1146"/>
      <c r="HJ1146"/>
      <c r="HK1146"/>
      <c r="HL1146"/>
      <c r="HM1146"/>
      <c r="HN1146"/>
      <c r="HO1146"/>
      <c r="HP1146"/>
      <c r="HQ1146"/>
      <c r="HR1146"/>
      <c r="HS1146"/>
      <c r="HT1146"/>
      <c r="HU1146"/>
      <c r="HV1146"/>
      <c r="HW1146"/>
      <c r="HX1146"/>
      <c r="HY1146"/>
      <c r="HZ1146"/>
      <c r="IA1146"/>
      <c r="IB1146"/>
      <c r="IC1146"/>
      <c r="ID1146"/>
      <c r="IE1146"/>
      <c r="IF1146"/>
      <c r="IG1146"/>
      <c r="IH1146"/>
      <c r="II1146"/>
      <c r="IJ1146"/>
      <c r="IK1146"/>
      <c r="IL1146"/>
      <c r="IM1146"/>
      <c r="IN1146"/>
      <c r="IO1146"/>
    </row>
    <row r="1147" spans="1:249" s="11" customFormat="1">
      <c r="A1147" s="21"/>
      <c r="B1147" s="21"/>
      <c r="C1147" s="22"/>
      <c r="D1147" s="21"/>
      <c r="E1147" s="21"/>
      <c r="F1147" s="21"/>
      <c r="G1147" s="21"/>
      <c r="H1147" s="21"/>
      <c r="I1147" s="21"/>
      <c r="J1147" s="21"/>
      <c r="K1147" s="37"/>
      <c r="L1147" s="37"/>
      <c r="M1147" s="3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  <c r="EE1147"/>
      <c r="EF1147"/>
      <c r="EG1147"/>
      <c r="EH1147"/>
      <c r="EI1147"/>
      <c r="EJ1147"/>
      <c r="EK1147"/>
      <c r="EL1147"/>
      <c r="EM1147"/>
      <c r="EN1147"/>
      <c r="EO1147"/>
      <c r="EP1147"/>
      <c r="EQ1147"/>
      <c r="ER1147"/>
      <c r="ES1147"/>
      <c r="ET1147"/>
      <c r="EU1147"/>
      <c r="EV1147"/>
      <c r="EW1147"/>
      <c r="EX1147"/>
      <c r="EY1147"/>
      <c r="EZ1147"/>
      <c r="FA1147"/>
      <c r="FB1147"/>
      <c r="FC1147"/>
      <c r="FD1147"/>
      <c r="FE1147"/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/>
      <c r="FS1147"/>
      <c r="FT1147"/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  <c r="GL1147"/>
      <c r="GM1147"/>
      <c r="GN1147"/>
      <c r="GO1147"/>
      <c r="GP1147"/>
      <c r="GQ1147"/>
      <c r="GR1147"/>
      <c r="GS1147"/>
      <c r="GT1147"/>
      <c r="GU1147"/>
      <c r="GV1147"/>
      <c r="GW1147"/>
      <c r="GX1147"/>
      <c r="GY1147"/>
      <c r="GZ1147"/>
      <c r="HA1147"/>
      <c r="HB1147"/>
      <c r="HC1147"/>
      <c r="HD1147"/>
      <c r="HE1147"/>
      <c r="HF1147"/>
      <c r="HG1147"/>
      <c r="HH1147"/>
      <c r="HI1147"/>
      <c r="HJ1147"/>
      <c r="HK1147"/>
      <c r="HL1147"/>
      <c r="HM1147"/>
      <c r="HN1147"/>
      <c r="HO1147"/>
      <c r="HP1147"/>
      <c r="HQ1147"/>
      <c r="HR1147"/>
      <c r="HS1147"/>
      <c r="HT1147"/>
      <c r="HU1147"/>
      <c r="HV1147"/>
      <c r="HW1147"/>
      <c r="HX1147"/>
      <c r="HY1147"/>
      <c r="HZ1147"/>
      <c r="IA1147"/>
      <c r="IB1147"/>
      <c r="IC1147"/>
      <c r="ID1147"/>
      <c r="IE1147"/>
      <c r="IF1147"/>
      <c r="IG1147"/>
      <c r="IH1147"/>
      <c r="II1147"/>
      <c r="IJ1147"/>
      <c r="IK1147"/>
      <c r="IL1147"/>
      <c r="IM1147"/>
      <c r="IN1147"/>
      <c r="IO1147"/>
    </row>
    <row r="1148" spans="1:249" s="11" customFormat="1">
      <c r="A1148" s="21"/>
      <c r="B1148" s="21"/>
      <c r="C1148" s="22"/>
      <c r="D1148" s="21"/>
      <c r="E1148" s="21"/>
      <c r="F1148" s="21"/>
      <c r="G1148" s="21"/>
      <c r="H1148" s="21"/>
      <c r="I1148" s="21"/>
      <c r="J1148" s="21"/>
      <c r="K1148" s="37"/>
      <c r="L1148" s="37"/>
      <c r="M1148" s="37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  <c r="EE1148"/>
      <c r="EF1148"/>
      <c r="EG1148"/>
      <c r="EH1148"/>
      <c r="EI1148"/>
      <c r="EJ1148"/>
      <c r="EK1148"/>
      <c r="EL1148"/>
      <c r="EM1148"/>
      <c r="EN1148"/>
      <c r="EO1148"/>
      <c r="EP1148"/>
      <c r="EQ1148"/>
      <c r="ER1148"/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  <c r="GO1148"/>
      <c r="GP1148"/>
      <c r="GQ1148"/>
      <c r="GR1148"/>
      <c r="GS1148"/>
      <c r="GT1148"/>
      <c r="GU1148"/>
      <c r="GV1148"/>
      <c r="GW1148"/>
      <c r="GX1148"/>
      <c r="GY1148"/>
      <c r="GZ1148"/>
      <c r="HA1148"/>
      <c r="HB1148"/>
      <c r="HC1148"/>
      <c r="HD1148"/>
      <c r="HE1148"/>
      <c r="HF1148"/>
      <c r="HG1148"/>
      <c r="HH1148"/>
      <c r="HI1148"/>
      <c r="HJ1148"/>
      <c r="HK1148"/>
      <c r="HL1148"/>
      <c r="HM1148"/>
      <c r="HN1148"/>
      <c r="HO1148"/>
      <c r="HP1148"/>
      <c r="HQ1148"/>
      <c r="HR1148"/>
      <c r="HS1148"/>
      <c r="HT1148"/>
      <c r="HU1148"/>
      <c r="HV1148"/>
      <c r="HW1148"/>
      <c r="HX1148"/>
      <c r="HY1148"/>
      <c r="HZ1148"/>
      <c r="IA1148"/>
      <c r="IB1148"/>
      <c r="IC1148"/>
      <c r="ID1148"/>
      <c r="IE1148"/>
      <c r="IF1148"/>
      <c r="IG1148"/>
      <c r="IH1148"/>
      <c r="II1148"/>
      <c r="IJ1148"/>
      <c r="IK1148"/>
      <c r="IL1148"/>
      <c r="IM1148"/>
      <c r="IN1148"/>
      <c r="IO1148"/>
    </row>
    <row r="1149" spans="1:249" s="11" customFormat="1">
      <c r="A1149" s="21"/>
      <c r="B1149" s="21"/>
      <c r="C1149" s="22"/>
      <c r="D1149" s="21"/>
      <c r="E1149" s="21"/>
      <c r="F1149" s="21"/>
      <c r="G1149" s="21"/>
      <c r="H1149" s="21"/>
      <c r="I1149" s="21"/>
      <c r="J1149" s="21"/>
      <c r="K1149" s="37"/>
      <c r="L1149" s="37"/>
      <c r="M1149" s="37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/>
      <c r="ED1149"/>
      <c r="EE1149"/>
      <c r="EF1149"/>
      <c r="EG1149"/>
      <c r="EH1149"/>
      <c r="EI1149"/>
      <c r="EJ1149"/>
      <c r="EK1149"/>
      <c r="EL1149"/>
      <c r="EM1149"/>
      <c r="EN1149"/>
      <c r="EO1149"/>
      <c r="EP1149"/>
      <c r="EQ1149"/>
      <c r="ER1149"/>
      <c r="ES1149"/>
      <c r="ET1149"/>
      <c r="EU1149"/>
      <c r="EV1149"/>
      <c r="EW1149"/>
      <c r="EX1149"/>
      <c r="EY1149"/>
      <c r="EZ1149"/>
      <c r="FA1149"/>
      <c r="FB1149"/>
      <c r="FC1149"/>
      <c r="FD1149"/>
      <c r="FE1149"/>
      <c r="FF1149"/>
      <c r="FG1149"/>
      <c r="FH1149"/>
      <c r="FI1149"/>
      <c r="FJ1149"/>
      <c r="FK1149"/>
      <c r="FL1149"/>
      <c r="FM1149"/>
      <c r="FN1149"/>
      <c r="FO1149"/>
      <c r="FP1149"/>
      <c r="FQ1149"/>
      <c r="FR1149"/>
      <c r="FS1149"/>
      <c r="FT1149"/>
      <c r="FU1149"/>
      <c r="FV1149"/>
      <c r="FW1149"/>
      <c r="FX1149"/>
      <c r="FY1149"/>
      <c r="FZ1149"/>
      <c r="GA1149"/>
      <c r="GB1149"/>
      <c r="GC1149"/>
      <c r="GD1149"/>
      <c r="GE1149"/>
      <c r="GF1149"/>
      <c r="GG1149"/>
      <c r="GH1149"/>
      <c r="GI1149"/>
      <c r="GJ1149"/>
      <c r="GK1149"/>
      <c r="GL1149"/>
      <c r="GM1149"/>
      <c r="GN1149"/>
      <c r="GO1149"/>
      <c r="GP1149"/>
      <c r="GQ1149"/>
      <c r="GR1149"/>
      <c r="GS1149"/>
      <c r="GT1149"/>
      <c r="GU1149"/>
      <c r="GV1149"/>
      <c r="GW1149"/>
      <c r="GX1149"/>
      <c r="GY1149"/>
      <c r="GZ1149"/>
      <c r="HA1149"/>
      <c r="HB1149"/>
      <c r="HC1149"/>
      <c r="HD1149"/>
      <c r="HE1149"/>
      <c r="HF1149"/>
      <c r="HG1149"/>
      <c r="HH1149"/>
      <c r="HI1149"/>
      <c r="HJ1149"/>
      <c r="HK1149"/>
      <c r="HL1149"/>
      <c r="HM1149"/>
      <c r="HN1149"/>
      <c r="HO1149"/>
      <c r="HP1149"/>
      <c r="HQ1149"/>
      <c r="HR1149"/>
      <c r="HS1149"/>
      <c r="HT1149"/>
      <c r="HU1149"/>
      <c r="HV1149"/>
      <c r="HW1149"/>
      <c r="HX1149"/>
      <c r="HY1149"/>
      <c r="HZ1149"/>
      <c r="IA1149"/>
      <c r="IB1149"/>
      <c r="IC1149"/>
      <c r="ID1149"/>
      <c r="IE1149"/>
      <c r="IF1149"/>
      <c r="IG1149"/>
      <c r="IH1149"/>
      <c r="II1149"/>
      <c r="IJ1149"/>
      <c r="IK1149"/>
      <c r="IL1149"/>
      <c r="IM1149"/>
      <c r="IN1149"/>
      <c r="IO1149"/>
    </row>
    <row r="1150" spans="1:249" s="11" customFormat="1">
      <c r="A1150" s="21"/>
      <c r="B1150" s="21"/>
      <c r="C1150" s="22"/>
      <c r="D1150" s="21"/>
      <c r="E1150" s="21"/>
      <c r="F1150" s="21"/>
      <c r="G1150" s="21"/>
      <c r="H1150" s="21"/>
      <c r="I1150" s="21"/>
      <c r="J1150" s="21"/>
      <c r="K1150" s="37"/>
      <c r="L1150" s="37"/>
      <c r="M1150" s="37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  <c r="EE1150"/>
      <c r="EF1150"/>
      <c r="EG1150"/>
      <c r="EH1150"/>
      <c r="EI1150"/>
      <c r="EJ1150"/>
      <c r="EK1150"/>
      <c r="EL1150"/>
      <c r="EM1150"/>
      <c r="EN1150"/>
      <c r="EO1150"/>
      <c r="EP1150"/>
      <c r="EQ1150"/>
      <c r="ER1150"/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  <c r="GL1150"/>
      <c r="GM1150"/>
      <c r="GN1150"/>
      <c r="GO1150"/>
      <c r="GP1150"/>
      <c r="GQ1150"/>
      <c r="GR1150"/>
      <c r="GS1150"/>
      <c r="GT1150"/>
      <c r="GU1150"/>
      <c r="GV1150"/>
      <c r="GW1150"/>
      <c r="GX1150"/>
      <c r="GY1150"/>
      <c r="GZ1150"/>
      <c r="HA1150"/>
      <c r="HB1150"/>
      <c r="HC1150"/>
      <c r="HD1150"/>
      <c r="HE1150"/>
      <c r="HF1150"/>
      <c r="HG1150"/>
      <c r="HH1150"/>
      <c r="HI1150"/>
      <c r="HJ1150"/>
      <c r="HK1150"/>
      <c r="HL1150"/>
      <c r="HM1150"/>
      <c r="HN1150"/>
      <c r="HO1150"/>
      <c r="HP1150"/>
      <c r="HQ1150"/>
      <c r="HR1150"/>
      <c r="HS1150"/>
      <c r="HT1150"/>
      <c r="HU1150"/>
      <c r="HV1150"/>
      <c r="HW1150"/>
      <c r="HX1150"/>
      <c r="HY1150"/>
      <c r="HZ1150"/>
      <c r="IA1150"/>
      <c r="IB1150"/>
      <c r="IC1150"/>
      <c r="ID1150"/>
      <c r="IE1150"/>
      <c r="IF1150"/>
      <c r="IG1150"/>
      <c r="IH1150"/>
      <c r="II1150"/>
      <c r="IJ1150"/>
      <c r="IK1150"/>
      <c r="IL1150"/>
      <c r="IM1150"/>
      <c r="IN1150"/>
      <c r="IO1150"/>
    </row>
    <row r="1151" spans="1:249" s="11" customFormat="1">
      <c r="A1151" s="21"/>
      <c r="B1151" s="21"/>
      <c r="C1151" s="22"/>
      <c r="D1151" s="21"/>
      <c r="E1151" s="21"/>
      <c r="F1151" s="21"/>
      <c r="G1151" s="21"/>
      <c r="H1151" s="21"/>
      <c r="I1151" s="21"/>
      <c r="J1151" s="21"/>
      <c r="K1151" s="37"/>
      <c r="L1151" s="37"/>
      <c r="M1151" s="37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  <c r="EE1151"/>
      <c r="EF1151"/>
      <c r="EG1151"/>
      <c r="EH1151"/>
      <c r="EI1151"/>
      <c r="EJ1151"/>
      <c r="EK1151"/>
      <c r="EL1151"/>
      <c r="EM1151"/>
      <c r="EN1151"/>
      <c r="EO1151"/>
      <c r="EP1151"/>
      <c r="EQ1151"/>
      <c r="ER1151"/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  <c r="GO1151"/>
      <c r="GP1151"/>
      <c r="GQ1151"/>
      <c r="GR1151"/>
      <c r="GS1151"/>
      <c r="GT1151"/>
      <c r="GU1151"/>
      <c r="GV1151"/>
      <c r="GW1151"/>
      <c r="GX1151"/>
      <c r="GY1151"/>
      <c r="GZ1151"/>
      <c r="HA1151"/>
      <c r="HB1151"/>
      <c r="HC1151"/>
      <c r="HD1151"/>
      <c r="HE1151"/>
      <c r="HF1151"/>
      <c r="HG1151"/>
      <c r="HH1151"/>
      <c r="HI1151"/>
      <c r="HJ1151"/>
      <c r="HK1151"/>
      <c r="HL1151"/>
      <c r="HM1151"/>
      <c r="HN1151"/>
      <c r="HO1151"/>
      <c r="HP1151"/>
      <c r="HQ1151"/>
      <c r="HR1151"/>
      <c r="HS1151"/>
      <c r="HT1151"/>
      <c r="HU1151"/>
      <c r="HV1151"/>
      <c r="HW1151"/>
      <c r="HX1151"/>
      <c r="HY1151"/>
      <c r="HZ1151"/>
      <c r="IA1151"/>
      <c r="IB1151"/>
      <c r="IC1151"/>
      <c r="ID1151"/>
      <c r="IE1151"/>
      <c r="IF1151"/>
      <c r="IG1151"/>
      <c r="IH1151"/>
      <c r="II1151"/>
      <c r="IJ1151"/>
      <c r="IK1151"/>
      <c r="IL1151"/>
      <c r="IM1151"/>
      <c r="IN1151"/>
      <c r="IO1151"/>
    </row>
    <row r="1152" spans="1:249" s="11" customFormat="1">
      <c r="A1152" s="21"/>
      <c r="B1152" s="21"/>
      <c r="C1152" s="22"/>
      <c r="D1152" s="21"/>
      <c r="E1152" s="21"/>
      <c r="F1152" s="21"/>
      <c r="G1152" s="21"/>
      <c r="H1152" s="21"/>
      <c r="I1152" s="21"/>
      <c r="J1152" s="21"/>
      <c r="K1152" s="37"/>
      <c r="L1152" s="37"/>
      <c r="M1152" s="37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  <c r="EE1152"/>
      <c r="EF1152"/>
      <c r="EG1152"/>
      <c r="EH1152"/>
      <c r="EI1152"/>
      <c r="EJ1152"/>
      <c r="EK1152"/>
      <c r="EL1152"/>
      <c r="EM1152"/>
      <c r="EN1152"/>
      <c r="EO1152"/>
      <c r="EP1152"/>
      <c r="EQ1152"/>
      <c r="ER1152"/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  <c r="GO1152"/>
      <c r="GP1152"/>
      <c r="GQ1152"/>
      <c r="GR1152"/>
      <c r="GS1152"/>
      <c r="GT1152"/>
      <c r="GU1152"/>
      <c r="GV1152"/>
      <c r="GW1152"/>
      <c r="GX1152"/>
      <c r="GY1152"/>
      <c r="GZ1152"/>
      <c r="HA1152"/>
      <c r="HB1152"/>
      <c r="HC1152"/>
      <c r="HD1152"/>
      <c r="HE1152"/>
      <c r="HF1152"/>
      <c r="HG1152"/>
      <c r="HH1152"/>
      <c r="HI1152"/>
      <c r="HJ1152"/>
      <c r="HK1152"/>
      <c r="HL1152"/>
      <c r="HM1152"/>
      <c r="HN1152"/>
      <c r="HO1152"/>
      <c r="HP1152"/>
      <c r="HQ1152"/>
      <c r="HR1152"/>
      <c r="HS1152"/>
      <c r="HT1152"/>
      <c r="HU1152"/>
      <c r="HV1152"/>
      <c r="HW1152"/>
      <c r="HX1152"/>
      <c r="HY1152"/>
      <c r="HZ1152"/>
      <c r="IA1152"/>
      <c r="IB1152"/>
      <c r="IC1152"/>
      <c r="ID1152"/>
      <c r="IE1152"/>
      <c r="IF1152"/>
      <c r="IG1152"/>
      <c r="IH1152"/>
      <c r="II1152"/>
      <c r="IJ1152"/>
      <c r="IK1152"/>
      <c r="IL1152"/>
      <c r="IM1152"/>
      <c r="IN1152"/>
      <c r="IO1152"/>
    </row>
    <row r="1153" spans="1:249" s="11" customFormat="1">
      <c r="A1153" s="21"/>
      <c r="B1153" s="21"/>
      <c r="C1153" s="22"/>
      <c r="D1153" s="21"/>
      <c r="E1153" s="21"/>
      <c r="F1153" s="21"/>
      <c r="G1153" s="21"/>
      <c r="H1153" s="21"/>
      <c r="I1153" s="21"/>
      <c r="J1153" s="21"/>
      <c r="K1153" s="37"/>
      <c r="L1153" s="37"/>
      <c r="M1153" s="37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  <c r="EE1153"/>
      <c r="EF1153"/>
      <c r="EG1153"/>
      <c r="EH1153"/>
      <c r="EI1153"/>
      <c r="EJ1153"/>
      <c r="EK1153"/>
      <c r="EL1153"/>
      <c r="EM1153"/>
      <c r="EN1153"/>
      <c r="EO1153"/>
      <c r="EP1153"/>
      <c r="EQ1153"/>
      <c r="ER1153"/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  <c r="GO1153"/>
      <c r="GP1153"/>
      <c r="GQ1153"/>
      <c r="GR1153"/>
      <c r="GS1153"/>
      <c r="GT1153"/>
      <c r="GU1153"/>
      <c r="GV1153"/>
      <c r="GW1153"/>
      <c r="GX1153"/>
      <c r="GY1153"/>
      <c r="GZ1153"/>
      <c r="HA1153"/>
      <c r="HB1153"/>
      <c r="HC1153"/>
      <c r="HD1153"/>
      <c r="HE1153"/>
      <c r="HF1153"/>
      <c r="HG1153"/>
      <c r="HH1153"/>
      <c r="HI1153"/>
      <c r="HJ1153"/>
      <c r="HK1153"/>
      <c r="HL1153"/>
      <c r="HM1153"/>
      <c r="HN1153"/>
      <c r="HO1153"/>
      <c r="HP1153"/>
      <c r="HQ1153"/>
      <c r="HR1153"/>
      <c r="HS1153"/>
      <c r="HT1153"/>
      <c r="HU1153"/>
      <c r="HV1153"/>
      <c r="HW1153"/>
      <c r="HX1153"/>
      <c r="HY1153"/>
      <c r="HZ1153"/>
      <c r="IA1153"/>
      <c r="IB1153"/>
      <c r="IC1153"/>
      <c r="ID1153"/>
      <c r="IE1153"/>
      <c r="IF1153"/>
      <c r="IG1153"/>
      <c r="IH1153"/>
      <c r="II1153"/>
      <c r="IJ1153"/>
      <c r="IK1153"/>
      <c r="IL1153"/>
      <c r="IM1153"/>
      <c r="IN1153"/>
      <c r="IO1153"/>
    </row>
    <row r="1154" spans="1:249" s="11" customFormat="1">
      <c r="A1154" s="21"/>
      <c r="B1154" s="21"/>
      <c r="C1154" s="22"/>
      <c r="D1154" s="21"/>
      <c r="E1154" s="21"/>
      <c r="F1154" s="21"/>
      <c r="G1154" s="21"/>
      <c r="H1154" s="21"/>
      <c r="I1154" s="21"/>
      <c r="J1154" s="21"/>
      <c r="K1154" s="37"/>
      <c r="L1154" s="37"/>
      <c r="M1154" s="37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  <c r="EE1154"/>
      <c r="EF1154"/>
      <c r="EG1154"/>
      <c r="EH1154"/>
      <c r="EI1154"/>
      <c r="EJ1154"/>
      <c r="EK1154"/>
      <c r="EL1154"/>
      <c r="EM1154"/>
      <c r="EN1154"/>
      <c r="EO1154"/>
      <c r="EP1154"/>
      <c r="EQ1154"/>
      <c r="ER1154"/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/>
      <c r="FS1154"/>
      <c r="FT1154"/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  <c r="GL1154"/>
      <c r="GM1154"/>
      <c r="GN1154"/>
      <c r="GO1154"/>
      <c r="GP1154"/>
      <c r="GQ1154"/>
      <c r="GR1154"/>
      <c r="GS1154"/>
      <c r="GT1154"/>
      <c r="GU1154"/>
      <c r="GV1154"/>
      <c r="GW1154"/>
      <c r="GX1154"/>
      <c r="GY1154"/>
      <c r="GZ1154"/>
      <c r="HA1154"/>
      <c r="HB1154"/>
      <c r="HC1154"/>
      <c r="HD1154"/>
      <c r="HE1154"/>
      <c r="HF1154"/>
      <c r="HG1154"/>
      <c r="HH1154"/>
      <c r="HI1154"/>
      <c r="HJ1154"/>
      <c r="HK1154"/>
      <c r="HL1154"/>
      <c r="HM1154"/>
      <c r="HN1154"/>
      <c r="HO1154"/>
      <c r="HP1154"/>
      <c r="HQ1154"/>
      <c r="HR1154"/>
      <c r="HS1154"/>
      <c r="HT1154"/>
      <c r="HU1154"/>
      <c r="HV1154"/>
      <c r="HW1154"/>
      <c r="HX1154"/>
      <c r="HY1154"/>
      <c r="HZ1154"/>
      <c r="IA1154"/>
      <c r="IB1154"/>
      <c r="IC1154"/>
      <c r="ID1154"/>
      <c r="IE1154"/>
      <c r="IF1154"/>
      <c r="IG1154"/>
      <c r="IH1154"/>
      <c r="II1154"/>
      <c r="IJ1154"/>
      <c r="IK1154"/>
      <c r="IL1154"/>
      <c r="IM1154"/>
      <c r="IN1154"/>
      <c r="IO1154"/>
    </row>
    <row r="1155" spans="1:249" s="11" customFormat="1">
      <c r="A1155" s="21"/>
      <c r="B1155" s="21"/>
      <c r="C1155" s="22"/>
      <c r="D1155" s="21"/>
      <c r="E1155" s="21"/>
      <c r="F1155" s="21"/>
      <c r="G1155" s="21"/>
      <c r="H1155" s="21"/>
      <c r="I1155" s="21"/>
      <c r="J1155" s="21"/>
      <c r="K1155" s="37"/>
      <c r="L1155" s="37"/>
      <c r="M1155" s="37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  <c r="EE1155"/>
      <c r="EF1155"/>
      <c r="EG1155"/>
      <c r="EH1155"/>
      <c r="EI1155"/>
      <c r="EJ1155"/>
      <c r="EK1155"/>
      <c r="EL1155"/>
      <c r="EM1155"/>
      <c r="EN1155"/>
      <c r="EO1155"/>
      <c r="EP1155"/>
      <c r="EQ1155"/>
      <c r="ER1155"/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  <c r="GJ1155"/>
      <c r="GK1155"/>
      <c r="GL1155"/>
      <c r="GM1155"/>
      <c r="GN1155"/>
      <c r="GO1155"/>
      <c r="GP1155"/>
      <c r="GQ1155"/>
      <c r="GR1155"/>
      <c r="GS1155"/>
      <c r="GT1155"/>
      <c r="GU1155"/>
      <c r="GV1155"/>
      <c r="GW1155"/>
      <c r="GX1155"/>
      <c r="GY1155"/>
      <c r="GZ1155"/>
      <c r="HA1155"/>
      <c r="HB1155"/>
      <c r="HC1155"/>
      <c r="HD1155"/>
      <c r="HE1155"/>
      <c r="HF1155"/>
      <c r="HG1155"/>
      <c r="HH1155"/>
      <c r="HI1155"/>
      <c r="HJ1155"/>
      <c r="HK1155"/>
      <c r="HL1155"/>
      <c r="HM1155"/>
      <c r="HN1155"/>
      <c r="HO1155"/>
      <c r="HP1155"/>
      <c r="HQ1155"/>
      <c r="HR1155"/>
      <c r="HS1155"/>
      <c r="HT1155"/>
      <c r="HU1155"/>
      <c r="HV1155"/>
      <c r="HW1155"/>
      <c r="HX1155"/>
      <c r="HY1155"/>
      <c r="HZ1155"/>
      <c r="IA1155"/>
      <c r="IB1155"/>
      <c r="IC1155"/>
      <c r="ID1155"/>
      <c r="IE1155"/>
      <c r="IF1155"/>
      <c r="IG1155"/>
      <c r="IH1155"/>
      <c r="II1155"/>
      <c r="IJ1155"/>
      <c r="IK1155"/>
      <c r="IL1155"/>
      <c r="IM1155"/>
      <c r="IN1155"/>
      <c r="IO1155"/>
    </row>
    <row r="1156" spans="1:249" s="11" customFormat="1">
      <c r="A1156" s="21"/>
      <c r="B1156" s="21"/>
      <c r="C1156" s="22"/>
      <c r="D1156" s="21"/>
      <c r="E1156" s="21"/>
      <c r="F1156" s="21"/>
      <c r="G1156" s="21"/>
      <c r="H1156" s="21"/>
      <c r="I1156" s="21"/>
      <c r="J1156" s="21"/>
      <c r="K1156" s="37"/>
      <c r="L1156" s="37"/>
      <c r="M1156" s="37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  <c r="GO1156"/>
      <c r="GP1156"/>
      <c r="GQ1156"/>
      <c r="GR1156"/>
      <c r="GS1156"/>
      <c r="GT1156"/>
      <c r="GU1156"/>
      <c r="GV1156"/>
      <c r="GW1156"/>
      <c r="GX1156"/>
      <c r="GY1156"/>
      <c r="GZ1156"/>
      <c r="HA1156"/>
      <c r="HB1156"/>
      <c r="HC1156"/>
      <c r="HD1156"/>
      <c r="HE1156"/>
      <c r="HF1156"/>
      <c r="HG1156"/>
      <c r="HH1156"/>
      <c r="HI1156"/>
      <c r="HJ1156"/>
      <c r="HK1156"/>
      <c r="HL1156"/>
      <c r="HM1156"/>
      <c r="HN1156"/>
      <c r="HO1156"/>
      <c r="HP1156"/>
      <c r="HQ1156"/>
      <c r="HR1156"/>
      <c r="HS1156"/>
      <c r="HT1156"/>
      <c r="HU1156"/>
      <c r="HV1156"/>
      <c r="HW1156"/>
      <c r="HX1156"/>
      <c r="HY1156"/>
      <c r="HZ1156"/>
      <c r="IA1156"/>
      <c r="IB1156"/>
      <c r="IC1156"/>
      <c r="ID1156"/>
      <c r="IE1156"/>
      <c r="IF1156"/>
      <c r="IG1156"/>
      <c r="IH1156"/>
      <c r="II1156"/>
      <c r="IJ1156"/>
      <c r="IK1156"/>
      <c r="IL1156"/>
      <c r="IM1156"/>
      <c r="IN1156"/>
      <c r="IO1156"/>
    </row>
    <row r="1157" spans="1:249" s="11" customFormat="1">
      <c r="A1157" s="21"/>
      <c r="B1157" s="21"/>
      <c r="C1157" s="22"/>
      <c r="D1157" s="21"/>
      <c r="E1157" s="21"/>
      <c r="F1157" s="21"/>
      <c r="G1157" s="21"/>
      <c r="H1157" s="21"/>
      <c r="I1157" s="21"/>
      <c r="J1157" s="21"/>
      <c r="K1157" s="37"/>
      <c r="L1157" s="37"/>
      <c r="M1157" s="3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  <c r="GO1157"/>
      <c r="GP1157"/>
      <c r="GQ1157"/>
      <c r="GR1157"/>
      <c r="GS1157"/>
      <c r="GT1157"/>
      <c r="GU1157"/>
      <c r="GV1157"/>
      <c r="GW1157"/>
      <c r="GX1157"/>
      <c r="GY1157"/>
      <c r="GZ1157"/>
      <c r="HA1157"/>
      <c r="HB1157"/>
      <c r="HC1157"/>
      <c r="HD1157"/>
      <c r="HE1157"/>
      <c r="HF1157"/>
      <c r="HG1157"/>
      <c r="HH1157"/>
      <c r="HI1157"/>
      <c r="HJ1157"/>
      <c r="HK1157"/>
      <c r="HL1157"/>
      <c r="HM1157"/>
      <c r="HN1157"/>
      <c r="HO1157"/>
      <c r="HP1157"/>
      <c r="HQ1157"/>
      <c r="HR1157"/>
      <c r="HS1157"/>
      <c r="HT1157"/>
      <c r="HU1157"/>
      <c r="HV1157"/>
      <c r="HW1157"/>
      <c r="HX1157"/>
      <c r="HY1157"/>
      <c r="HZ1157"/>
      <c r="IA1157"/>
      <c r="IB1157"/>
      <c r="IC1157"/>
      <c r="ID1157"/>
      <c r="IE1157"/>
      <c r="IF1157"/>
      <c r="IG1157"/>
      <c r="IH1157"/>
      <c r="II1157"/>
      <c r="IJ1157"/>
      <c r="IK1157"/>
      <c r="IL1157"/>
      <c r="IM1157"/>
      <c r="IN1157"/>
      <c r="IO1157"/>
    </row>
    <row r="1158" spans="1:249" s="11" customFormat="1">
      <c r="A1158" s="21"/>
      <c r="B1158" s="21"/>
      <c r="C1158" s="22"/>
      <c r="D1158" s="21"/>
      <c r="E1158" s="21"/>
      <c r="F1158" s="21"/>
      <c r="G1158" s="21"/>
      <c r="H1158" s="21"/>
      <c r="I1158" s="21"/>
      <c r="J1158" s="21"/>
      <c r="K1158" s="37"/>
      <c r="L1158" s="37"/>
      <c r="M1158" s="37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/>
      <c r="EN1158"/>
      <c r="EO1158"/>
      <c r="EP1158"/>
      <c r="EQ1158"/>
      <c r="ER1158"/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  <c r="GO1158"/>
      <c r="GP1158"/>
      <c r="GQ1158"/>
      <c r="GR1158"/>
      <c r="GS1158"/>
      <c r="GT1158"/>
      <c r="GU1158"/>
      <c r="GV1158"/>
      <c r="GW1158"/>
      <c r="GX1158"/>
      <c r="GY1158"/>
      <c r="GZ1158"/>
      <c r="HA1158"/>
      <c r="HB1158"/>
      <c r="HC1158"/>
      <c r="HD1158"/>
      <c r="HE1158"/>
      <c r="HF1158"/>
      <c r="HG1158"/>
      <c r="HH1158"/>
      <c r="HI1158"/>
      <c r="HJ1158"/>
      <c r="HK1158"/>
      <c r="HL1158"/>
      <c r="HM1158"/>
      <c r="HN1158"/>
      <c r="HO1158"/>
      <c r="HP1158"/>
      <c r="HQ1158"/>
      <c r="HR1158"/>
      <c r="HS1158"/>
      <c r="HT1158"/>
      <c r="HU1158"/>
      <c r="HV1158"/>
      <c r="HW1158"/>
      <c r="HX1158"/>
      <c r="HY1158"/>
      <c r="HZ1158"/>
      <c r="IA1158"/>
      <c r="IB1158"/>
      <c r="IC1158"/>
      <c r="ID1158"/>
      <c r="IE1158"/>
      <c r="IF1158"/>
      <c r="IG1158"/>
      <c r="IH1158"/>
      <c r="II1158"/>
      <c r="IJ1158"/>
      <c r="IK1158"/>
      <c r="IL1158"/>
      <c r="IM1158"/>
      <c r="IN1158"/>
      <c r="IO1158"/>
    </row>
    <row r="1159" spans="1:249" s="11" customFormat="1">
      <c r="A1159" s="21"/>
      <c r="B1159" s="21"/>
      <c r="C1159" s="22"/>
      <c r="D1159" s="21"/>
      <c r="E1159" s="21"/>
      <c r="F1159" s="21"/>
      <c r="G1159" s="21"/>
      <c r="H1159" s="21"/>
      <c r="I1159" s="21"/>
      <c r="J1159" s="21"/>
      <c r="K1159" s="37"/>
      <c r="L1159" s="37"/>
      <c r="M1159" s="37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/>
      <c r="EA1159"/>
      <c r="EB1159"/>
      <c r="EC1159"/>
      <c r="ED1159"/>
      <c r="EE1159"/>
      <c r="EF1159"/>
      <c r="EG1159"/>
      <c r="EH1159"/>
      <c r="EI1159"/>
      <c r="EJ1159"/>
      <c r="EK1159"/>
      <c r="EL1159"/>
      <c r="EM1159"/>
      <c r="EN1159"/>
      <c r="EO1159"/>
      <c r="EP1159"/>
      <c r="EQ1159"/>
      <c r="ER1159"/>
      <c r="ES1159"/>
      <c r="ET1159"/>
      <c r="EU1159"/>
      <c r="EV1159"/>
      <c r="EW1159"/>
      <c r="EX1159"/>
      <c r="EY1159"/>
      <c r="EZ1159"/>
      <c r="FA1159"/>
      <c r="FB1159"/>
      <c r="FC1159"/>
      <c r="FD1159"/>
      <c r="FE1159"/>
      <c r="FF1159"/>
      <c r="FG1159"/>
      <c r="FH1159"/>
      <c r="FI1159"/>
      <c r="FJ1159"/>
      <c r="FK1159"/>
      <c r="FL1159"/>
      <c r="FM1159"/>
      <c r="FN1159"/>
      <c r="FO1159"/>
      <c r="FP1159"/>
      <c r="FQ1159"/>
      <c r="FR1159"/>
      <c r="FS1159"/>
      <c r="FT1159"/>
      <c r="FU1159"/>
      <c r="FV1159"/>
      <c r="FW1159"/>
      <c r="FX1159"/>
      <c r="FY1159"/>
      <c r="FZ1159"/>
      <c r="GA1159"/>
      <c r="GB1159"/>
      <c r="GC1159"/>
      <c r="GD1159"/>
      <c r="GE1159"/>
      <c r="GF1159"/>
      <c r="GG1159"/>
      <c r="GH1159"/>
      <c r="GI1159"/>
      <c r="GJ1159"/>
      <c r="GK1159"/>
      <c r="GL1159"/>
      <c r="GM1159"/>
      <c r="GN1159"/>
      <c r="GO1159"/>
      <c r="GP1159"/>
      <c r="GQ1159"/>
      <c r="GR1159"/>
      <c r="GS1159"/>
      <c r="GT1159"/>
      <c r="GU1159"/>
      <c r="GV1159"/>
      <c r="GW1159"/>
      <c r="GX1159"/>
      <c r="GY1159"/>
      <c r="GZ1159"/>
      <c r="HA1159"/>
      <c r="HB1159"/>
      <c r="HC1159"/>
      <c r="HD1159"/>
      <c r="HE1159"/>
      <c r="HF1159"/>
      <c r="HG1159"/>
      <c r="HH1159"/>
      <c r="HI1159"/>
      <c r="HJ1159"/>
      <c r="HK1159"/>
      <c r="HL1159"/>
      <c r="HM1159"/>
      <c r="HN1159"/>
      <c r="HO1159"/>
      <c r="HP1159"/>
      <c r="HQ1159"/>
      <c r="HR1159"/>
      <c r="HS1159"/>
      <c r="HT1159"/>
      <c r="HU1159"/>
      <c r="HV1159"/>
      <c r="HW1159"/>
      <c r="HX1159"/>
      <c r="HY1159"/>
      <c r="HZ1159"/>
      <c r="IA1159"/>
      <c r="IB1159"/>
      <c r="IC1159"/>
      <c r="ID1159"/>
      <c r="IE1159"/>
      <c r="IF1159"/>
      <c r="IG1159"/>
      <c r="IH1159"/>
      <c r="II1159"/>
      <c r="IJ1159"/>
      <c r="IK1159"/>
      <c r="IL1159"/>
      <c r="IM1159"/>
      <c r="IN1159"/>
      <c r="IO1159"/>
    </row>
    <row r="1160" spans="1:249" s="11" customFormat="1">
      <c r="A1160" s="21"/>
      <c r="B1160" s="21"/>
      <c r="C1160" s="22"/>
      <c r="D1160" s="21"/>
      <c r="E1160" s="21"/>
      <c r="F1160" s="21"/>
      <c r="G1160" s="21"/>
      <c r="H1160" s="21"/>
      <c r="I1160" s="21"/>
      <c r="J1160" s="21"/>
      <c r="K1160" s="37"/>
      <c r="L1160" s="37"/>
      <c r="M1160" s="37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  <c r="EE1160"/>
      <c r="EF1160"/>
      <c r="EG1160"/>
      <c r="EH1160"/>
      <c r="EI1160"/>
      <c r="EJ1160"/>
      <c r="EK1160"/>
      <c r="EL1160"/>
      <c r="EM1160"/>
      <c r="EN1160"/>
      <c r="EO1160"/>
      <c r="EP1160"/>
      <c r="EQ1160"/>
      <c r="ER1160"/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  <c r="GO1160"/>
      <c r="GP1160"/>
      <c r="GQ1160"/>
      <c r="GR1160"/>
      <c r="GS1160"/>
      <c r="GT1160"/>
      <c r="GU1160"/>
      <c r="GV1160"/>
      <c r="GW1160"/>
      <c r="GX1160"/>
      <c r="GY1160"/>
      <c r="GZ1160"/>
      <c r="HA1160"/>
      <c r="HB1160"/>
      <c r="HC1160"/>
      <c r="HD1160"/>
      <c r="HE1160"/>
      <c r="HF1160"/>
      <c r="HG1160"/>
      <c r="HH1160"/>
      <c r="HI1160"/>
      <c r="HJ1160"/>
      <c r="HK1160"/>
      <c r="HL1160"/>
      <c r="HM1160"/>
      <c r="HN1160"/>
      <c r="HO1160"/>
      <c r="HP1160"/>
      <c r="HQ1160"/>
      <c r="HR1160"/>
      <c r="HS1160"/>
      <c r="HT1160"/>
      <c r="HU1160"/>
      <c r="HV1160"/>
      <c r="HW1160"/>
      <c r="HX1160"/>
      <c r="HY1160"/>
      <c r="HZ1160"/>
      <c r="IA1160"/>
      <c r="IB1160"/>
      <c r="IC1160"/>
      <c r="ID1160"/>
      <c r="IE1160"/>
      <c r="IF1160"/>
      <c r="IG1160"/>
      <c r="IH1160"/>
      <c r="II1160"/>
      <c r="IJ1160"/>
      <c r="IK1160"/>
      <c r="IL1160"/>
      <c r="IM1160"/>
      <c r="IN1160"/>
      <c r="IO1160"/>
    </row>
    <row r="1161" spans="1:249" s="11" customFormat="1">
      <c r="A1161" s="21"/>
      <c r="B1161" s="21"/>
      <c r="C1161" s="22"/>
      <c r="D1161" s="21"/>
      <c r="E1161" s="21"/>
      <c r="F1161" s="21"/>
      <c r="G1161" s="21"/>
      <c r="H1161" s="21"/>
      <c r="I1161" s="21"/>
      <c r="J1161" s="21"/>
      <c r="K1161" s="37"/>
      <c r="L1161" s="37"/>
      <c r="M1161" s="37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  <c r="EE1161"/>
      <c r="EF1161"/>
      <c r="EG1161"/>
      <c r="EH1161"/>
      <c r="EI1161"/>
      <c r="EJ1161"/>
      <c r="EK1161"/>
      <c r="EL1161"/>
      <c r="EM1161"/>
      <c r="EN1161"/>
      <c r="EO1161"/>
      <c r="EP1161"/>
      <c r="EQ1161"/>
      <c r="ER1161"/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  <c r="GO1161"/>
      <c r="GP1161"/>
      <c r="GQ1161"/>
      <c r="GR1161"/>
      <c r="GS1161"/>
      <c r="GT1161"/>
      <c r="GU1161"/>
      <c r="GV1161"/>
      <c r="GW1161"/>
      <c r="GX1161"/>
      <c r="GY1161"/>
      <c r="GZ1161"/>
      <c r="HA1161"/>
      <c r="HB1161"/>
      <c r="HC1161"/>
      <c r="HD1161"/>
      <c r="HE1161"/>
      <c r="HF1161"/>
      <c r="HG1161"/>
      <c r="HH1161"/>
      <c r="HI1161"/>
      <c r="HJ1161"/>
      <c r="HK1161"/>
      <c r="HL1161"/>
      <c r="HM1161"/>
      <c r="HN1161"/>
      <c r="HO1161"/>
      <c r="HP1161"/>
      <c r="HQ1161"/>
      <c r="HR1161"/>
      <c r="HS1161"/>
      <c r="HT1161"/>
      <c r="HU1161"/>
      <c r="HV1161"/>
      <c r="HW1161"/>
      <c r="HX1161"/>
      <c r="HY1161"/>
      <c r="HZ1161"/>
      <c r="IA1161"/>
      <c r="IB1161"/>
      <c r="IC1161"/>
      <c r="ID1161"/>
      <c r="IE1161"/>
      <c r="IF1161"/>
      <c r="IG1161"/>
      <c r="IH1161"/>
      <c r="II1161"/>
      <c r="IJ1161"/>
      <c r="IK1161"/>
      <c r="IL1161"/>
      <c r="IM1161"/>
      <c r="IN1161"/>
      <c r="IO1161"/>
    </row>
    <row r="1162" spans="1:249" s="11" customFormat="1">
      <c r="A1162" s="21"/>
      <c r="B1162" s="21"/>
      <c r="C1162" s="22"/>
      <c r="D1162" s="21"/>
      <c r="E1162" s="21"/>
      <c r="F1162" s="21"/>
      <c r="G1162" s="21"/>
      <c r="H1162" s="21"/>
      <c r="I1162" s="21"/>
      <c r="J1162" s="21"/>
      <c r="K1162" s="37"/>
      <c r="L1162" s="37"/>
      <c r="M1162" s="37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  <c r="EE1162"/>
      <c r="EF1162"/>
      <c r="EG1162"/>
      <c r="EH1162"/>
      <c r="EI1162"/>
      <c r="EJ1162"/>
      <c r="EK1162"/>
      <c r="EL1162"/>
      <c r="EM1162"/>
      <c r="EN1162"/>
      <c r="EO1162"/>
      <c r="EP1162"/>
      <c r="EQ1162"/>
      <c r="ER1162"/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  <c r="GO1162"/>
      <c r="GP1162"/>
      <c r="GQ1162"/>
      <c r="GR1162"/>
      <c r="GS1162"/>
      <c r="GT1162"/>
      <c r="GU1162"/>
      <c r="GV1162"/>
      <c r="GW1162"/>
      <c r="GX1162"/>
      <c r="GY1162"/>
      <c r="GZ1162"/>
      <c r="HA1162"/>
      <c r="HB1162"/>
      <c r="HC1162"/>
      <c r="HD1162"/>
      <c r="HE1162"/>
      <c r="HF1162"/>
      <c r="HG1162"/>
      <c r="HH1162"/>
      <c r="HI1162"/>
      <c r="HJ1162"/>
      <c r="HK1162"/>
      <c r="HL1162"/>
      <c r="HM1162"/>
      <c r="HN1162"/>
      <c r="HO1162"/>
      <c r="HP1162"/>
      <c r="HQ1162"/>
      <c r="HR1162"/>
      <c r="HS1162"/>
      <c r="HT1162"/>
      <c r="HU1162"/>
      <c r="HV1162"/>
      <c r="HW1162"/>
      <c r="HX1162"/>
      <c r="HY1162"/>
      <c r="HZ1162"/>
      <c r="IA1162"/>
      <c r="IB1162"/>
      <c r="IC1162"/>
      <c r="ID1162"/>
      <c r="IE1162"/>
      <c r="IF1162"/>
      <c r="IG1162"/>
      <c r="IH1162"/>
      <c r="II1162"/>
      <c r="IJ1162"/>
      <c r="IK1162"/>
      <c r="IL1162"/>
      <c r="IM1162"/>
      <c r="IN1162"/>
      <c r="IO1162"/>
    </row>
    <row r="1163" spans="1:249" s="11" customFormat="1">
      <c r="A1163"/>
      <c r="B1163"/>
      <c r="C1163" s="19"/>
      <c r="D1163"/>
      <c r="E1163"/>
      <c r="F1163"/>
      <c r="G1163"/>
      <c r="H1163" s="14"/>
      <c r="I1163" s="14"/>
      <c r="J1163" s="14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  <c r="EE1163"/>
      <c r="EF1163"/>
      <c r="EG1163"/>
      <c r="EH1163"/>
      <c r="EI1163"/>
      <c r="EJ1163"/>
      <c r="EK1163"/>
      <c r="EL1163"/>
      <c r="EM1163"/>
      <c r="EN1163"/>
      <c r="EO1163"/>
      <c r="EP1163"/>
      <c r="EQ1163"/>
      <c r="ER1163"/>
      <c r="ES1163"/>
      <c r="ET1163"/>
      <c r="EU1163"/>
      <c r="EV1163"/>
      <c r="EW1163"/>
      <c r="EX1163"/>
      <c r="EY1163"/>
      <c r="EZ1163"/>
      <c r="FA1163"/>
      <c r="FB1163"/>
      <c r="FC1163"/>
      <c r="FD1163"/>
      <c r="FE1163"/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/>
      <c r="FS1163"/>
      <c r="FT1163"/>
      <c r="FU1163"/>
      <c r="FV1163"/>
      <c r="FW1163"/>
      <c r="FX1163"/>
      <c r="FY1163"/>
      <c r="FZ1163"/>
      <c r="GA1163"/>
      <c r="GB1163"/>
      <c r="GC1163"/>
      <c r="GD1163"/>
      <c r="GE1163"/>
      <c r="GF1163"/>
      <c r="GG1163"/>
      <c r="GH1163"/>
      <c r="GI1163"/>
      <c r="GJ1163"/>
      <c r="GK1163"/>
      <c r="GL1163"/>
      <c r="GM1163"/>
      <c r="GN1163"/>
      <c r="GO1163"/>
      <c r="GP1163"/>
      <c r="GQ1163"/>
      <c r="GR1163"/>
      <c r="GS1163"/>
      <c r="GT1163"/>
      <c r="GU1163"/>
      <c r="GV1163"/>
      <c r="GW1163"/>
      <c r="GX1163"/>
      <c r="GY1163"/>
      <c r="GZ1163"/>
      <c r="HA1163"/>
      <c r="HB1163"/>
      <c r="HC1163"/>
      <c r="HD1163"/>
      <c r="HE1163"/>
      <c r="HF1163"/>
      <c r="HG1163"/>
      <c r="HH1163"/>
      <c r="HI1163"/>
      <c r="HJ1163"/>
      <c r="HK1163"/>
      <c r="HL1163"/>
      <c r="HM1163"/>
      <c r="HN1163"/>
      <c r="HO1163"/>
      <c r="HP1163"/>
      <c r="HQ1163"/>
      <c r="HR1163"/>
      <c r="HS1163"/>
      <c r="HT1163"/>
      <c r="HU1163"/>
      <c r="HV1163"/>
      <c r="HW1163"/>
      <c r="HX1163"/>
      <c r="HY1163"/>
      <c r="HZ1163"/>
      <c r="IA1163"/>
      <c r="IB1163"/>
      <c r="IC1163"/>
      <c r="ID1163"/>
      <c r="IE1163"/>
      <c r="IF1163"/>
      <c r="IG1163"/>
      <c r="IH1163"/>
      <c r="II1163"/>
      <c r="IJ1163"/>
      <c r="IK1163"/>
      <c r="IL1163"/>
      <c r="IM1163"/>
      <c r="IN1163"/>
      <c r="IO1163"/>
    </row>
    <row r="1164" spans="1:249" s="11" customFormat="1">
      <c r="A1164"/>
      <c r="B1164"/>
      <c r="C1164" s="19"/>
      <c r="D1164"/>
      <c r="E1164"/>
      <c r="F1164"/>
      <c r="G1164"/>
      <c r="H1164" s="14"/>
      <c r="I1164" s="14"/>
      <c r="J1164" s="1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EI1164"/>
      <c r="EJ1164"/>
      <c r="EK1164"/>
      <c r="EL1164"/>
      <c r="EM1164"/>
      <c r="EN1164"/>
      <c r="EO1164"/>
      <c r="EP1164"/>
      <c r="EQ1164"/>
      <c r="ER1164"/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  <c r="GO1164"/>
      <c r="GP1164"/>
      <c r="GQ1164"/>
      <c r="GR1164"/>
      <c r="GS1164"/>
      <c r="GT1164"/>
      <c r="GU1164"/>
      <c r="GV1164"/>
      <c r="GW1164"/>
      <c r="GX1164"/>
      <c r="GY1164"/>
      <c r="GZ1164"/>
      <c r="HA1164"/>
      <c r="HB1164"/>
      <c r="HC1164"/>
      <c r="HD1164"/>
      <c r="HE1164"/>
      <c r="HF1164"/>
      <c r="HG1164"/>
      <c r="HH1164"/>
      <c r="HI1164"/>
      <c r="HJ1164"/>
      <c r="HK1164"/>
      <c r="HL1164"/>
      <c r="HM1164"/>
      <c r="HN1164"/>
      <c r="HO1164"/>
      <c r="HP1164"/>
      <c r="HQ1164"/>
      <c r="HR1164"/>
      <c r="HS1164"/>
      <c r="HT1164"/>
      <c r="HU1164"/>
      <c r="HV1164"/>
      <c r="HW1164"/>
      <c r="HX1164"/>
      <c r="HY1164"/>
      <c r="HZ1164"/>
      <c r="IA1164"/>
      <c r="IB1164"/>
      <c r="IC1164"/>
      <c r="ID1164"/>
      <c r="IE1164"/>
      <c r="IF1164"/>
      <c r="IG1164"/>
      <c r="IH1164"/>
      <c r="II1164"/>
      <c r="IJ1164"/>
      <c r="IK1164"/>
      <c r="IL1164"/>
      <c r="IM1164"/>
      <c r="IN1164"/>
      <c r="IO1164"/>
    </row>
    <row r="1165" spans="1:249" s="11" customFormat="1">
      <c r="A1165"/>
      <c r="B1165"/>
      <c r="C1165" s="19"/>
      <c r="D1165"/>
      <c r="E1165"/>
      <c r="F1165"/>
      <c r="G1165"/>
      <c r="H1165" s="14"/>
      <c r="I1165" s="14"/>
      <c r="J1165" s="14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EI1165"/>
      <c r="EJ1165"/>
      <c r="EK1165"/>
      <c r="EL1165"/>
      <c r="EM1165"/>
      <c r="EN1165"/>
      <c r="EO1165"/>
      <c r="EP1165"/>
      <c r="EQ1165"/>
      <c r="ER1165"/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  <c r="GO1165"/>
      <c r="GP1165"/>
      <c r="GQ1165"/>
      <c r="GR1165"/>
      <c r="GS1165"/>
      <c r="GT1165"/>
      <c r="GU1165"/>
      <c r="GV1165"/>
      <c r="GW1165"/>
      <c r="GX1165"/>
      <c r="GY1165"/>
      <c r="GZ1165"/>
      <c r="HA1165"/>
      <c r="HB1165"/>
      <c r="HC1165"/>
      <c r="HD1165"/>
      <c r="HE1165"/>
      <c r="HF1165"/>
      <c r="HG1165"/>
      <c r="HH1165"/>
      <c r="HI1165"/>
      <c r="HJ1165"/>
      <c r="HK1165"/>
      <c r="HL1165"/>
      <c r="HM1165"/>
      <c r="HN1165"/>
      <c r="HO1165"/>
      <c r="HP1165"/>
      <c r="HQ1165"/>
      <c r="HR1165"/>
      <c r="HS1165"/>
      <c r="HT1165"/>
      <c r="HU1165"/>
      <c r="HV1165"/>
      <c r="HW1165"/>
      <c r="HX1165"/>
      <c r="HY1165"/>
      <c r="HZ1165"/>
      <c r="IA1165"/>
      <c r="IB1165"/>
      <c r="IC1165"/>
      <c r="ID1165"/>
      <c r="IE1165"/>
      <c r="IF1165"/>
      <c r="IG1165"/>
      <c r="IH1165"/>
      <c r="II1165"/>
      <c r="IJ1165"/>
      <c r="IK1165"/>
      <c r="IL1165"/>
      <c r="IM1165"/>
      <c r="IN1165"/>
      <c r="IO1165"/>
    </row>
    <row r="1166" spans="1:249" s="11" customFormat="1">
      <c r="A1166"/>
      <c r="B1166"/>
      <c r="C1166" s="19"/>
      <c r="D1166"/>
      <c r="E1166"/>
      <c r="F1166"/>
      <c r="G1166"/>
      <c r="H1166" s="14"/>
      <c r="I1166" s="14"/>
      <c r="J1166" s="14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  <c r="EJ1166"/>
      <c r="EK1166"/>
      <c r="EL1166"/>
      <c r="EM1166"/>
      <c r="EN1166"/>
      <c r="EO1166"/>
      <c r="EP1166"/>
      <c r="EQ1166"/>
      <c r="ER1166"/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  <c r="GO1166"/>
      <c r="GP1166"/>
      <c r="GQ1166"/>
      <c r="GR1166"/>
      <c r="GS1166"/>
      <c r="GT1166"/>
      <c r="GU1166"/>
      <c r="GV1166"/>
      <c r="GW1166"/>
      <c r="GX1166"/>
      <c r="GY1166"/>
      <c r="GZ1166"/>
      <c r="HA1166"/>
      <c r="HB1166"/>
      <c r="HC1166"/>
      <c r="HD1166"/>
      <c r="HE1166"/>
      <c r="HF1166"/>
      <c r="HG1166"/>
      <c r="HH1166"/>
      <c r="HI1166"/>
      <c r="HJ1166"/>
      <c r="HK1166"/>
      <c r="HL1166"/>
      <c r="HM1166"/>
      <c r="HN1166"/>
      <c r="HO1166"/>
      <c r="HP1166"/>
      <c r="HQ1166"/>
      <c r="HR1166"/>
      <c r="HS1166"/>
      <c r="HT1166"/>
      <c r="HU1166"/>
      <c r="HV1166"/>
      <c r="HW1166"/>
      <c r="HX1166"/>
      <c r="HY1166"/>
      <c r="HZ1166"/>
      <c r="IA1166"/>
      <c r="IB1166"/>
      <c r="IC1166"/>
      <c r="ID1166"/>
      <c r="IE1166"/>
      <c r="IF1166"/>
      <c r="IG1166"/>
      <c r="IH1166"/>
      <c r="II1166"/>
      <c r="IJ1166"/>
      <c r="IK1166"/>
      <c r="IL1166"/>
      <c r="IM1166"/>
      <c r="IN1166"/>
      <c r="IO1166"/>
    </row>
    <row r="1167" spans="1:249">
      <c r="C1167" s="19"/>
    </row>
    <row r="1168" spans="1:249">
      <c r="C1168" s="19"/>
    </row>
    <row r="1169" spans="3:3">
      <c r="C1169" s="19"/>
    </row>
    <row r="1170" spans="3:3">
      <c r="C1170" s="19"/>
    </row>
    <row r="1171" spans="3:3">
      <c r="C1171" s="19"/>
    </row>
    <row r="1172" spans="3:3">
      <c r="C1172" s="19"/>
    </row>
    <row r="1173" spans="3:3">
      <c r="C1173" s="19"/>
    </row>
    <row r="1174" spans="3:3">
      <c r="C1174" s="19"/>
    </row>
    <row r="1175" spans="3:3">
      <c r="C1175" s="19"/>
    </row>
    <row r="1176" spans="3:3">
      <c r="C1176" s="19"/>
    </row>
    <row r="1177" spans="3:3">
      <c r="C1177" s="19"/>
    </row>
    <row r="1178" spans="3:3">
      <c r="C1178" s="19"/>
    </row>
    <row r="1179" spans="3:3">
      <c r="C1179" s="19"/>
    </row>
    <row r="1180" spans="3:3">
      <c r="C1180" s="19"/>
    </row>
    <row r="1181" spans="3:3">
      <c r="C1181" s="19"/>
    </row>
    <row r="1182" spans="3:3">
      <c r="C1182" s="19"/>
    </row>
    <row r="1183" spans="3:3">
      <c r="C1183" s="19"/>
    </row>
    <row r="1184" spans="3:3">
      <c r="C1184" s="19"/>
    </row>
    <row r="1185" spans="3:3">
      <c r="C1185" s="19"/>
    </row>
    <row r="1186" spans="3:3">
      <c r="C1186" s="19"/>
    </row>
    <row r="1187" spans="3:3">
      <c r="C1187" s="19"/>
    </row>
    <row r="1188" spans="3:3">
      <c r="C1188" s="19"/>
    </row>
    <row r="1189" spans="3:3">
      <c r="C1189" s="19"/>
    </row>
    <row r="1190" spans="3:3">
      <c r="C1190" s="19"/>
    </row>
    <row r="1191" spans="3:3">
      <c r="C1191" s="19"/>
    </row>
    <row r="1192" spans="3:3">
      <c r="C1192" s="19"/>
    </row>
    <row r="1193" spans="3:3">
      <c r="C1193" s="19"/>
    </row>
    <row r="1194" spans="3:3">
      <c r="C1194" s="19"/>
    </row>
    <row r="1195" spans="3:3">
      <c r="C1195" s="19"/>
    </row>
    <row r="1196" spans="3:3">
      <c r="C1196" s="19"/>
    </row>
    <row r="1197" spans="3:3">
      <c r="C1197" s="19"/>
    </row>
    <row r="1198" spans="3:3">
      <c r="C1198" s="19"/>
    </row>
    <row r="1199" spans="3:3">
      <c r="C1199" s="19"/>
    </row>
    <row r="1200" spans="3:3">
      <c r="C1200" s="19"/>
    </row>
    <row r="1201" spans="3:3">
      <c r="C1201" s="19"/>
    </row>
    <row r="1202" spans="3:3">
      <c r="C1202" s="19"/>
    </row>
    <row r="1203" spans="3:3">
      <c r="C1203" s="19"/>
    </row>
    <row r="1204" spans="3:3">
      <c r="C1204" s="19"/>
    </row>
    <row r="1205" spans="3:3">
      <c r="C1205" s="19"/>
    </row>
    <row r="1206" spans="3:3">
      <c r="C1206" s="19"/>
    </row>
    <row r="1207" spans="3:3">
      <c r="C1207" s="19"/>
    </row>
    <row r="1208" spans="3:3">
      <c r="C1208" s="19"/>
    </row>
    <row r="1209" spans="3:3">
      <c r="C1209" s="19"/>
    </row>
    <row r="1210" spans="3:3">
      <c r="C1210" s="19"/>
    </row>
    <row r="1211" spans="3:3">
      <c r="C1211" s="19"/>
    </row>
    <row r="1212" spans="3:3">
      <c r="C1212" s="19"/>
    </row>
    <row r="1213" spans="3:3">
      <c r="C1213" s="19"/>
    </row>
    <row r="1214" spans="3:3">
      <c r="C1214" s="19"/>
    </row>
    <row r="1215" spans="3:3">
      <c r="C1215" s="19"/>
    </row>
    <row r="1216" spans="3:3">
      <c r="C1216" s="19"/>
    </row>
    <row r="1217" spans="3:3">
      <c r="C1217" s="19"/>
    </row>
    <row r="1218" spans="3:3">
      <c r="C1218" s="19"/>
    </row>
    <row r="1219" spans="3:3">
      <c r="C1219" s="19"/>
    </row>
    <row r="1220" spans="3:3">
      <c r="C1220" s="19"/>
    </row>
    <row r="1221" spans="3:3">
      <c r="C1221" s="19"/>
    </row>
    <row r="1222" spans="3:3">
      <c r="C1222" s="19"/>
    </row>
    <row r="1223" spans="3:3">
      <c r="C1223" s="19"/>
    </row>
    <row r="1224" spans="3:3">
      <c r="C1224" s="19"/>
    </row>
    <row r="1225" spans="3:3">
      <c r="C1225" s="19"/>
    </row>
    <row r="1226" spans="3:3">
      <c r="C1226" s="19"/>
    </row>
    <row r="1227" spans="3:3">
      <c r="C1227" s="19"/>
    </row>
    <row r="1228" spans="3:3">
      <c r="C1228" s="19"/>
    </row>
    <row r="1229" spans="3:3">
      <c r="C1229" s="19"/>
    </row>
    <row r="1230" spans="3:3">
      <c r="C1230" s="19"/>
    </row>
    <row r="1231" spans="3:3">
      <c r="C1231" s="19"/>
    </row>
    <row r="1232" spans="3:3">
      <c r="C1232" s="19"/>
    </row>
    <row r="1233" spans="3:3">
      <c r="C1233" s="19"/>
    </row>
    <row r="1234" spans="3:3">
      <c r="C1234" s="19"/>
    </row>
    <row r="1235" spans="3:3">
      <c r="C1235" s="19"/>
    </row>
    <row r="1236" spans="3:3">
      <c r="C1236" s="19"/>
    </row>
    <row r="1237" spans="3:3">
      <c r="C1237" s="19"/>
    </row>
    <row r="1238" spans="3:3">
      <c r="C1238" s="19"/>
    </row>
    <row r="1239" spans="3:3">
      <c r="C1239" s="19"/>
    </row>
    <row r="1240" spans="3:3">
      <c r="C1240" s="19"/>
    </row>
    <row r="1241" spans="3:3">
      <c r="C1241" s="19"/>
    </row>
    <row r="1242" spans="3:3">
      <c r="C1242" s="19"/>
    </row>
    <row r="1243" spans="3:3">
      <c r="C1243" s="19"/>
    </row>
    <row r="1244" spans="3:3">
      <c r="C1244" s="19"/>
    </row>
    <row r="1245" spans="3:3">
      <c r="C1245" s="19"/>
    </row>
    <row r="1246" spans="3:3">
      <c r="C1246" s="19"/>
    </row>
    <row r="1247" spans="3:3">
      <c r="C1247" s="19"/>
    </row>
    <row r="1248" spans="3:3">
      <c r="C1248" s="19"/>
    </row>
    <row r="1249" spans="3:3">
      <c r="C1249" s="19"/>
    </row>
    <row r="1250" spans="3:3">
      <c r="C1250" s="19"/>
    </row>
    <row r="1251" spans="3:3">
      <c r="C1251" s="19"/>
    </row>
    <row r="1252" spans="3:3">
      <c r="C1252" s="19"/>
    </row>
    <row r="1253" spans="3:3">
      <c r="C1253" s="19"/>
    </row>
    <row r="1254" spans="3:3">
      <c r="C1254" s="19"/>
    </row>
    <row r="1255" spans="3:3">
      <c r="C1255" s="19"/>
    </row>
    <row r="1256" spans="3:3">
      <c r="C1256" s="19"/>
    </row>
    <row r="1257" spans="3:3">
      <c r="C1257" s="19"/>
    </row>
    <row r="1258" spans="3:3">
      <c r="C1258" s="19"/>
    </row>
    <row r="1259" spans="3:3">
      <c r="C1259" s="19"/>
    </row>
    <row r="1260" spans="3:3">
      <c r="C1260" s="19"/>
    </row>
    <row r="1261" spans="3:3">
      <c r="C1261" s="19"/>
    </row>
    <row r="1262" spans="3:3">
      <c r="C1262" s="19"/>
    </row>
    <row r="1263" spans="3:3">
      <c r="C1263" s="19"/>
    </row>
    <row r="1264" spans="3:3">
      <c r="C1264" s="19"/>
    </row>
    <row r="1265" spans="3:3">
      <c r="C1265" s="19"/>
    </row>
    <row r="1266" spans="3:3">
      <c r="C1266" s="19"/>
    </row>
    <row r="1267" spans="3:3">
      <c r="C1267" s="19"/>
    </row>
    <row r="1268" spans="3:3">
      <c r="C1268" s="19"/>
    </row>
    <row r="1269" spans="3:3">
      <c r="C1269" s="19"/>
    </row>
    <row r="1270" spans="3:3">
      <c r="C1270" s="19"/>
    </row>
    <row r="1271" spans="3:3">
      <c r="C1271" s="19"/>
    </row>
    <row r="1272" spans="3:3">
      <c r="C1272" s="19"/>
    </row>
    <row r="1273" spans="3:3">
      <c r="C1273" s="19"/>
    </row>
    <row r="1274" spans="3:3">
      <c r="C1274" s="19"/>
    </row>
    <row r="1275" spans="3:3">
      <c r="C1275" s="19"/>
    </row>
    <row r="1276" spans="3:3">
      <c r="C1276" s="19"/>
    </row>
    <row r="1277" spans="3:3">
      <c r="C1277" s="19"/>
    </row>
    <row r="1278" spans="3:3">
      <c r="C1278" s="19"/>
    </row>
    <row r="1279" spans="3:3">
      <c r="C1279" s="19"/>
    </row>
    <row r="1280" spans="3:3">
      <c r="C1280" s="19"/>
    </row>
    <row r="1281" spans="3:3">
      <c r="C1281" s="19"/>
    </row>
    <row r="1282" spans="3:3">
      <c r="C1282" s="19"/>
    </row>
    <row r="1283" spans="3:3">
      <c r="C1283" s="19"/>
    </row>
    <row r="1284" spans="3:3">
      <c r="C1284" s="19"/>
    </row>
    <row r="1285" spans="3:3">
      <c r="C1285" s="19"/>
    </row>
    <row r="1286" spans="3:3">
      <c r="C1286" s="19"/>
    </row>
    <row r="1287" spans="3:3">
      <c r="C1287" s="19"/>
    </row>
    <row r="1288" spans="3:3">
      <c r="C1288" s="19"/>
    </row>
    <row r="1289" spans="3:3">
      <c r="C1289" s="19"/>
    </row>
    <row r="1290" spans="3:3">
      <c r="C1290" s="19"/>
    </row>
    <row r="1291" spans="3:3">
      <c r="C1291" s="19"/>
    </row>
    <row r="1292" spans="3:3">
      <c r="C1292" s="19"/>
    </row>
    <row r="1293" spans="3:3">
      <c r="C1293" s="19"/>
    </row>
    <row r="1294" spans="3:3">
      <c r="C1294" s="19"/>
    </row>
    <row r="1295" spans="3:3">
      <c r="C1295" s="19"/>
    </row>
    <row r="1296" spans="3:3">
      <c r="C1296" s="19"/>
    </row>
    <row r="1297" spans="3:3">
      <c r="C1297" s="19"/>
    </row>
    <row r="1298" spans="3:3">
      <c r="C1298" s="19"/>
    </row>
    <row r="1299" spans="3:3">
      <c r="C1299" s="19"/>
    </row>
    <row r="1300" spans="3:3">
      <c r="C1300" s="19"/>
    </row>
    <row r="1301" spans="3:3">
      <c r="C1301" s="19"/>
    </row>
    <row r="1302" spans="3:3">
      <c r="C1302" s="19"/>
    </row>
    <row r="1303" spans="3:3">
      <c r="C1303" s="19"/>
    </row>
    <row r="1304" spans="3:3">
      <c r="C1304" s="19"/>
    </row>
    <row r="1305" spans="3:3">
      <c r="C1305" s="19"/>
    </row>
    <row r="1306" spans="3:3">
      <c r="C1306" s="19"/>
    </row>
    <row r="1307" spans="3:3">
      <c r="C1307" s="19"/>
    </row>
    <row r="1308" spans="3:3">
      <c r="C1308" s="19"/>
    </row>
    <row r="1309" spans="3:3">
      <c r="C1309" s="19"/>
    </row>
    <row r="1310" spans="3:3">
      <c r="C1310" s="19"/>
    </row>
    <row r="1311" spans="3:3">
      <c r="C1311" s="19"/>
    </row>
    <row r="1312" spans="3:3">
      <c r="C1312" s="19"/>
    </row>
    <row r="1313" spans="3:3">
      <c r="C1313" s="19"/>
    </row>
    <row r="1314" spans="3:3">
      <c r="C1314" s="19"/>
    </row>
    <row r="1315" spans="3:3">
      <c r="C1315" s="19"/>
    </row>
    <row r="1316" spans="3:3">
      <c r="C1316" s="19"/>
    </row>
    <row r="1317" spans="3:3">
      <c r="C1317" s="19"/>
    </row>
    <row r="1318" spans="3:3">
      <c r="C1318" s="19"/>
    </row>
    <row r="1319" spans="3:3">
      <c r="C1319" s="19"/>
    </row>
    <row r="1320" spans="3:3">
      <c r="C1320" s="19"/>
    </row>
    <row r="1321" spans="3:3">
      <c r="C1321" s="19"/>
    </row>
    <row r="1322" spans="3:3">
      <c r="C1322" s="19"/>
    </row>
    <row r="1323" spans="3:3">
      <c r="C1323" s="19"/>
    </row>
    <row r="1324" spans="3:3">
      <c r="C1324" s="19"/>
    </row>
    <row r="1325" spans="3:3">
      <c r="C1325" s="19"/>
    </row>
    <row r="1326" spans="3:3">
      <c r="C1326" s="19"/>
    </row>
    <row r="1327" spans="3:3">
      <c r="C1327" s="19"/>
    </row>
    <row r="1328" spans="3:3">
      <c r="C1328" s="19"/>
    </row>
    <row r="1329" spans="3:3">
      <c r="C1329" s="19"/>
    </row>
    <row r="1330" spans="3:3">
      <c r="C1330" s="19"/>
    </row>
    <row r="1331" spans="3:3">
      <c r="C1331" s="19"/>
    </row>
    <row r="1332" spans="3:3">
      <c r="C1332" s="19"/>
    </row>
    <row r="1333" spans="3:3">
      <c r="C1333" s="19"/>
    </row>
    <row r="1334" spans="3:3">
      <c r="C1334" s="19"/>
    </row>
    <row r="1335" spans="3:3">
      <c r="C1335" s="19"/>
    </row>
    <row r="1336" spans="3:3">
      <c r="C1336" s="19"/>
    </row>
    <row r="1337" spans="3:3">
      <c r="C1337" s="19"/>
    </row>
    <row r="1338" spans="3:3">
      <c r="C1338" s="19"/>
    </row>
    <row r="1339" spans="3:3">
      <c r="C1339" s="19"/>
    </row>
    <row r="1340" spans="3:3">
      <c r="C1340" s="19"/>
    </row>
    <row r="1341" spans="3:3">
      <c r="C1341" s="19"/>
    </row>
    <row r="1342" spans="3:3">
      <c r="C1342" s="19"/>
    </row>
    <row r="1343" spans="3:3">
      <c r="C1343" s="19"/>
    </row>
    <row r="1344" spans="3:3">
      <c r="C1344" s="19"/>
    </row>
    <row r="1345" spans="3:3">
      <c r="C1345" s="19"/>
    </row>
    <row r="1346" spans="3:3">
      <c r="C1346" s="19"/>
    </row>
    <row r="1347" spans="3:3">
      <c r="C1347" s="19"/>
    </row>
    <row r="1348" spans="3:3">
      <c r="C1348" s="19"/>
    </row>
    <row r="1349" spans="3:3">
      <c r="C1349" s="19"/>
    </row>
    <row r="1350" spans="3:3">
      <c r="C1350" s="19"/>
    </row>
    <row r="1351" spans="3:3">
      <c r="C1351" s="19"/>
    </row>
    <row r="1352" spans="3:3">
      <c r="C1352" s="19"/>
    </row>
    <row r="1353" spans="3:3">
      <c r="C1353" s="19"/>
    </row>
    <row r="1354" spans="3:3">
      <c r="C1354" s="19"/>
    </row>
    <row r="1355" spans="3:3">
      <c r="C1355" s="19"/>
    </row>
    <row r="1356" spans="3:3">
      <c r="C1356" s="19"/>
    </row>
    <row r="1357" spans="3:3">
      <c r="C1357" s="19"/>
    </row>
    <row r="1358" spans="3:3">
      <c r="C1358" s="19"/>
    </row>
    <row r="1359" spans="3:3">
      <c r="C1359" s="19"/>
    </row>
    <row r="1360" spans="3:3">
      <c r="C1360" s="19"/>
    </row>
    <row r="1361" spans="3:3">
      <c r="C1361" s="19"/>
    </row>
    <row r="1362" spans="3:3">
      <c r="C1362" s="19"/>
    </row>
    <row r="1363" spans="3:3">
      <c r="C1363" s="19"/>
    </row>
    <row r="1364" spans="3:3">
      <c r="C1364" s="19"/>
    </row>
    <row r="1365" spans="3:3">
      <c r="C1365" s="19"/>
    </row>
    <row r="1366" spans="3:3">
      <c r="C1366" s="19"/>
    </row>
    <row r="1367" spans="3:3">
      <c r="C1367" s="19"/>
    </row>
    <row r="1368" spans="3:3">
      <c r="C1368" s="19"/>
    </row>
    <row r="1369" spans="3:3">
      <c r="C1369" s="19"/>
    </row>
    <row r="1370" spans="3:3">
      <c r="C1370" s="19"/>
    </row>
    <row r="1371" spans="3:3">
      <c r="C1371" s="19"/>
    </row>
    <row r="1372" spans="3:3">
      <c r="C1372" s="19"/>
    </row>
    <row r="1373" spans="3:3">
      <c r="C1373" s="19"/>
    </row>
    <row r="1374" spans="3:3">
      <c r="C1374" s="19"/>
    </row>
    <row r="1375" spans="3:3">
      <c r="C1375" s="19"/>
    </row>
    <row r="1376" spans="3:3">
      <c r="C1376" s="19"/>
    </row>
    <row r="1377" spans="3:3">
      <c r="C1377" s="19"/>
    </row>
    <row r="1378" spans="3:3">
      <c r="C1378" s="19"/>
    </row>
    <row r="1379" spans="3:3">
      <c r="C1379" s="19"/>
    </row>
    <row r="1380" spans="3:3">
      <c r="C1380" s="19"/>
    </row>
    <row r="1381" spans="3:3">
      <c r="C1381" s="19"/>
    </row>
    <row r="1382" spans="3:3">
      <c r="C1382" s="19"/>
    </row>
    <row r="1383" spans="3:3">
      <c r="C1383" s="19"/>
    </row>
    <row r="1384" spans="3:3">
      <c r="C1384" s="19"/>
    </row>
    <row r="1385" spans="3:3">
      <c r="C1385" s="19"/>
    </row>
    <row r="1386" spans="3:3">
      <c r="C1386" s="19"/>
    </row>
    <row r="1387" spans="3:3">
      <c r="C1387" s="19"/>
    </row>
    <row r="1388" spans="3:3">
      <c r="C1388" s="19"/>
    </row>
    <row r="1389" spans="3:3">
      <c r="C1389" s="19"/>
    </row>
    <row r="1390" spans="3:3">
      <c r="C1390" s="19"/>
    </row>
    <row r="1391" spans="3:3">
      <c r="C1391" s="19"/>
    </row>
    <row r="1392" spans="3:3">
      <c r="C1392" s="19"/>
    </row>
    <row r="1393" spans="3:3">
      <c r="C1393" s="19"/>
    </row>
    <row r="1394" spans="3:3">
      <c r="C1394" s="19"/>
    </row>
    <row r="1395" spans="3:3">
      <c r="C1395" s="19"/>
    </row>
    <row r="1396" spans="3:3">
      <c r="C1396" s="19"/>
    </row>
    <row r="1397" spans="3:3">
      <c r="C1397" s="19"/>
    </row>
    <row r="1398" spans="3:3">
      <c r="C1398" s="19"/>
    </row>
    <row r="1399" spans="3:3">
      <c r="C1399" s="19"/>
    </row>
    <row r="1400" spans="3:3">
      <c r="C1400" s="19"/>
    </row>
    <row r="1401" spans="3:3">
      <c r="C1401" s="19"/>
    </row>
    <row r="1402" spans="3:3">
      <c r="C1402" s="19"/>
    </row>
    <row r="1403" spans="3:3">
      <c r="C1403" s="19"/>
    </row>
    <row r="1404" spans="3:3">
      <c r="C1404" s="19"/>
    </row>
    <row r="1405" spans="3:3">
      <c r="C1405" s="19"/>
    </row>
    <row r="1406" spans="3:3">
      <c r="C1406" s="19"/>
    </row>
    <row r="1407" spans="3:3">
      <c r="C1407" s="19"/>
    </row>
    <row r="1408" spans="3:3">
      <c r="C1408" s="19"/>
    </row>
    <row r="1409" spans="3:3">
      <c r="C1409" s="19"/>
    </row>
    <row r="1410" spans="3:3">
      <c r="C1410" s="19"/>
    </row>
    <row r="1411" spans="3:3">
      <c r="C1411" s="19"/>
    </row>
    <row r="1412" spans="3:3">
      <c r="C1412" s="19"/>
    </row>
    <row r="1413" spans="3:3">
      <c r="C1413" s="19"/>
    </row>
    <row r="1414" spans="3:3">
      <c r="C1414" s="19"/>
    </row>
    <row r="1415" spans="3:3">
      <c r="C1415" s="19"/>
    </row>
    <row r="1416" spans="3:3">
      <c r="C1416" s="19"/>
    </row>
    <row r="1417" spans="3:3">
      <c r="C1417" s="19"/>
    </row>
    <row r="1418" spans="3:3">
      <c r="C1418" s="19"/>
    </row>
    <row r="1419" spans="3:3">
      <c r="C1419" s="19"/>
    </row>
    <row r="1420" spans="3:3">
      <c r="C1420" s="19"/>
    </row>
    <row r="1421" spans="3:3">
      <c r="C1421" s="19"/>
    </row>
    <row r="1422" spans="3:3">
      <c r="C1422" s="19"/>
    </row>
    <row r="1423" spans="3:3">
      <c r="C1423" s="19"/>
    </row>
    <row r="1424" spans="3:3">
      <c r="C1424" s="19"/>
    </row>
    <row r="1425" spans="3:3">
      <c r="C1425" s="19"/>
    </row>
    <row r="1426" spans="3:3">
      <c r="C1426" s="19"/>
    </row>
    <row r="1427" spans="3:3">
      <c r="C1427" s="19"/>
    </row>
    <row r="1428" spans="3:3">
      <c r="C1428" s="19"/>
    </row>
    <row r="1429" spans="3:3">
      <c r="C1429" s="19"/>
    </row>
    <row r="1430" spans="3:3">
      <c r="C1430" s="19"/>
    </row>
    <row r="1431" spans="3:3">
      <c r="C1431" s="19"/>
    </row>
    <row r="1432" spans="3:3">
      <c r="C1432" s="19"/>
    </row>
    <row r="1433" spans="3:3">
      <c r="C1433" s="19"/>
    </row>
    <row r="1434" spans="3:3">
      <c r="C1434" s="19"/>
    </row>
    <row r="1435" spans="3:3">
      <c r="C1435" s="19"/>
    </row>
    <row r="1436" spans="3:3">
      <c r="C1436" s="19"/>
    </row>
    <row r="1437" spans="3:3">
      <c r="C1437" s="19"/>
    </row>
    <row r="1438" spans="3:3">
      <c r="C1438" s="19"/>
    </row>
    <row r="1439" spans="3:3">
      <c r="C1439" s="19"/>
    </row>
    <row r="1440" spans="3:3">
      <c r="C1440" s="19"/>
    </row>
    <row r="1441" spans="3:3">
      <c r="C1441" s="19"/>
    </row>
    <row r="1442" spans="3:3">
      <c r="C1442" s="19"/>
    </row>
    <row r="1443" spans="3:3">
      <c r="C1443" s="19"/>
    </row>
    <row r="1444" spans="3:3">
      <c r="C1444" s="19"/>
    </row>
    <row r="1445" spans="3:3">
      <c r="C1445" s="19"/>
    </row>
    <row r="1446" spans="3:3">
      <c r="C1446" s="19"/>
    </row>
    <row r="1447" spans="3:3">
      <c r="C1447" s="19"/>
    </row>
    <row r="1448" spans="3:3">
      <c r="C1448" s="19"/>
    </row>
    <row r="1449" spans="3:3">
      <c r="C1449" s="19"/>
    </row>
    <row r="1450" spans="3:3">
      <c r="C1450" s="19"/>
    </row>
    <row r="1451" spans="3:3">
      <c r="C1451" s="19"/>
    </row>
    <row r="1452" spans="3:3">
      <c r="C1452" s="19"/>
    </row>
    <row r="1453" spans="3:3">
      <c r="C1453" s="19"/>
    </row>
    <row r="1454" spans="3:3">
      <c r="C1454" s="19"/>
    </row>
    <row r="1455" spans="3:3">
      <c r="C1455" s="19"/>
    </row>
    <row r="1456" spans="3:3">
      <c r="C1456" s="19"/>
    </row>
    <row r="1457" spans="3:3">
      <c r="C1457" s="19"/>
    </row>
    <row r="1458" spans="3:3">
      <c r="C1458" s="19"/>
    </row>
    <row r="1459" spans="3:3">
      <c r="C1459" s="19"/>
    </row>
    <row r="1460" spans="3:3">
      <c r="C1460" s="19"/>
    </row>
    <row r="1461" spans="3:3">
      <c r="C1461" s="19"/>
    </row>
    <row r="1462" spans="3:3">
      <c r="C1462" s="19"/>
    </row>
    <row r="1463" spans="3:3">
      <c r="C1463" s="19"/>
    </row>
    <row r="1464" spans="3:3">
      <c r="C1464" s="19"/>
    </row>
    <row r="1465" spans="3:3">
      <c r="C1465" s="19"/>
    </row>
    <row r="1466" spans="3:3">
      <c r="C1466" s="19"/>
    </row>
    <row r="1467" spans="3:3">
      <c r="C1467" s="19"/>
    </row>
    <row r="1468" spans="3:3">
      <c r="C1468" s="19"/>
    </row>
    <row r="1469" spans="3:3">
      <c r="C1469" s="19"/>
    </row>
    <row r="1470" spans="3:3">
      <c r="C1470" s="19"/>
    </row>
    <row r="1471" spans="3:3">
      <c r="C1471" s="19"/>
    </row>
    <row r="1472" spans="3:3">
      <c r="C1472" s="19"/>
    </row>
    <row r="1473" spans="3:3">
      <c r="C1473" s="19"/>
    </row>
    <row r="1474" spans="3:3">
      <c r="C1474" s="19"/>
    </row>
    <row r="1475" spans="3:3">
      <c r="C1475" s="19"/>
    </row>
    <row r="1476" spans="3:3">
      <c r="C1476" s="19"/>
    </row>
    <row r="1477" spans="3:3">
      <c r="C1477" s="19"/>
    </row>
    <row r="1478" spans="3:3">
      <c r="C1478" s="19"/>
    </row>
    <row r="1479" spans="3:3">
      <c r="C1479" s="19"/>
    </row>
    <row r="1480" spans="3:3">
      <c r="C1480" s="19"/>
    </row>
    <row r="1481" spans="3:3">
      <c r="C1481" s="19"/>
    </row>
    <row r="1482" spans="3:3">
      <c r="C1482" s="19"/>
    </row>
    <row r="1483" spans="3:3">
      <c r="C1483" s="19"/>
    </row>
    <row r="1484" spans="3:3">
      <c r="C1484" s="19"/>
    </row>
    <row r="1485" spans="3:3">
      <c r="C1485" s="19"/>
    </row>
    <row r="1486" spans="3:3">
      <c r="C1486" s="19"/>
    </row>
    <row r="1487" spans="3:3">
      <c r="C1487" s="19"/>
    </row>
    <row r="1488" spans="3:3">
      <c r="C1488" s="19"/>
    </row>
    <row r="1489" spans="3:3">
      <c r="C1489" s="19"/>
    </row>
    <row r="1490" spans="3:3">
      <c r="C1490" s="19"/>
    </row>
    <row r="1491" spans="3:3">
      <c r="C1491" s="19"/>
    </row>
    <row r="1492" spans="3:3">
      <c r="C1492" s="19"/>
    </row>
    <row r="1493" spans="3:3">
      <c r="C1493" s="19"/>
    </row>
    <row r="1494" spans="3:3">
      <c r="C1494" s="19"/>
    </row>
    <row r="1495" spans="3:3">
      <c r="C1495" s="19"/>
    </row>
    <row r="1496" spans="3:3">
      <c r="C1496" s="19"/>
    </row>
    <row r="1497" spans="3:3">
      <c r="C1497" s="19"/>
    </row>
    <row r="1498" spans="3:3">
      <c r="C1498" s="19"/>
    </row>
    <row r="1499" spans="3:3">
      <c r="C1499" s="19"/>
    </row>
    <row r="1500" spans="3:3">
      <c r="C1500" s="19"/>
    </row>
    <row r="1501" spans="3:3">
      <c r="C1501" s="19"/>
    </row>
    <row r="1502" spans="3:3">
      <c r="C1502" s="19"/>
    </row>
    <row r="1503" spans="3:3">
      <c r="C1503" s="19"/>
    </row>
    <row r="1504" spans="3:3">
      <c r="C1504" s="19"/>
    </row>
    <row r="1505" spans="3:3">
      <c r="C1505" s="19"/>
    </row>
    <row r="1506" spans="3:3">
      <c r="C1506" s="19"/>
    </row>
    <row r="1507" spans="3:3">
      <c r="C1507" s="19"/>
    </row>
    <row r="1508" spans="3:3">
      <c r="C1508" s="19"/>
    </row>
    <row r="1509" spans="3:3">
      <c r="C1509" s="19"/>
    </row>
    <row r="1510" spans="3:3">
      <c r="C1510" s="19"/>
    </row>
    <row r="1511" spans="3:3">
      <c r="C1511" s="19"/>
    </row>
    <row r="1512" spans="3:3">
      <c r="C1512" s="19"/>
    </row>
    <row r="1513" spans="3:3">
      <c r="C1513" s="19"/>
    </row>
    <row r="1514" spans="3:3">
      <c r="C1514" s="19"/>
    </row>
    <row r="1515" spans="3:3">
      <c r="C1515" s="19"/>
    </row>
    <row r="1516" spans="3:3">
      <c r="C1516" s="19"/>
    </row>
    <row r="1517" spans="3:3">
      <c r="C1517" s="19"/>
    </row>
    <row r="1518" spans="3:3">
      <c r="C1518" s="19"/>
    </row>
    <row r="1519" spans="3:3">
      <c r="C1519" s="19"/>
    </row>
    <row r="1520" spans="3:3">
      <c r="C1520" s="19"/>
    </row>
    <row r="1521" spans="3:3">
      <c r="C1521" s="19"/>
    </row>
    <row r="1522" spans="3:3">
      <c r="C1522" s="19"/>
    </row>
    <row r="1523" spans="3:3">
      <c r="C1523" s="19"/>
    </row>
    <row r="1524" spans="3:3">
      <c r="C1524" s="19"/>
    </row>
    <row r="1525" spans="3:3">
      <c r="C1525" s="19"/>
    </row>
    <row r="1526" spans="3:3">
      <c r="C1526" s="19"/>
    </row>
    <row r="1527" spans="3:3">
      <c r="C1527" s="19"/>
    </row>
    <row r="1528" spans="3:3">
      <c r="C1528" s="19"/>
    </row>
    <row r="1529" spans="3:3">
      <c r="C1529" s="19"/>
    </row>
    <row r="1530" spans="3:3">
      <c r="C1530" s="19"/>
    </row>
    <row r="1531" spans="3:3">
      <c r="C1531" s="19"/>
    </row>
    <row r="1532" spans="3:3">
      <c r="C1532" s="19"/>
    </row>
    <row r="1533" spans="3:3">
      <c r="C1533" s="19"/>
    </row>
    <row r="1534" spans="3:3">
      <c r="C1534" s="19"/>
    </row>
    <row r="1535" spans="3:3">
      <c r="C1535" s="19"/>
    </row>
    <row r="1536" spans="3:3">
      <c r="C1536" s="19"/>
    </row>
    <row r="1537" spans="3:3">
      <c r="C1537" s="19"/>
    </row>
    <row r="1538" spans="3:3">
      <c r="C1538" s="19"/>
    </row>
    <row r="1539" spans="3:3">
      <c r="C1539" s="19"/>
    </row>
    <row r="1540" spans="3:3">
      <c r="C1540" s="19"/>
    </row>
    <row r="1541" spans="3:3">
      <c r="C1541" s="19"/>
    </row>
    <row r="1542" spans="3:3">
      <c r="C1542" s="19"/>
    </row>
    <row r="1543" spans="3:3">
      <c r="C1543" s="19"/>
    </row>
    <row r="1544" spans="3:3">
      <c r="C1544" s="19"/>
    </row>
    <row r="1545" spans="3:3">
      <c r="C1545" s="19"/>
    </row>
    <row r="1546" spans="3:3">
      <c r="C1546" s="19"/>
    </row>
    <row r="1547" spans="3:3">
      <c r="C1547" s="19"/>
    </row>
    <row r="1548" spans="3:3">
      <c r="C1548" s="19"/>
    </row>
    <row r="1549" spans="3:3">
      <c r="C1549" s="19"/>
    </row>
    <row r="1550" spans="3:3">
      <c r="C1550" s="19"/>
    </row>
    <row r="1551" spans="3:3">
      <c r="C1551" s="19"/>
    </row>
    <row r="1552" spans="3:3">
      <c r="C1552" s="19"/>
    </row>
    <row r="1553" spans="3:3">
      <c r="C1553" s="19"/>
    </row>
    <row r="1554" spans="3:3">
      <c r="C1554" s="19"/>
    </row>
    <row r="1555" spans="3:3">
      <c r="C1555" s="19"/>
    </row>
    <row r="1556" spans="3:3">
      <c r="C1556" s="19"/>
    </row>
    <row r="1557" spans="3:3">
      <c r="C1557" s="19"/>
    </row>
    <row r="1558" spans="3:3">
      <c r="C1558" s="19"/>
    </row>
    <row r="1559" spans="3:3">
      <c r="C1559" s="19"/>
    </row>
    <row r="1560" spans="3:3">
      <c r="C1560" s="19"/>
    </row>
    <row r="1561" spans="3:3">
      <c r="C1561" s="19"/>
    </row>
    <row r="1562" spans="3:3">
      <c r="C1562" s="19"/>
    </row>
    <row r="1563" spans="3:3">
      <c r="C1563" s="19"/>
    </row>
    <row r="1564" spans="3:3">
      <c r="C1564" s="19"/>
    </row>
    <row r="1565" spans="3:3">
      <c r="C1565" s="19"/>
    </row>
    <row r="1566" spans="3:3">
      <c r="C1566" s="19"/>
    </row>
    <row r="1567" spans="3:3">
      <c r="C1567" s="19"/>
    </row>
    <row r="1568" spans="3:3">
      <c r="C1568" s="19"/>
    </row>
    <row r="1569" spans="3:3">
      <c r="C1569" s="19"/>
    </row>
    <row r="1570" spans="3:3">
      <c r="C1570" s="19"/>
    </row>
    <row r="1571" spans="3:3">
      <c r="C1571" s="19"/>
    </row>
    <row r="1572" spans="3:3">
      <c r="C1572" s="19"/>
    </row>
    <row r="1573" spans="3:3">
      <c r="C1573" s="19"/>
    </row>
    <row r="1574" spans="3:3">
      <c r="C1574" s="19"/>
    </row>
    <row r="1575" spans="3:3">
      <c r="C1575" s="19"/>
    </row>
    <row r="1576" spans="3:3">
      <c r="C1576" s="19"/>
    </row>
    <row r="1577" spans="3:3">
      <c r="C1577" s="19"/>
    </row>
    <row r="1578" spans="3:3">
      <c r="C1578" s="19"/>
    </row>
    <row r="1579" spans="3:3">
      <c r="C1579" s="19"/>
    </row>
    <row r="1580" spans="3:3">
      <c r="C1580" s="19"/>
    </row>
    <row r="1581" spans="3:3">
      <c r="C1581" s="19"/>
    </row>
    <row r="1582" spans="3:3">
      <c r="C1582" s="19"/>
    </row>
    <row r="1583" spans="3:3">
      <c r="C1583" s="19"/>
    </row>
    <row r="1584" spans="3:3">
      <c r="C1584" s="19"/>
    </row>
    <row r="1585" spans="3:3">
      <c r="C1585" s="19"/>
    </row>
    <row r="1586" spans="3:3">
      <c r="C1586" s="19"/>
    </row>
    <row r="1587" spans="3:3">
      <c r="C1587" s="19"/>
    </row>
    <row r="1588" spans="3:3">
      <c r="C1588" s="19"/>
    </row>
    <row r="1589" spans="3:3">
      <c r="C1589" s="19"/>
    </row>
    <row r="1590" spans="3:3">
      <c r="C1590" s="19"/>
    </row>
    <row r="1591" spans="3:3">
      <c r="C1591" s="19"/>
    </row>
    <row r="1592" spans="3:3">
      <c r="C1592" s="19"/>
    </row>
    <row r="1593" spans="3:3">
      <c r="C1593" s="19"/>
    </row>
    <row r="1594" spans="3:3">
      <c r="C1594" s="19"/>
    </row>
    <row r="1595" spans="3:3">
      <c r="C1595" s="19"/>
    </row>
    <row r="1596" spans="3:3">
      <c r="C1596" s="19"/>
    </row>
    <row r="1597" spans="3:3">
      <c r="C1597" s="19"/>
    </row>
    <row r="1598" spans="3:3">
      <c r="C1598" s="19"/>
    </row>
    <row r="1599" spans="3:3">
      <c r="C1599" s="19"/>
    </row>
    <row r="1600" spans="3:3">
      <c r="C1600" s="19"/>
    </row>
    <row r="1601" spans="3:3">
      <c r="C1601" s="19"/>
    </row>
    <row r="1602" spans="3:3">
      <c r="C1602" s="19"/>
    </row>
    <row r="1603" spans="3:3">
      <c r="C1603" s="19"/>
    </row>
    <row r="1604" spans="3:3">
      <c r="C1604" s="19"/>
    </row>
    <row r="1605" spans="3:3">
      <c r="C1605" s="19"/>
    </row>
    <row r="1606" spans="3:3">
      <c r="C1606" s="19"/>
    </row>
    <row r="1607" spans="3:3">
      <c r="C1607" s="19"/>
    </row>
    <row r="1608" spans="3:3">
      <c r="C1608" s="19"/>
    </row>
    <row r="1609" spans="3:3">
      <c r="C1609" s="19"/>
    </row>
    <row r="1610" spans="3:3">
      <c r="C1610" s="19"/>
    </row>
    <row r="1611" spans="3:3">
      <c r="C1611" s="19"/>
    </row>
    <row r="1612" spans="3:3">
      <c r="C1612" s="19"/>
    </row>
    <row r="1613" spans="3:3">
      <c r="C1613" s="19"/>
    </row>
    <row r="1614" spans="3:3">
      <c r="C1614" s="19"/>
    </row>
    <row r="1615" spans="3:3">
      <c r="C1615" s="19"/>
    </row>
    <row r="1616" spans="3:3">
      <c r="C1616" s="19"/>
    </row>
    <row r="1617" spans="3:3">
      <c r="C1617" s="19"/>
    </row>
    <row r="1618" spans="3:3">
      <c r="C1618" s="19"/>
    </row>
    <row r="1619" spans="3:3">
      <c r="C1619" s="19"/>
    </row>
    <row r="1620" spans="3:3">
      <c r="C1620" s="19"/>
    </row>
    <row r="1621" spans="3:3">
      <c r="C1621" s="19"/>
    </row>
    <row r="1622" spans="3:3">
      <c r="C1622" s="19"/>
    </row>
    <row r="1623" spans="3:3">
      <c r="C1623" s="19"/>
    </row>
    <row r="1624" spans="3:3">
      <c r="C1624" s="19"/>
    </row>
    <row r="1625" spans="3:3">
      <c r="C1625" s="19"/>
    </row>
    <row r="1626" spans="3:3">
      <c r="C1626" s="19"/>
    </row>
    <row r="1627" spans="3:3">
      <c r="C1627" s="19"/>
    </row>
    <row r="1628" spans="3:3">
      <c r="C1628" s="19"/>
    </row>
    <row r="1629" spans="3:3">
      <c r="C1629" s="19"/>
    </row>
    <row r="1630" spans="3:3">
      <c r="C1630" s="19"/>
    </row>
    <row r="1631" spans="3:3">
      <c r="C1631" s="19"/>
    </row>
    <row r="1632" spans="3:3">
      <c r="C1632" s="19"/>
    </row>
    <row r="1633" spans="3:3">
      <c r="C1633" s="19"/>
    </row>
    <row r="1634" spans="3:3">
      <c r="C1634" s="19"/>
    </row>
    <row r="1635" spans="3:3">
      <c r="C1635" s="19"/>
    </row>
    <row r="1636" spans="3:3">
      <c r="C1636" s="19"/>
    </row>
    <row r="1637" spans="3:3">
      <c r="C1637" s="19"/>
    </row>
    <row r="1638" spans="3:3">
      <c r="C1638" s="19"/>
    </row>
    <row r="1639" spans="3:3">
      <c r="C1639" s="19"/>
    </row>
    <row r="1640" spans="3:3">
      <c r="C1640" s="19"/>
    </row>
    <row r="1641" spans="3:3">
      <c r="C1641" s="19"/>
    </row>
    <row r="1642" spans="3:3">
      <c r="C1642" s="19"/>
    </row>
    <row r="1643" spans="3:3">
      <c r="C1643" s="19"/>
    </row>
    <row r="1644" spans="3:3">
      <c r="C1644" s="19"/>
    </row>
    <row r="1645" spans="3:3">
      <c r="C1645" s="19"/>
    </row>
    <row r="1646" spans="3:3">
      <c r="C1646" s="19"/>
    </row>
    <row r="1647" spans="3:3">
      <c r="C1647" s="19"/>
    </row>
    <row r="1648" spans="3:3">
      <c r="C1648" s="19"/>
    </row>
    <row r="1649" spans="3:3">
      <c r="C1649" s="19"/>
    </row>
    <row r="1650" spans="3:3">
      <c r="C1650" s="19"/>
    </row>
    <row r="1651" spans="3:3">
      <c r="C1651" s="19"/>
    </row>
    <row r="1652" spans="3:3">
      <c r="C1652" s="19"/>
    </row>
    <row r="1653" spans="3:3">
      <c r="C1653" s="19"/>
    </row>
    <row r="1654" spans="3:3">
      <c r="C1654" s="19"/>
    </row>
    <row r="1655" spans="3:3">
      <c r="C1655" s="19"/>
    </row>
    <row r="1656" spans="3:3">
      <c r="C1656" s="19"/>
    </row>
    <row r="1657" spans="3:3">
      <c r="C1657" s="19"/>
    </row>
    <row r="1658" spans="3:3">
      <c r="C1658" s="19"/>
    </row>
    <row r="1659" spans="3:3">
      <c r="C1659" s="19"/>
    </row>
    <row r="1660" spans="3:3">
      <c r="C1660" s="19"/>
    </row>
    <row r="1661" spans="3:3">
      <c r="C1661" s="19"/>
    </row>
    <row r="1662" spans="3:3">
      <c r="C1662" s="19"/>
    </row>
    <row r="1663" spans="3:3">
      <c r="C1663" s="19"/>
    </row>
    <row r="1664" spans="3:3">
      <c r="C1664" s="19"/>
    </row>
    <row r="1665" spans="3:3">
      <c r="C1665" s="19"/>
    </row>
    <row r="1666" spans="3:3">
      <c r="C1666" s="19"/>
    </row>
    <row r="1667" spans="3:3">
      <c r="C1667" s="19"/>
    </row>
    <row r="1668" spans="3:3">
      <c r="C1668" s="19"/>
    </row>
    <row r="1669" spans="3:3">
      <c r="C1669" s="19"/>
    </row>
    <row r="1670" spans="3:3">
      <c r="C1670" s="19"/>
    </row>
    <row r="1671" spans="3:3">
      <c r="C1671" s="19"/>
    </row>
    <row r="1672" spans="3:3">
      <c r="C1672" s="19"/>
    </row>
    <row r="1673" spans="3:3">
      <c r="C1673" s="19"/>
    </row>
    <row r="1674" spans="3:3">
      <c r="C1674" s="19"/>
    </row>
    <row r="1675" spans="3:3">
      <c r="C1675" s="19"/>
    </row>
    <row r="1676" spans="3:3">
      <c r="C1676" s="19"/>
    </row>
    <row r="1677" spans="3:3">
      <c r="C1677" s="19"/>
    </row>
    <row r="1678" spans="3:3">
      <c r="C1678" s="19"/>
    </row>
    <row r="1679" spans="3:3">
      <c r="C1679" s="19"/>
    </row>
    <row r="1680" spans="3:3">
      <c r="C1680" s="19"/>
    </row>
    <row r="1681" spans="3:3">
      <c r="C1681" s="19"/>
    </row>
    <row r="1682" spans="3:3">
      <c r="C1682" s="19"/>
    </row>
    <row r="1683" spans="3:3">
      <c r="C1683" s="19"/>
    </row>
    <row r="1684" spans="3:3">
      <c r="C1684" s="19"/>
    </row>
    <row r="1685" spans="3:3">
      <c r="C1685" s="19"/>
    </row>
    <row r="1686" spans="3:3">
      <c r="C1686" s="19"/>
    </row>
    <row r="1687" spans="3:3">
      <c r="C1687" s="19"/>
    </row>
    <row r="1688" spans="3:3">
      <c r="C1688" s="19"/>
    </row>
    <row r="1689" spans="3:3">
      <c r="C1689" s="19"/>
    </row>
    <row r="1690" spans="3:3">
      <c r="C1690" s="19"/>
    </row>
    <row r="1691" spans="3:3">
      <c r="C1691" s="19"/>
    </row>
    <row r="1692" spans="3:3">
      <c r="C1692" s="19"/>
    </row>
    <row r="1693" spans="3:3">
      <c r="C1693" s="19"/>
    </row>
    <row r="1694" spans="3:3">
      <c r="C1694" s="19"/>
    </row>
    <row r="1695" spans="3:3">
      <c r="C1695" s="19"/>
    </row>
    <row r="1696" spans="3:3">
      <c r="C1696" s="19"/>
    </row>
    <row r="1697" spans="3:3">
      <c r="C1697" s="19"/>
    </row>
    <row r="1698" spans="3:3">
      <c r="C1698" s="19"/>
    </row>
    <row r="1699" spans="3:3">
      <c r="C1699" s="19"/>
    </row>
    <row r="1700" spans="3:3">
      <c r="C1700" s="19"/>
    </row>
    <row r="1701" spans="3:3">
      <c r="C1701" s="19"/>
    </row>
    <row r="1702" spans="3:3">
      <c r="C1702" s="19"/>
    </row>
    <row r="1703" spans="3:3">
      <c r="C1703" s="19"/>
    </row>
    <row r="1704" spans="3:3">
      <c r="C1704" s="19"/>
    </row>
    <row r="1705" spans="3:3">
      <c r="C1705" s="19"/>
    </row>
    <row r="1706" spans="3:3">
      <c r="C1706" s="19"/>
    </row>
    <row r="1707" spans="3:3">
      <c r="C1707" s="19"/>
    </row>
    <row r="1708" spans="3:3">
      <c r="C1708" s="19"/>
    </row>
    <row r="1709" spans="3:3">
      <c r="C1709" s="19"/>
    </row>
    <row r="1710" spans="3:3">
      <c r="C1710" s="19"/>
    </row>
    <row r="1711" spans="3:3">
      <c r="C1711" s="19"/>
    </row>
    <row r="1712" spans="3:3">
      <c r="C1712" s="19"/>
    </row>
    <row r="1713" spans="3:3">
      <c r="C1713" s="19"/>
    </row>
    <row r="1714" spans="3:3">
      <c r="C1714" s="19"/>
    </row>
    <row r="1715" spans="3:3">
      <c r="C1715" s="19"/>
    </row>
    <row r="1716" spans="3:3">
      <c r="C1716" s="19"/>
    </row>
    <row r="1717" spans="3:3">
      <c r="C1717" s="19"/>
    </row>
    <row r="1718" spans="3:3">
      <c r="C1718" s="19"/>
    </row>
    <row r="1719" spans="3:3">
      <c r="C1719" s="19"/>
    </row>
    <row r="1720" spans="3:3">
      <c r="C1720" s="19"/>
    </row>
    <row r="1721" spans="3:3">
      <c r="C1721" s="19"/>
    </row>
    <row r="1722" spans="3:3">
      <c r="C1722" s="19"/>
    </row>
    <row r="1723" spans="3:3">
      <c r="C1723" s="19"/>
    </row>
    <row r="1724" spans="3:3">
      <c r="C1724" s="19"/>
    </row>
    <row r="1725" spans="3:3">
      <c r="C1725" s="19"/>
    </row>
    <row r="1726" spans="3:3">
      <c r="C1726" s="19"/>
    </row>
    <row r="1727" spans="3:3">
      <c r="C1727" s="19"/>
    </row>
    <row r="1728" spans="3:3">
      <c r="C1728" s="19"/>
    </row>
    <row r="1729" spans="3:3">
      <c r="C1729" s="19"/>
    </row>
    <row r="1730" spans="3:3">
      <c r="C1730" s="19"/>
    </row>
    <row r="1731" spans="3:3">
      <c r="C1731" s="19"/>
    </row>
    <row r="1732" spans="3:3">
      <c r="C1732" s="19"/>
    </row>
    <row r="1733" spans="3:3">
      <c r="C1733" s="19"/>
    </row>
    <row r="1734" spans="3:3">
      <c r="C1734" s="19"/>
    </row>
    <row r="1735" spans="3:3">
      <c r="C1735" s="19"/>
    </row>
    <row r="1736" spans="3:3">
      <c r="C1736" s="19"/>
    </row>
    <row r="1737" spans="3:3">
      <c r="C1737" s="19"/>
    </row>
    <row r="1738" spans="3:3">
      <c r="C1738" s="19"/>
    </row>
    <row r="1739" spans="3:3">
      <c r="C1739" s="19"/>
    </row>
    <row r="1740" spans="3:3">
      <c r="C1740" s="19"/>
    </row>
    <row r="1741" spans="3:3">
      <c r="C1741" s="19"/>
    </row>
    <row r="1742" spans="3:3">
      <c r="C1742" s="19"/>
    </row>
    <row r="1743" spans="3:3">
      <c r="C1743" s="19"/>
    </row>
    <row r="1744" spans="3:3">
      <c r="C1744" s="19"/>
    </row>
    <row r="1745" spans="3:3">
      <c r="C1745" s="19"/>
    </row>
    <row r="1746" spans="3:3">
      <c r="C1746" s="19"/>
    </row>
    <row r="1747" spans="3:3">
      <c r="C1747" s="19"/>
    </row>
    <row r="1748" spans="3:3">
      <c r="C1748" s="19"/>
    </row>
    <row r="1749" spans="3:3">
      <c r="C1749" s="19"/>
    </row>
    <row r="1750" spans="3:3">
      <c r="C1750" s="19"/>
    </row>
    <row r="1751" spans="3:3">
      <c r="C1751" s="19"/>
    </row>
    <row r="1752" spans="3:3">
      <c r="C1752" s="19"/>
    </row>
    <row r="1753" spans="3:3">
      <c r="C1753" s="19"/>
    </row>
    <row r="1754" spans="3:3">
      <c r="C1754" s="19"/>
    </row>
    <row r="1755" spans="3:3">
      <c r="C1755" s="19"/>
    </row>
    <row r="1756" spans="3:3">
      <c r="C1756" s="19"/>
    </row>
    <row r="1757" spans="3:3">
      <c r="C1757" s="19"/>
    </row>
    <row r="1758" spans="3:3">
      <c r="C1758" s="19"/>
    </row>
    <row r="1759" spans="3:3">
      <c r="C1759" s="19"/>
    </row>
    <row r="1760" spans="3:3">
      <c r="C1760" s="19"/>
    </row>
    <row r="1761" spans="3:3">
      <c r="C1761" s="19"/>
    </row>
    <row r="1762" spans="3:3">
      <c r="C1762" s="19"/>
    </row>
    <row r="1763" spans="3:3">
      <c r="C1763" s="19"/>
    </row>
    <row r="1764" spans="3:3">
      <c r="C1764" s="19"/>
    </row>
    <row r="1765" spans="3:3">
      <c r="C1765" s="19"/>
    </row>
    <row r="1766" spans="3:3">
      <c r="C1766" s="19"/>
    </row>
    <row r="1767" spans="3:3">
      <c r="C1767" s="19"/>
    </row>
    <row r="1768" spans="3:3">
      <c r="C1768" s="19"/>
    </row>
    <row r="1769" spans="3:3">
      <c r="C1769" s="19"/>
    </row>
    <row r="1770" spans="3:3">
      <c r="C1770" s="19"/>
    </row>
    <row r="1771" spans="3:3">
      <c r="C1771" s="19"/>
    </row>
    <row r="1772" spans="3:3">
      <c r="C1772" s="19"/>
    </row>
    <row r="1773" spans="3:3">
      <c r="C1773" s="19"/>
    </row>
    <row r="1774" spans="3:3">
      <c r="C1774" s="19"/>
    </row>
    <row r="1775" spans="3:3">
      <c r="C1775" s="19"/>
    </row>
    <row r="1776" spans="3:3">
      <c r="C1776" s="19"/>
    </row>
    <row r="1777" spans="3:3">
      <c r="C1777" s="19"/>
    </row>
    <row r="1778" spans="3:3">
      <c r="C1778" s="19"/>
    </row>
    <row r="1779" spans="3:3">
      <c r="C1779" s="19"/>
    </row>
    <row r="1780" spans="3:3">
      <c r="C1780" s="19"/>
    </row>
    <row r="1781" spans="3:3">
      <c r="C1781" s="19"/>
    </row>
    <row r="1782" spans="3:3">
      <c r="C1782" s="19"/>
    </row>
    <row r="1783" spans="3:3">
      <c r="C1783" s="19"/>
    </row>
    <row r="1784" spans="3:3">
      <c r="C1784" s="19"/>
    </row>
    <row r="1785" spans="3:3">
      <c r="C1785" s="19"/>
    </row>
    <row r="1786" spans="3:3">
      <c r="C1786" s="19"/>
    </row>
    <row r="1787" spans="3:3">
      <c r="C1787" s="19"/>
    </row>
    <row r="1788" spans="3:3">
      <c r="C1788" s="19"/>
    </row>
    <row r="1789" spans="3:3">
      <c r="C1789" s="19"/>
    </row>
    <row r="1790" spans="3:3">
      <c r="C1790" s="19"/>
    </row>
    <row r="1791" spans="3:3">
      <c r="C1791" s="19"/>
    </row>
    <row r="1792" spans="3:3">
      <c r="C1792" s="19"/>
    </row>
    <row r="1793" spans="3:3">
      <c r="C1793" s="19"/>
    </row>
    <row r="1794" spans="3:3">
      <c r="C1794" s="19"/>
    </row>
    <row r="1795" spans="3:3">
      <c r="C1795" s="19"/>
    </row>
    <row r="1796" spans="3:3">
      <c r="C1796" s="19"/>
    </row>
    <row r="1797" spans="3:3">
      <c r="C1797" s="19"/>
    </row>
    <row r="1798" spans="3:3">
      <c r="C1798" s="19"/>
    </row>
    <row r="1799" spans="3:3">
      <c r="C1799" s="19"/>
    </row>
    <row r="1800" spans="3:3">
      <c r="C1800" s="19"/>
    </row>
    <row r="1801" spans="3:3">
      <c r="C1801" s="19"/>
    </row>
    <row r="1802" spans="3:3">
      <c r="C1802" s="19"/>
    </row>
    <row r="1803" spans="3:3">
      <c r="C1803" s="19"/>
    </row>
    <row r="1804" spans="3:3">
      <c r="C1804" s="19"/>
    </row>
    <row r="1805" spans="3:3">
      <c r="C1805" s="19"/>
    </row>
    <row r="1806" spans="3:3">
      <c r="C1806" s="19"/>
    </row>
    <row r="1807" spans="3:3">
      <c r="C1807" s="19"/>
    </row>
    <row r="1808" spans="3:3">
      <c r="C1808" s="19"/>
    </row>
    <row r="1809" spans="3:3">
      <c r="C1809" s="19"/>
    </row>
    <row r="1810" spans="3:3">
      <c r="C1810" s="19"/>
    </row>
    <row r="1811" spans="3:3">
      <c r="C1811" s="19"/>
    </row>
    <row r="1812" spans="3:3">
      <c r="C1812" s="19"/>
    </row>
    <row r="1813" spans="3:3">
      <c r="C1813" s="19"/>
    </row>
    <row r="1814" spans="3:3">
      <c r="C1814" s="19"/>
    </row>
    <row r="1815" spans="3:3">
      <c r="C1815" s="19"/>
    </row>
    <row r="1816" spans="3:3">
      <c r="C1816" s="19"/>
    </row>
    <row r="1817" spans="3:3">
      <c r="C1817" s="19"/>
    </row>
    <row r="1818" spans="3:3">
      <c r="C1818" s="19"/>
    </row>
    <row r="1819" spans="3:3">
      <c r="C1819" s="19"/>
    </row>
    <row r="1820" spans="3:3">
      <c r="C1820" s="19"/>
    </row>
    <row r="1821" spans="3:3">
      <c r="C1821" s="19"/>
    </row>
    <row r="1822" spans="3:3">
      <c r="C1822" s="19"/>
    </row>
    <row r="1823" spans="3:3">
      <c r="C1823" s="19"/>
    </row>
    <row r="1824" spans="3:3">
      <c r="C1824" s="19"/>
    </row>
    <row r="1825" spans="3:3">
      <c r="C1825" s="19"/>
    </row>
    <row r="1826" spans="3:3">
      <c r="C1826" s="19"/>
    </row>
    <row r="1827" spans="3:3">
      <c r="C1827" s="19"/>
    </row>
    <row r="1828" spans="3:3">
      <c r="C1828" s="19"/>
    </row>
    <row r="1829" spans="3:3">
      <c r="C1829" s="19"/>
    </row>
    <row r="1830" spans="3:3">
      <c r="C1830" s="19"/>
    </row>
    <row r="1831" spans="3:3">
      <c r="C1831" s="19"/>
    </row>
    <row r="1832" spans="3:3">
      <c r="C1832" s="19"/>
    </row>
    <row r="1833" spans="3:3">
      <c r="C1833" s="19"/>
    </row>
    <row r="1834" spans="3:3">
      <c r="C1834" s="19"/>
    </row>
    <row r="1835" spans="3:3">
      <c r="C1835" s="19"/>
    </row>
    <row r="1836" spans="3:3">
      <c r="C1836" s="19"/>
    </row>
    <row r="1837" spans="3:3">
      <c r="C1837" s="19"/>
    </row>
    <row r="1838" spans="3:3">
      <c r="C1838" s="19"/>
    </row>
    <row r="1839" spans="3:3">
      <c r="C1839" s="19"/>
    </row>
    <row r="1840" spans="3:3">
      <c r="C1840" s="19"/>
    </row>
    <row r="1841" spans="3:3">
      <c r="C1841" s="19"/>
    </row>
    <row r="1842" spans="3:3">
      <c r="C1842" s="19"/>
    </row>
    <row r="1843" spans="3:3">
      <c r="C1843" s="19"/>
    </row>
    <row r="1844" spans="3:3">
      <c r="C1844" s="19"/>
    </row>
    <row r="1845" spans="3:3">
      <c r="C1845" s="19"/>
    </row>
    <row r="1846" spans="3:3">
      <c r="C1846" s="19"/>
    </row>
    <row r="1847" spans="3:3">
      <c r="C1847" s="19"/>
    </row>
    <row r="1848" spans="3:3">
      <c r="C1848" s="19"/>
    </row>
    <row r="1849" spans="3:3">
      <c r="C1849" s="19"/>
    </row>
    <row r="1850" spans="3:3">
      <c r="C1850" s="19"/>
    </row>
    <row r="1851" spans="3:3">
      <c r="C1851" s="19"/>
    </row>
    <row r="1852" spans="3:3">
      <c r="C1852" s="19"/>
    </row>
    <row r="1853" spans="3:3">
      <c r="C1853" s="19"/>
    </row>
    <row r="1854" spans="3:3">
      <c r="C1854" s="19"/>
    </row>
    <row r="1855" spans="3:3">
      <c r="C1855" s="19"/>
    </row>
    <row r="1856" spans="3:3">
      <c r="C1856" s="19"/>
    </row>
    <row r="1857" spans="3:3">
      <c r="C1857" s="19"/>
    </row>
    <row r="1858" spans="3:3">
      <c r="C1858" s="19"/>
    </row>
    <row r="1859" spans="3:3">
      <c r="C1859" s="19"/>
    </row>
    <row r="1860" spans="3:3">
      <c r="C1860" s="19"/>
    </row>
    <row r="1861" spans="3:3">
      <c r="C1861" s="19"/>
    </row>
    <row r="1862" spans="3:3">
      <c r="C1862" s="19"/>
    </row>
    <row r="1863" spans="3:3">
      <c r="C1863" s="19"/>
    </row>
    <row r="1864" spans="3:3">
      <c r="C1864" s="19"/>
    </row>
    <row r="1865" spans="3:3">
      <c r="C1865" s="19"/>
    </row>
    <row r="1866" spans="3:3">
      <c r="C1866" s="19"/>
    </row>
    <row r="1867" spans="3:3">
      <c r="C1867" s="19"/>
    </row>
    <row r="1868" spans="3:3">
      <c r="C1868" s="19"/>
    </row>
    <row r="1869" spans="3:3">
      <c r="C1869" s="19"/>
    </row>
    <row r="1870" spans="3:3">
      <c r="C1870" s="19"/>
    </row>
    <row r="1871" spans="3:3">
      <c r="C1871" s="19"/>
    </row>
    <row r="1872" spans="3:3">
      <c r="C1872" s="19"/>
    </row>
    <row r="1873" spans="3:3">
      <c r="C1873" s="19"/>
    </row>
    <row r="1874" spans="3:3">
      <c r="C1874" s="19"/>
    </row>
    <row r="1875" spans="3:3">
      <c r="C1875" s="19"/>
    </row>
    <row r="1876" spans="3:3">
      <c r="C1876" s="19"/>
    </row>
    <row r="1877" spans="3:3">
      <c r="C1877" s="19"/>
    </row>
    <row r="1878" spans="3:3">
      <c r="C1878" s="19"/>
    </row>
    <row r="1879" spans="3:3">
      <c r="C1879" s="19"/>
    </row>
    <row r="1880" spans="3:3">
      <c r="C1880" s="19"/>
    </row>
    <row r="1881" spans="3:3">
      <c r="C1881" s="19"/>
    </row>
    <row r="1882" spans="3:3">
      <c r="C1882" s="19"/>
    </row>
    <row r="1883" spans="3:3">
      <c r="C1883" s="19"/>
    </row>
    <row r="1884" spans="3:3">
      <c r="C1884" s="19"/>
    </row>
    <row r="1885" spans="3:3">
      <c r="C1885" s="19"/>
    </row>
    <row r="1886" spans="3:3">
      <c r="C1886" s="19"/>
    </row>
    <row r="1887" spans="3:3">
      <c r="C1887" s="19"/>
    </row>
    <row r="1888" spans="3:3">
      <c r="C1888" s="19"/>
    </row>
    <row r="1889" spans="3:3">
      <c r="C1889" s="19"/>
    </row>
    <row r="1890" spans="3:3">
      <c r="C1890" s="19"/>
    </row>
    <row r="1891" spans="3:3">
      <c r="C1891" s="19"/>
    </row>
    <row r="1892" spans="3:3">
      <c r="C1892" s="19"/>
    </row>
    <row r="1893" spans="3:3">
      <c r="C1893" s="19"/>
    </row>
    <row r="1894" spans="3:3">
      <c r="C1894" s="19"/>
    </row>
    <row r="1895" spans="3:3">
      <c r="C1895" s="19"/>
    </row>
    <row r="1896" spans="3:3">
      <c r="C1896" s="19"/>
    </row>
    <row r="1897" spans="3:3">
      <c r="C1897" s="19"/>
    </row>
    <row r="1898" spans="3:3">
      <c r="C1898" s="19"/>
    </row>
    <row r="1899" spans="3:3">
      <c r="C1899" s="19"/>
    </row>
    <row r="1900" spans="3:3">
      <c r="C1900" s="19"/>
    </row>
    <row r="1901" spans="3:3">
      <c r="C1901" s="19"/>
    </row>
    <row r="1902" spans="3:3">
      <c r="C1902" s="19"/>
    </row>
    <row r="1903" spans="3:3">
      <c r="C1903" s="19"/>
    </row>
    <row r="1904" spans="3:3">
      <c r="C1904" s="19"/>
    </row>
    <row r="1905" spans="3:3">
      <c r="C1905" s="19"/>
    </row>
    <row r="1906" spans="3:3">
      <c r="C1906" s="19"/>
    </row>
    <row r="1907" spans="3:3">
      <c r="C1907" s="19"/>
    </row>
    <row r="1908" spans="3:3">
      <c r="C1908" s="19"/>
    </row>
    <row r="1909" spans="3:3">
      <c r="C1909" s="19"/>
    </row>
    <row r="1910" spans="3:3">
      <c r="C1910" s="19"/>
    </row>
    <row r="1911" spans="3:3">
      <c r="C1911" s="19"/>
    </row>
    <row r="1912" spans="3:3">
      <c r="C1912" s="19"/>
    </row>
    <row r="1913" spans="3:3">
      <c r="C1913" s="19"/>
    </row>
    <row r="1914" spans="3:3">
      <c r="C1914" s="19"/>
    </row>
    <row r="1915" spans="3:3">
      <c r="C1915" s="19"/>
    </row>
    <row r="1916" spans="3:3">
      <c r="C1916" s="19"/>
    </row>
    <row r="1917" spans="3:3">
      <c r="C1917" s="19"/>
    </row>
    <row r="1918" spans="3:3">
      <c r="C1918" s="19"/>
    </row>
    <row r="1919" spans="3:3">
      <c r="C1919" s="19"/>
    </row>
    <row r="1920" spans="3:3">
      <c r="C1920" s="19"/>
    </row>
    <row r="1921" spans="3:3">
      <c r="C1921" s="19"/>
    </row>
    <row r="1922" spans="3:3">
      <c r="C1922" s="19"/>
    </row>
    <row r="1923" spans="3:3">
      <c r="C1923" s="19"/>
    </row>
    <row r="1924" spans="3:3">
      <c r="C1924" s="19"/>
    </row>
    <row r="1925" spans="3:3">
      <c r="C1925" s="19"/>
    </row>
    <row r="1926" spans="3:3">
      <c r="C1926" s="19"/>
    </row>
    <row r="1927" spans="3:3">
      <c r="C1927" s="19"/>
    </row>
    <row r="1928" spans="3:3">
      <c r="C1928" s="19"/>
    </row>
    <row r="1929" spans="3:3">
      <c r="C1929" s="19"/>
    </row>
    <row r="1930" spans="3:3">
      <c r="C1930" s="19"/>
    </row>
    <row r="1931" spans="3:3">
      <c r="C1931" s="19"/>
    </row>
    <row r="1932" spans="3:3">
      <c r="C1932" s="19"/>
    </row>
    <row r="1933" spans="3:3">
      <c r="C1933" s="19"/>
    </row>
    <row r="1934" spans="3:3">
      <c r="C1934" s="19"/>
    </row>
    <row r="1935" spans="3:3">
      <c r="C1935" s="19"/>
    </row>
    <row r="1936" spans="3:3">
      <c r="C1936" s="19"/>
    </row>
    <row r="1937" spans="3:3">
      <c r="C1937" s="19"/>
    </row>
    <row r="1938" spans="3:3">
      <c r="C1938" s="19"/>
    </row>
    <row r="1939" spans="3:3">
      <c r="C1939" s="19"/>
    </row>
    <row r="1940" spans="3:3">
      <c r="C1940" s="19"/>
    </row>
    <row r="1941" spans="3:3">
      <c r="C1941" s="19"/>
    </row>
    <row r="1942" spans="3:3">
      <c r="C1942" s="19"/>
    </row>
    <row r="1943" spans="3:3">
      <c r="C1943" s="19"/>
    </row>
    <row r="1944" spans="3:3">
      <c r="C1944" s="19"/>
    </row>
    <row r="1945" spans="3:3">
      <c r="C1945" s="19"/>
    </row>
    <row r="1946" spans="3:3">
      <c r="C1946" s="19"/>
    </row>
    <row r="1947" spans="3:3">
      <c r="C1947" s="19"/>
    </row>
    <row r="1948" spans="3:3">
      <c r="C1948" s="19"/>
    </row>
    <row r="1949" spans="3:3">
      <c r="C1949" s="19"/>
    </row>
    <row r="1950" spans="3:3">
      <c r="C1950" s="19"/>
    </row>
    <row r="1951" spans="3:3">
      <c r="C1951" s="19"/>
    </row>
    <row r="1952" spans="3:3">
      <c r="C1952" s="19"/>
    </row>
    <row r="1953" spans="3:3">
      <c r="C1953" s="19"/>
    </row>
    <row r="1954" spans="3:3">
      <c r="C1954" s="19"/>
    </row>
    <row r="1955" spans="3:3">
      <c r="C1955" s="19"/>
    </row>
    <row r="1956" spans="3:3">
      <c r="C1956" s="19"/>
    </row>
    <row r="1957" spans="3:3">
      <c r="C1957" s="19"/>
    </row>
    <row r="1958" spans="3:3">
      <c r="C1958" s="19"/>
    </row>
    <row r="1959" spans="3:3">
      <c r="C1959" s="19"/>
    </row>
    <row r="1960" spans="3:3">
      <c r="C1960" s="19"/>
    </row>
    <row r="1961" spans="3:3">
      <c r="C1961" s="19"/>
    </row>
    <row r="1962" spans="3:3">
      <c r="C1962" s="19"/>
    </row>
    <row r="1963" spans="3:3">
      <c r="C1963" s="19"/>
    </row>
    <row r="1964" spans="3:3">
      <c r="C1964" s="19"/>
    </row>
    <row r="1965" spans="3:3">
      <c r="C1965" s="19"/>
    </row>
    <row r="1966" spans="3:3">
      <c r="C1966" s="19"/>
    </row>
    <row r="1967" spans="3:3">
      <c r="C1967" s="19"/>
    </row>
    <row r="1968" spans="3:3">
      <c r="C1968" s="19"/>
    </row>
    <row r="1969" spans="3:3">
      <c r="C1969" s="19"/>
    </row>
    <row r="1970" spans="3:3">
      <c r="C1970" s="19"/>
    </row>
    <row r="1971" spans="3:3">
      <c r="C1971" s="19"/>
    </row>
    <row r="1972" spans="3:3">
      <c r="C1972" s="19"/>
    </row>
    <row r="1973" spans="3:3">
      <c r="C1973" s="19"/>
    </row>
    <row r="1974" spans="3:3">
      <c r="C1974" s="19"/>
    </row>
    <row r="1975" spans="3:3">
      <c r="C1975" s="19"/>
    </row>
    <row r="1976" spans="3:3">
      <c r="C1976" s="19"/>
    </row>
    <row r="1977" spans="3:3">
      <c r="C1977" s="19"/>
    </row>
    <row r="1978" spans="3:3">
      <c r="C1978" s="19"/>
    </row>
    <row r="1979" spans="3:3">
      <c r="C1979" s="19"/>
    </row>
    <row r="1980" spans="3:3">
      <c r="C1980" s="19"/>
    </row>
    <row r="1981" spans="3:3">
      <c r="C1981" s="19"/>
    </row>
    <row r="1982" spans="3:3">
      <c r="C1982" s="19"/>
    </row>
    <row r="1983" spans="3:3">
      <c r="C1983" s="19"/>
    </row>
    <row r="1984" spans="3:3">
      <c r="C1984" s="19"/>
    </row>
    <row r="1985" spans="3:3">
      <c r="C1985" s="19"/>
    </row>
    <row r="1986" spans="3:3">
      <c r="C1986" s="19"/>
    </row>
    <row r="1987" spans="3:3">
      <c r="C1987" s="19"/>
    </row>
    <row r="1988" spans="3:3">
      <c r="C1988" s="19"/>
    </row>
    <row r="1989" spans="3:3">
      <c r="C1989" s="19"/>
    </row>
    <row r="1990" spans="3:3">
      <c r="C1990" s="19"/>
    </row>
    <row r="1991" spans="3:3">
      <c r="C1991" s="19"/>
    </row>
    <row r="1992" spans="3:3">
      <c r="C1992" s="19"/>
    </row>
    <row r="1993" spans="3:3">
      <c r="C1993" s="19"/>
    </row>
    <row r="1994" spans="3:3">
      <c r="C1994" s="19"/>
    </row>
    <row r="1995" spans="3:3">
      <c r="C1995" s="19"/>
    </row>
    <row r="1996" spans="3:3">
      <c r="C1996" s="19"/>
    </row>
    <row r="1997" spans="3:3">
      <c r="C1997" s="19"/>
    </row>
    <row r="1998" spans="3:3">
      <c r="C1998" s="19"/>
    </row>
    <row r="1999" spans="3:3">
      <c r="C1999" s="19"/>
    </row>
    <row r="2000" spans="3:3">
      <c r="C2000" s="19"/>
    </row>
    <row r="2001" spans="3:3">
      <c r="C2001" s="19"/>
    </row>
    <row r="2002" spans="3:3">
      <c r="C2002" s="19"/>
    </row>
    <row r="2003" spans="3:3">
      <c r="C2003" s="19"/>
    </row>
    <row r="2004" spans="3:3">
      <c r="C2004" s="19"/>
    </row>
    <row r="2005" spans="3:3">
      <c r="C2005" s="19"/>
    </row>
    <row r="2006" spans="3:3">
      <c r="C2006" s="19"/>
    </row>
    <row r="2007" spans="3:3">
      <c r="C2007" s="19"/>
    </row>
    <row r="2008" spans="3:3">
      <c r="C2008" s="19"/>
    </row>
    <row r="2009" spans="3:3">
      <c r="C2009" s="19"/>
    </row>
    <row r="2010" spans="3:3">
      <c r="C2010" s="19"/>
    </row>
    <row r="2011" spans="3:3">
      <c r="C2011" s="19"/>
    </row>
    <row r="2012" spans="3:3">
      <c r="C2012" s="19"/>
    </row>
    <row r="2013" spans="3:3">
      <c r="C2013" s="19"/>
    </row>
    <row r="2014" spans="3:3">
      <c r="C2014" s="19"/>
    </row>
    <row r="2015" spans="3:3">
      <c r="C2015" s="19"/>
    </row>
    <row r="2016" spans="3:3">
      <c r="C2016" s="19"/>
    </row>
    <row r="2017" spans="3:3">
      <c r="C2017" s="19"/>
    </row>
    <row r="2018" spans="3:3">
      <c r="C2018" s="19"/>
    </row>
    <row r="2019" spans="3:3">
      <c r="C2019" s="19"/>
    </row>
    <row r="2020" spans="3:3">
      <c r="C2020" s="19"/>
    </row>
    <row r="2021" spans="3:3">
      <c r="C2021" s="19"/>
    </row>
    <row r="2022" spans="3:3">
      <c r="C2022" s="19"/>
    </row>
  </sheetData>
  <printOptions horizontalCentered="1"/>
  <pageMargins left="0" right="0" top="7.874015748031496E-2" bottom="0" header="0" footer="0"/>
  <pageSetup paperSize="9" scale="71" orientation="portrait" horizontalDpi="4294967292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O2016"/>
  <sheetViews>
    <sheetView workbookViewId="0"/>
  </sheetViews>
  <sheetFormatPr defaultRowHeight="12.75"/>
  <cols>
    <col min="1" max="1" width="6.85546875" customWidth="1"/>
    <col min="2" max="2" width="20.7109375" customWidth="1"/>
    <col min="3" max="3" width="5.28515625" customWidth="1"/>
    <col min="4" max="4" width="27.5703125" customWidth="1"/>
    <col min="5" max="5" width="5" customWidth="1"/>
    <col min="6" max="6" width="4" customWidth="1"/>
    <col min="7" max="7" width="4.5703125" customWidth="1"/>
    <col min="8" max="8" width="5.7109375" style="14" customWidth="1"/>
    <col min="9" max="9" width="5.85546875" style="14" customWidth="1"/>
    <col min="10" max="10" width="4" style="14" customWidth="1"/>
    <col min="11" max="11" width="4" style="11" customWidth="1"/>
    <col min="12" max="12" width="4.7109375" style="11" customWidth="1"/>
    <col min="13" max="13" width="5.85546875" style="11" customWidth="1"/>
    <col min="14" max="14" width="5.7109375" style="11" customWidth="1"/>
    <col min="15" max="15" width="6.28515625" customWidth="1"/>
    <col min="16" max="16" width="3.42578125" customWidth="1"/>
    <col min="17" max="17" width="24.5703125" customWidth="1"/>
    <col min="18" max="18" width="6" customWidth="1"/>
    <col min="19" max="19" width="23.42578125" customWidth="1"/>
    <col min="20" max="20" width="10.7109375" customWidth="1"/>
    <col min="21" max="21" width="4.140625" hidden="1" customWidth="1"/>
    <col min="22" max="22" width="3.140625" hidden="1" customWidth="1"/>
    <col min="23" max="23" width="6.7109375" hidden="1" customWidth="1"/>
    <col min="24" max="24" width="5.28515625" hidden="1" customWidth="1"/>
    <col min="25" max="25" width="4" customWidth="1"/>
    <col min="26" max="26" width="6.7109375" customWidth="1"/>
    <col min="27" max="27" width="6.5703125" customWidth="1"/>
    <col min="28" max="28" width="5.140625" customWidth="1"/>
    <col min="29" max="29" width="6.7109375" customWidth="1"/>
    <col min="30" max="30" width="8.28515625" customWidth="1"/>
    <col min="31" max="31" width="6.140625" customWidth="1"/>
    <col min="32" max="32" width="6.85546875" customWidth="1"/>
  </cols>
  <sheetData>
    <row r="1" spans="1:249" ht="25.5" customHeight="1">
      <c r="A1" s="353" t="s">
        <v>273</v>
      </c>
      <c r="B1" s="641"/>
      <c r="C1" s="641"/>
      <c r="D1" s="641"/>
      <c r="E1" s="641"/>
      <c r="F1" s="641"/>
      <c r="G1" s="641"/>
      <c r="H1" s="641"/>
      <c r="I1" s="641"/>
      <c r="J1" s="641"/>
      <c r="K1" s="641"/>
      <c r="L1" s="641"/>
      <c r="M1" s="641"/>
      <c r="N1" s="641"/>
      <c r="O1" s="3"/>
      <c r="P1" s="4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</row>
    <row r="2" spans="1:249" ht="26.25" customHeight="1">
      <c r="A2" s="353" t="s">
        <v>274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3"/>
      <c r="P2" s="4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</row>
    <row r="3" spans="1:249" ht="22.5" customHeight="1">
      <c r="A3" s="336" t="str">
        <f>'Ride Calendar'!A11</f>
        <v>Day 3</v>
      </c>
      <c r="B3" s="359" t="str">
        <f>TEXT(D3,"dddd")</f>
        <v>Tuesday</v>
      </c>
      <c r="C3" s="642" t="s">
        <v>2</v>
      </c>
      <c r="D3" s="470">
        <f>'Ride Calendar'!B11</f>
        <v>41226</v>
      </c>
      <c r="E3" s="641"/>
      <c r="F3" s="641"/>
      <c r="G3" s="641"/>
      <c r="H3" s="641"/>
      <c r="I3" s="641"/>
      <c r="J3" s="641"/>
      <c r="K3" s="643"/>
      <c r="L3" s="641"/>
      <c r="M3" s="242" t="s">
        <v>157</v>
      </c>
      <c r="N3" s="502">
        <f>D38</f>
        <v>2</v>
      </c>
      <c r="O3" s="3"/>
      <c r="P3" s="4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</row>
    <row r="4" spans="1:249" ht="21" customHeight="1">
      <c r="A4" s="142"/>
      <c r="B4" s="142" t="s">
        <v>0</v>
      </c>
      <c r="C4" s="143">
        <v>0</v>
      </c>
      <c r="D4" s="142" t="s">
        <v>31</v>
      </c>
      <c r="E4" s="239" t="s">
        <v>149</v>
      </c>
      <c r="F4" s="211" t="s">
        <v>176</v>
      </c>
      <c r="G4" s="211" t="s">
        <v>166</v>
      </c>
      <c r="H4" s="272" t="s">
        <v>172</v>
      </c>
      <c r="I4" s="272" t="s">
        <v>173</v>
      </c>
      <c r="J4" s="273" t="s">
        <v>175</v>
      </c>
      <c r="K4" s="273" t="s">
        <v>174</v>
      </c>
      <c r="L4" s="273" t="s">
        <v>174</v>
      </c>
      <c r="M4" s="273" t="s">
        <v>170</v>
      </c>
      <c r="N4" s="146">
        <v>0.35416666666666669</v>
      </c>
      <c r="O4" s="5"/>
      <c r="P4" s="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</row>
    <row r="5" spans="1:249" ht="21" customHeight="1">
      <c r="A5" s="147" t="s">
        <v>9</v>
      </c>
      <c r="B5" s="176" t="s">
        <v>233</v>
      </c>
      <c r="C5" s="294">
        <v>0.3</v>
      </c>
      <c r="D5" s="292" t="s">
        <v>178</v>
      </c>
      <c r="E5" s="319">
        <f>C5</f>
        <v>0.3</v>
      </c>
      <c r="F5" s="150" t="s">
        <v>8</v>
      </c>
      <c r="G5" s="292" t="s">
        <v>13</v>
      </c>
      <c r="H5" s="149">
        <f t="shared" ref="H5:H11" si="0">C5/K5*60</f>
        <v>25.714285714285715</v>
      </c>
      <c r="I5" s="149">
        <f t="shared" ref="I5:I11" si="1">E5/L5*60</f>
        <v>25.714285714285715</v>
      </c>
      <c r="J5" s="296"/>
      <c r="K5" s="295">
        <v>0.7</v>
      </c>
      <c r="L5" s="295">
        <f>K5</f>
        <v>0.7</v>
      </c>
      <c r="M5" s="153">
        <f>(J5+K5)/1440</f>
        <v>4.861111111111111E-4</v>
      </c>
      <c r="N5" s="154">
        <f t="shared" ref="N5:N20" si="2">N4+((K5+J5)/1440)</f>
        <v>0.35465277777777782</v>
      </c>
      <c r="O5" s="5"/>
      <c r="P5" s="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</row>
    <row r="6" spans="1:249" ht="21" customHeight="1">
      <c r="A6" s="292" t="s">
        <v>7</v>
      </c>
      <c r="B6" s="292" t="str">
        <f>D5</f>
        <v>North St</v>
      </c>
      <c r="C6" s="294">
        <v>0.4</v>
      </c>
      <c r="D6" s="292" t="str">
        <f>B7</f>
        <v xml:space="preserve">Woodhill Mountain Rd </v>
      </c>
      <c r="E6" s="149">
        <f>C6+E5</f>
        <v>0.7</v>
      </c>
      <c r="F6" s="150" t="s">
        <v>8</v>
      </c>
      <c r="G6" s="292" t="s">
        <v>12</v>
      </c>
      <c r="H6" s="149">
        <f t="shared" si="0"/>
        <v>24</v>
      </c>
      <c r="I6" s="149">
        <f t="shared" si="1"/>
        <v>24.705882352941174</v>
      </c>
      <c r="J6" s="296"/>
      <c r="K6" s="295">
        <v>1</v>
      </c>
      <c r="L6" s="295">
        <f t="shared" ref="L6:L11" si="3">L5+K6</f>
        <v>1.7</v>
      </c>
      <c r="M6" s="153">
        <f t="shared" ref="M6:M20" si="4">M5+(J6+K6)/1440</f>
        <v>1.1805555555555556E-3</v>
      </c>
      <c r="N6" s="154">
        <f t="shared" si="2"/>
        <v>0.35534722222222226</v>
      </c>
      <c r="O6" s="5"/>
      <c r="P6" s="4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</row>
    <row r="7" spans="1:249" ht="21" customHeight="1">
      <c r="A7" s="147" t="s">
        <v>9</v>
      </c>
      <c r="B7" s="148" t="s">
        <v>34</v>
      </c>
      <c r="C7" s="149">
        <v>2.0499999999999998</v>
      </c>
      <c r="D7" s="148" t="s">
        <v>42</v>
      </c>
      <c r="E7" s="149">
        <f>C7+E6</f>
        <v>2.75</v>
      </c>
      <c r="F7" s="150" t="s">
        <v>8</v>
      </c>
      <c r="G7" s="147" t="s">
        <v>16</v>
      </c>
      <c r="H7" s="149">
        <f t="shared" si="0"/>
        <v>27.333333333333329</v>
      </c>
      <c r="I7" s="149">
        <f t="shared" si="1"/>
        <v>26.612903225806452</v>
      </c>
      <c r="J7" s="151"/>
      <c r="K7" s="151">
        <v>4.5</v>
      </c>
      <c r="L7" s="295">
        <f t="shared" si="3"/>
        <v>6.2</v>
      </c>
      <c r="M7" s="153">
        <f t="shared" si="4"/>
        <v>4.3055555555555555E-3</v>
      </c>
      <c r="N7" s="154">
        <f t="shared" si="2"/>
        <v>0.35847222222222225</v>
      </c>
      <c r="O7" s="5"/>
      <c r="P7" s="4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</row>
    <row r="8" spans="1:249" ht="21" customHeight="1">
      <c r="A8" s="147" t="s">
        <v>10</v>
      </c>
      <c r="B8" s="155" t="str">
        <f>B7</f>
        <v xml:space="preserve">Woodhill Mountain Rd </v>
      </c>
      <c r="C8" s="149">
        <v>5</v>
      </c>
      <c r="D8" s="148" t="s">
        <v>43</v>
      </c>
      <c r="E8" s="149">
        <f>C8+E7</f>
        <v>7.75</v>
      </c>
      <c r="F8" s="147" t="s">
        <v>6</v>
      </c>
      <c r="G8" s="147" t="s">
        <v>16</v>
      </c>
      <c r="H8" s="149">
        <f t="shared" si="0"/>
        <v>17.647058823529413</v>
      </c>
      <c r="I8" s="149">
        <f t="shared" si="1"/>
        <v>20.043103448275865</v>
      </c>
      <c r="J8" s="151"/>
      <c r="K8" s="151">
        <v>17</v>
      </c>
      <c r="L8" s="295">
        <f t="shared" si="3"/>
        <v>23.2</v>
      </c>
      <c r="M8" s="153">
        <f t="shared" si="4"/>
        <v>1.6111111111111111E-2</v>
      </c>
      <c r="N8" s="154">
        <f t="shared" si="2"/>
        <v>0.37027777777777782</v>
      </c>
      <c r="O8" s="5"/>
      <c r="P8" s="4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</row>
    <row r="9" spans="1:249" ht="21" customHeight="1">
      <c r="A9" s="147" t="s">
        <v>9</v>
      </c>
      <c r="B9" s="147" t="s">
        <v>35</v>
      </c>
      <c r="C9" s="149">
        <f>1.6+6.5+3.3+1.3+0.3</f>
        <v>13</v>
      </c>
      <c r="D9" s="148" t="s">
        <v>36</v>
      </c>
      <c r="E9" s="149">
        <f>E8+C9</f>
        <v>20.75</v>
      </c>
      <c r="F9" s="156" t="s">
        <v>15</v>
      </c>
      <c r="G9" s="147" t="s">
        <v>13</v>
      </c>
      <c r="H9" s="149">
        <f t="shared" si="0"/>
        <v>19.024390243902438</v>
      </c>
      <c r="I9" s="149">
        <f t="shared" si="1"/>
        <v>19.392523364485982</v>
      </c>
      <c r="J9" s="151"/>
      <c r="K9" s="151">
        <v>41</v>
      </c>
      <c r="L9" s="295">
        <f t="shared" si="3"/>
        <v>64.2</v>
      </c>
      <c r="M9" s="153">
        <f t="shared" si="4"/>
        <v>4.4583333333333336E-2</v>
      </c>
      <c r="N9" s="154">
        <f t="shared" si="2"/>
        <v>0.39875000000000005</v>
      </c>
      <c r="O9" s="5"/>
      <c r="P9" s="4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</row>
    <row r="10" spans="1:249" ht="21" customHeight="1">
      <c r="A10" s="147" t="s">
        <v>7</v>
      </c>
      <c r="B10" s="147" t="str">
        <f>D9</f>
        <v xml:space="preserve">Kangaroo Valley Rd </v>
      </c>
      <c r="C10" s="149">
        <v>1.4</v>
      </c>
      <c r="D10" s="155" t="s">
        <v>37</v>
      </c>
      <c r="E10" s="149">
        <f>E9+C10</f>
        <v>22.15</v>
      </c>
      <c r="F10" s="147" t="s">
        <v>5</v>
      </c>
      <c r="G10" s="147" t="s">
        <v>13</v>
      </c>
      <c r="H10" s="149">
        <f t="shared" si="0"/>
        <v>13.999999999999998</v>
      </c>
      <c r="I10" s="149">
        <f t="shared" si="1"/>
        <v>18.931623931623928</v>
      </c>
      <c r="J10" s="151"/>
      <c r="K10" s="151">
        <v>6</v>
      </c>
      <c r="L10" s="295">
        <f t="shared" si="3"/>
        <v>70.2</v>
      </c>
      <c r="M10" s="153">
        <f t="shared" si="4"/>
        <v>4.8750000000000002E-2</v>
      </c>
      <c r="N10" s="154">
        <f t="shared" si="2"/>
        <v>0.4029166666666667</v>
      </c>
      <c r="O10" s="5"/>
      <c r="P10" s="4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</row>
    <row r="11" spans="1:249" ht="21" customHeight="1">
      <c r="A11" s="147" t="s">
        <v>9</v>
      </c>
      <c r="B11" s="147" t="str">
        <f>D10</f>
        <v xml:space="preserve">Moss Vale Rd </v>
      </c>
      <c r="C11" s="149">
        <v>3.3</v>
      </c>
      <c r="D11" s="147" t="s">
        <v>54</v>
      </c>
      <c r="E11" s="149">
        <f>E10+C11</f>
        <v>25.45</v>
      </c>
      <c r="F11" s="150" t="s">
        <v>8</v>
      </c>
      <c r="G11" s="147" t="s">
        <v>66</v>
      </c>
      <c r="H11" s="149">
        <f t="shared" si="0"/>
        <v>19.799999999999997</v>
      </c>
      <c r="I11" s="149">
        <f t="shared" si="1"/>
        <v>19.039900249376558</v>
      </c>
      <c r="J11" s="151"/>
      <c r="K11" s="151">
        <v>10</v>
      </c>
      <c r="L11" s="295">
        <f t="shared" si="3"/>
        <v>80.2</v>
      </c>
      <c r="M11" s="153">
        <f t="shared" si="4"/>
        <v>5.5694444444444449E-2</v>
      </c>
      <c r="N11" s="154">
        <f t="shared" si="2"/>
        <v>0.40986111111111112</v>
      </c>
      <c r="O11" s="5"/>
      <c r="P11" s="4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</row>
    <row r="12" spans="1:249" ht="21" customHeight="1">
      <c r="A12" s="157"/>
      <c r="B12" s="158" t="s">
        <v>17</v>
      </c>
      <c r="C12" s="159"/>
      <c r="D12" s="160" t="s">
        <v>38</v>
      </c>
      <c r="E12" s="159"/>
      <c r="F12" s="157"/>
      <c r="G12" s="157"/>
      <c r="H12" s="159"/>
      <c r="I12" s="159"/>
      <c r="J12" s="161">
        <v>40</v>
      </c>
      <c r="K12" s="159"/>
      <c r="L12" s="162"/>
      <c r="M12" s="163">
        <f t="shared" si="4"/>
        <v>8.3472222222222225E-2</v>
      </c>
      <c r="N12" s="164">
        <f t="shared" si="2"/>
        <v>0.43763888888888891</v>
      </c>
      <c r="O12" s="5"/>
      <c r="P12" s="4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</row>
    <row r="13" spans="1:249" ht="21" customHeight="1">
      <c r="A13" s="147" t="s">
        <v>9</v>
      </c>
      <c r="B13" s="147" t="str">
        <f>B11</f>
        <v xml:space="preserve">Moss Vale Rd </v>
      </c>
      <c r="C13" s="151">
        <f>C11</f>
        <v>3.3</v>
      </c>
      <c r="D13" s="165" t="str">
        <f>D9</f>
        <v xml:space="preserve">Kangaroo Valley Rd </v>
      </c>
      <c r="E13" s="149">
        <f>E11+C13</f>
        <v>28.75</v>
      </c>
      <c r="F13" s="150" t="s">
        <v>8</v>
      </c>
      <c r="G13" s="147" t="s">
        <v>45</v>
      </c>
      <c r="H13" s="149">
        <f>C13/K13*60</f>
        <v>19.799999999999997</v>
      </c>
      <c r="I13" s="149">
        <f>E13/L13*60</f>
        <v>19.124168514412418</v>
      </c>
      <c r="J13" s="151"/>
      <c r="K13" s="209">
        <v>10</v>
      </c>
      <c r="L13" s="152">
        <f>L11+K13</f>
        <v>90.2</v>
      </c>
      <c r="M13" s="153">
        <f t="shared" si="4"/>
        <v>9.0416666666666673E-2</v>
      </c>
      <c r="N13" s="154">
        <f t="shared" si="2"/>
        <v>0.44458333333333333</v>
      </c>
      <c r="O13" s="5"/>
      <c r="P13" s="4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21" customHeight="1">
      <c r="A14" s="147" t="s">
        <v>10</v>
      </c>
      <c r="B14" s="147" t="str">
        <f>B13</f>
        <v xml:space="preserve">Moss Vale Rd </v>
      </c>
      <c r="C14" s="151">
        <v>1.5</v>
      </c>
      <c r="D14" s="165" t="s">
        <v>48</v>
      </c>
      <c r="E14" s="149">
        <f>E13+C14</f>
        <v>30.25</v>
      </c>
      <c r="F14" s="147" t="s">
        <v>6</v>
      </c>
      <c r="G14" s="147" t="s">
        <v>1</v>
      </c>
      <c r="H14" s="149">
        <f>C14/K14*60</f>
        <v>18</v>
      </c>
      <c r="I14" s="149">
        <f>E14/L14*60</f>
        <v>19.065126050420169</v>
      </c>
      <c r="J14" s="151"/>
      <c r="K14" s="209">
        <v>5</v>
      </c>
      <c r="L14" s="152">
        <f>L13+K14</f>
        <v>95.2</v>
      </c>
      <c r="M14" s="153">
        <f t="shared" si="4"/>
        <v>9.3888888888888897E-2</v>
      </c>
      <c r="N14" s="154">
        <f t="shared" si="2"/>
        <v>0.44805555555555554</v>
      </c>
      <c r="O14" s="5"/>
      <c r="P14" s="4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</row>
    <row r="15" spans="1:249" ht="21" customHeight="1">
      <c r="A15" s="147" t="s">
        <v>10</v>
      </c>
      <c r="B15" s="147" t="str">
        <f>B13</f>
        <v xml:space="preserve">Moss Vale Rd </v>
      </c>
      <c r="C15" s="151">
        <v>4.54</v>
      </c>
      <c r="D15" s="147" t="s">
        <v>53</v>
      </c>
      <c r="E15" s="149">
        <f>E14+C15</f>
        <v>34.79</v>
      </c>
      <c r="F15" s="150" t="s">
        <v>8</v>
      </c>
      <c r="G15" s="147" t="s">
        <v>46</v>
      </c>
      <c r="H15" s="149">
        <f>C15/K15*60</f>
        <v>7.7828571428571438</v>
      </c>
      <c r="I15" s="149">
        <f>E15/L15*60</f>
        <v>16.032258064516128</v>
      </c>
      <c r="J15" s="151"/>
      <c r="K15" s="209">
        <v>35</v>
      </c>
      <c r="L15" s="152">
        <f>L14+K15</f>
        <v>130.19999999999999</v>
      </c>
      <c r="M15" s="153">
        <f t="shared" si="4"/>
        <v>0.11819444444444445</v>
      </c>
      <c r="N15" s="154">
        <f t="shared" si="2"/>
        <v>0.47236111111111112</v>
      </c>
      <c r="O15" s="5"/>
      <c r="P15" s="4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</row>
    <row r="16" spans="1:249" ht="21" customHeight="1">
      <c r="A16" s="166"/>
      <c r="B16" s="167" t="s">
        <v>11</v>
      </c>
      <c r="C16" s="168"/>
      <c r="D16" s="169" t="str">
        <f>D15</f>
        <v>KOM of Cambewarra Climb - Tourist Rd</v>
      </c>
      <c r="E16" s="170"/>
      <c r="F16" s="171"/>
      <c r="G16" s="166"/>
      <c r="H16" s="170"/>
      <c r="I16" s="170"/>
      <c r="J16" s="172">
        <v>10</v>
      </c>
      <c r="K16" s="170"/>
      <c r="L16" s="173"/>
      <c r="M16" s="174">
        <f t="shared" si="4"/>
        <v>0.12513888888888888</v>
      </c>
      <c r="N16" s="175">
        <f t="shared" si="2"/>
        <v>0.47930555555555554</v>
      </c>
      <c r="O16" s="5"/>
      <c r="P16" s="4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</row>
    <row r="17" spans="1:249" ht="21" customHeight="1">
      <c r="A17" s="147" t="s">
        <v>10</v>
      </c>
      <c r="B17" s="147" t="str">
        <f>B15</f>
        <v xml:space="preserve">Moss Vale Rd </v>
      </c>
      <c r="C17" s="151">
        <v>5.2</v>
      </c>
      <c r="D17" s="317" t="s">
        <v>193</v>
      </c>
      <c r="E17" s="149">
        <f>E15+C17</f>
        <v>39.99</v>
      </c>
      <c r="F17" s="147" t="s">
        <v>5</v>
      </c>
      <c r="G17" s="147" t="s">
        <v>45</v>
      </c>
      <c r="H17" s="149">
        <f t="shared" ref="H17:H29" si="5">C17/K17*60</f>
        <v>34.666666666666671</v>
      </c>
      <c r="I17" s="149">
        <f t="shared" ref="I17:I29" si="6">E17/L17*60</f>
        <v>17.237068965517246</v>
      </c>
      <c r="J17" s="151"/>
      <c r="K17" s="209">
        <v>9</v>
      </c>
      <c r="L17" s="152">
        <f>L15+K17</f>
        <v>139.19999999999999</v>
      </c>
      <c r="M17" s="153">
        <f t="shared" si="4"/>
        <v>0.13138888888888889</v>
      </c>
      <c r="N17" s="154">
        <f t="shared" si="2"/>
        <v>0.48555555555555552</v>
      </c>
      <c r="O17" s="5"/>
      <c r="P17" s="4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</row>
    <row r="18" spans="1:249" ht="21" customHeight="1">
      <c r="A18" s="147" t="s">
        <v>10</v>
      </c>
      <c r="B18" s="147" t="str">
        <f>B17</f>
        <v xml:space="preserve">Moss Vale Rd </v>
      </c>
      <c r="C18" s="151">
        <v>0.1</v>
      </c>
      <c r="D18" s="147" t="s">
        <v>191</v>
      </c>
      <c r="E18" s="149">
        <f t="shared" ref="E18:E29" si="7">E17+C18</f>
        <v>40.090000000000003</v>
      </c>
      <c r="F18" s="147" t="s">
        <v>5</v>
      </c>
      <c r="G18" s="147" t="s">
        <v>57</v>
      </c>
      <c r="H18" s="149">
        <f t="shared" si="5"/>
        <v>10.000000000000002</v>
      </c>
      <c r="I18" s="149">
        <f t="shared" si="6"/>
        <v>17.206008583690991</v>
      </c>
      <c r="J18" s="151"/>
      <c r="K18" s="209">
        <v>0.6</v>
      </c>
      <c r="L18" s="152">
        <f t="shared" ref="L18:L29" si="8">L17+K18</f>
        <v>139.79999999999998</v>
      </c>
      <c r="M18" s="153">
        <f t="shared" si="4"/>
        <v>0.13180555555555556</v>
      </c>
      <c r="N18" s="154">
        <f t="shared" si="2"/>
        <v>0.48597222222222219</v>
      </c>
      <c r="O18" s="5"/>
      <c r="P18" s="4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</row>
    <row r="19" spans="1:249" ht="21" customHeight="1">
      <c r="A19" s="147" t="s">
        <v>9</v>
      </c>
      <c r="B19" s="147" t="s">
        <v>190</v>
      </c>
      <c r="C19" s="151">
        <v>3.2</v>
      </c>
      <c r="D19" s="147" t="s">
        <v>188</v>
      </c>
      <c r="E19" s="149">
        <f t="shared" si="7"/>
        <v>43.290000000000006</v>
      </c>
      <c r="F19" s="147" t="s">
        <v>5</v>
      </c>
      <c r="G19" s="147" t="s">
        <v>57</v>
      </c>
      <c r="H19" s="149">
        <f t="shared" si="5"/>
        <v>14.222222222222223</v>
      </c>
      <c r="I19" s="149">
        <f t="shared" si="6"/>
        <v>16.94324853228963</v>
      </c>
      <c r="J19" s="151"/>
      <c r="K19" s="209">
        <v>13.5</v>
      </c>
      <c r="L19" s="152">
        <f t="shared" si="8"/>
        <v>153.29999999999998</v>
      </c>
      <c r="M19" s="153">
        <f t="shared" si="4"/>
        <v>0.14118055555555556</v>
      </c>
      <c r="N19" s="154">
        <f t="shared" si="2"/>
        <v>0.49534722222222222</v>
      </c>
      <c r="O19" s="5"/>
      <c r="P19" s="4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</row>
    <row r="20" spans="1:249" ht="21" customHeight="1">
      <c r="A20" s="147" t="s">
        <v>10</v>
      </c>
      <c r="B20" s="147" t="str">
        <f>B19</f>
        <v xml:space="preserve">Cambewarra Rd </v>
      </c>
      <c r="C20" s="151">
        <v>1.6</v>
      </c>
      <c r="D20" s="147" t="s">
        <v>192</v>
      </c>
      <c r="E20" s="149">
        <f t="shared" si="7"/>
        <v>44.890000000000008</v>
      </c>
      <c r="F20" s="147" t="s">
        <v>5</v>
      </c>
      <c r="G20" s="147" t="s">
        <v>57</v>
      </c>
      <c r="H20" s="149">
        <f t="shared" si="5"/>
        <v>27.428571428571431</v>
      </c>
      <c r="I20" s="149">
        <f t="shared" si="6"/>
        <v>17.177295918367349</v>
      </c>
      <c r="J20" s="151"/>
      <c r="K20" s="209">
        <v>3.5</v>
      </c>
      <c r="L20" s="152">
        <f t="shared" si="8"/>
        <v>156.79999999999998</v>
      </c>
      <c r="M20" s="153">
        <f t="shared" si="4"/>
        <v>0.14361111111111111</v>
      </c>
      <c r="N20" s="154">
        <f t="shared" si="2"/>
        <v>0.49777777777777776</v>
      </c>
      <c r="O20" s="5"/>
      <c r="P20" s="4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ht="21" customHeight="1">
      <c r="A21" s="176" t="s">
        <v>7</v>
      </c>
      <c r="B21" s="147" t="str">
        <f>D20</f>
        <v>Meroo St</v>
      </c>
      <c r="C21" s="151">
        <v>0.6</v>
      </c>
      <c r="D21" s="472" t="s">
        <v>235</v>
      </c>
      <c r="E21" s="149">
        <f t="shared" si="7"/>
        <v>45.490000000000009</v>
      </c>
      <c r="F21" s="147" t="s">
        <v>5</v>
      </c>
      <c r="G21" s="147" t="s">
        <v>14</v>
      </c>
      <c r="H21" s="149">
        <f t="shared" si="5"/>
        <v>18</v>
      </c>
      <c r="I21" s="149">
        <f t="shared" si="6"/>
        <v>17.187657430730486</v>
      </c>
      <c r="J21" s="151"/>
      <c r="K21" s="209">
        <v>2</v>
      </c>
      <c r="L21" s="152">
        <f t="shared" si="8"/>
        <v>158.79999999999998</v>
      </c>
      <c r="M21" s="153">
        <f t="shared" ref="M21:M29" si="9">M20+(J21+K21)/1440</f>
        <v>0.14499999999999999</v>
      </c>
      <c r="N21" s="154">
        <f t="shared" ref="N21:N29" si="10">N20+((K21+J21)/1440)</f>
        <v>0.49916666666666665</v>
      </c>
      <c r="O21" s="5"/>
      <c r="P21" s="4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</row>
    <row r="22" spans="1:249" ht="21" customHeight="1">
      <c r="A22" s="477"/>
      <c r="B22" s="478" t="s">
        <v>20</v>
      </c>
      <c r="C22" s="479"/>
      <c r="D22" s="478" t="str">
        <f>D21</f>
        <v>Bomaderry Station Bakery Café</v>
      </c>
      <c r="E22" s="480"/>
      <c r="F22" s="477"/>
      <c r="G22" s="477"/>
      <c r="H22" s="480"/>
      <c r="I22" s="480"/>
      <c r="J22" s="481">
        <v>30</v>
      </c>
      <c r="K22" s="481"/>
      <c r="L22" s="482"/>
      <c r="M22" s="163">
        <f t="shared" si="9"/>
        <v>0.16583333333333333</v>
      </c>
      <c r="N22" s="164">
        <f t="shared" si="10"/>
        <v>0.52</v>
      </c>
      <c r="O22" s="5"/>
      <c r="P22" s="4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</row>
    <row r="23" spans="1:249" ht="21" customHeight="1">
      <c r="A23" s="176" t="s">
        <v>7</v>
      </c>
      <c r="B23" s="147" t="str">
        <f>B21</f>
        <v>Meroo St</v>
      </c>
      <c r="C23" s="151">
        <v>0.2</v>
      </c>
      <c r="D23" s="147" t="str">
        <f>B24</f>
        <v>Bolong Rd</v>
      </c>
      <c r="E23" s="149">
        <f>E21+C23</f>
        <v>45.690000000000012</v>
      </c>
      <c r="F23" s="147" t="s">
        <v>5</v>
      </c>
      <c r="G23" s="147" t="s">
        <v>45</v>
      </c>
      <c r="H23" s="149">
        <f>C23/K23*60</f>
        <v>1.3333333333333335</v>
      </c>
      <c r="I23" s="149">
        <f>E23/L23*60</f>
        <v>16.337306317044106</v>
      </c>
      <c r="J23" s="151"/>
      <c r="K23" s="209">
        <v>9</v>
      </c>
      <c r="L23" s="152">
        <f>L21+K23</f>
        <v>167.79999999999998</v>
      </c>
      <c r="M23" s="153">
        <f>M22+(J23+K23)/1440</f>
        <v>0.17208333333333334</v>
      </c>
      <c r="N23" s="154">
        <f>N22+((K23+J23)/1440)</f>
        <v>0.52625</v>
      </c>
      <c r="O23" s="5"/>
      <c r="P23" s="4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</row>
    <row r="24" spans="1:249" ht="21" customHeight="1">
      <c r="A24" s="176" t="s">
        <v>9</v>
      </c>
      <c r="B24" s="147" t="s">
        <v>214</v>
      </c>
      <c r="C24" s="151">
        <v>5</v>
      </c>
      <c r="D24" s="147" t="s">
        <v>215</v>
      </c>
      <c r="E24" s="149">
        <f>E23+C24</f>
        <v>50.690000000000012</v>
      </c>
      <c r="F24" s="147" t="s">
        <v>5</v>
      </c>
      <c r="G24" s="147" t="s">
        <v>14</v>
      </c>
      <c r="H24" s="149">
        <f t="shared" si="5"/>
        <v>30</v>
      </c>
      <c r="I24" s="149">
        <f t="shared" si="6"/>
        <v>17.105736782902142</v>
      </c>
      <c r="J24" s="151"/>
      <c r="K24" s="209">
        <v>10</v>
      </c>
      <c r="L24" s="152">
        <f>L23+K24</f>
        <v>177.79999999999998</v>
      </c>
      <c r="M24" s="153">
        <f>M23+(J24+K24)/1440</f>
        <v>0.17902777777777779</v>
      </c>
      <c r="N24" s="154">
        <f>N23+((K24+J24)/1440)</f>
        <v>0.53319444444444442</v>
      </c>
      <c r="O24" s="5"/>
      <c r="P24" s="4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</row>
    <row r="25" spans="1:249" ht="21" customHeight="1">
      <c r="A25" s="176" t="s">
        <v>9</v>
      </c>
      <c r="B25" s="147" t="str">
        <f>D24</f>
        <v>Back Forest Rd</v>
      </c>
      <c r="C25" s="151">
        <v>7</v>
      </c>
      <c r="D25" s="147" t="s">
        <v>236</v>
      </c>
      <c r="E25" s="149">
        <f t="shared" si="7"/>
        <v>57.690000000000012</v>
      </c>
      <c r="F25" s="147" t="s">
        <v>5</v>
      </c>
      <c r="G25" s="147" t="s">
        <v>14</v>
      </c>
      <c r="H25" s="149">
        <f t="shared" si="5"/>
        <v>28</v>
      </c>
      <c r="I25" s="149">
        <f t="shared" si="6"/>
        <v>17.953319502074695</v>
      </c>
      <c r="J25" s="151"/>
      <c r="K25" s="209">
        <v>15</v>
      </c>
      <c r="L25" s="152">
        <f t="shared" si="8"/>
        <v>192.79999999999998</v>
      </c>
      <c r="M25" s="153">
        <f t="shared" si="9"/>
        <v>0.18944444444444444</v>
      </c>
      <c r="N25" s="154">
        <f t="shared" si="10"/>
        <v>0.54361111111111104</v>
      </c>
      <c r="O25" s="5"/>
      <c r="P25" s="4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</row>
    <row r="26" spans="1:249" ht="21" customHeight="1">
      <c r="A26" s="176" t="s">
        <v>9</v>
      </c>
      <c r="B26" s="147" t="str">
        <f>D25</f>
        <v>Bryces Rd</v>
      </c>
      <c r="C26" s="151">
        <v>6</v>
      </c>
      <c r="D26" s="147" t="s">
        <v>216</v>
      </c>
      <c r="E26" s="149">
        <f t="shared" si="7"/>
        <v>63.690000000000012</v>
      </c>
      <c r="F26" s="147" t="s">
        <v>5</v>
      </c>
      <c r="G26" s="147" t="s">
        <v>14</v>
      </c>
      <c r="H26" s="149">
        <f t="shared" si="5"/>
        <v>72</v>
      </c>
      <c r="I26" s="149">
        <f t="shared" si="6"/>
        <v>19.31951466127402</v>
      </c>
      <c r="J26" s="151"/>
      <c r="K26" s="209">
        <v>5</v>
      </c>
      <c r="L26" s="152">
        <f t="shared" si="8"/>
        <v>197.79999999999998</v>
      </c>
      <c r="M26" s="153">
        <f t="shared" si="9"/>
        <v>0.19291666666666665</v>
      </c>
      <c r="N26" s="154">
        <f t="shared" si="10"/>
        <v>0.54708333333333325</v>
      </c>
      <c r="O26" s="5"/>
      <c r="P26" s="4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</row>
    <row r="27" spans="1:249" ht="21" customHeight="1">
      <c r="A27" s="176" t="s">
        <v>9</v>
      </c>
      <c r="B27" s="147" t="str">
        <f>D26</f>
        <v>Coolangatta Rd</v>
      </c>
      <c r="C27" s="151">
        <v>2</v>
      </c>
      <c r="D27" s="147" t="s">
        <v>217</v>
      </c>
      <c r="E27" s="149">
        <f t="shared" si="7"/>
        <v>65.690000000000012</v>
      </c>
      <c r="F27" s="147" t="s">
        <v>5</v>
      </c>
      <c r="G27" s="147" t="s">
        <v>14</v>
      </c>
      <c r="H27" s="149">
        <f t="shared" si="5"/>
        <v>24</v>
      </c>
      <c r="I27" s="149">
        <f t="shared" si="6"/>
        <v>19.434911242603555</v>
      </c>
      <c r="J27" s="151"/>
      <c r="K27" s="209">
        <v>5</v>
      </c>
      <c r="L27" s="152">
        <f t="shared" si="8"/>
        <v>202.79999999999998</v>
      </c>
      <c r="M27" s="153">
        <f t="shared" si="9"/>
        <v>0.19638888888888886</v>
      </c>
      <c r="N27" s="154">
        <f t="shared" si="10"/>
        <v>0.55055555555555546</v>
      </c>
      <c r="O27" s="5"/>
      <c r="P27" s="4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</row>
    <row r="28" spans="1:249" ht="21" customHeight="1">
      <c r="A28" s="176" t="s">
        <v>10</v>
      </c>
      <c r="B28" s="147" t="str">
        <f>D27</f>
        <v>Wharf Rd</v>
      </c>
      <c r="C28" s="151">
        <v>1</v>
      </c>
      <c r="D28" s="147" t="s">
        <v>218</v>
      </c>
      <c r="E28" s="149">
        <f t="shared" si="7"/>
        <v>66.690000000000012</v>
      </c>
      <c r="F28" s="147" t="s">
        <v>5</v>
      </c>
      <c r="G28" s="147" t="s">
        <v>14</v>
      </c>
      <c r="H28" s="149">
        <f t="shared" si="5"/>
        <v>30</v>
      </c>
      <c r="I28" s="149">
        <f t="shared" si="6"/>
        <v>19.538085937500007</v>
      </c>
      <c r="J28" s="151"/>
      <c r="K28" s="209">
        <v>2</v>
      </c>
      <c r="L28" s="152">
        <f t="shared" si="8"/>
        <v>204.79999999999998</v>
      </c>
      <c r="M28" s="153">
        <f t="shared" si="9"/>
        <v>0.19777777777777775</v>
      </c>
      <c r="N28" s="154">
        <f t="shared" si="10"/>
        <v>0.55194444444444435</v>
      </c>
      <c r="O28" s="5"/>
      <c r="P28" s="4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</row>
    <row r="29" spans="1:249" ht="21" customHeight="1">
      <c r="A29" s="176" t="s">
        <v>10</v>
      </c>
      <c r="B29" s="147" t="str">
        <f>D28</f>
        <v>Princess Alfred St</v>
      </c>
      <c r="C29" s="151">
        <v>0.5</v>
      </c>
      <c r="D29" s="147" t="str">
        <f>B4</f>
        <v>Berry</v>
      </c>
      <c r="E29" s="149">
        <f t="shared" si="7"/>
        <v>67.190000000000012</v>
      </c>
      <c r="F29" s="147" t="s">
        <v>5</v>
      </c>
      <c r="G29" s="147" t="s">
        <v>14</v>
      </c>
      <c r="H29" s="149">
        <f t="shared" si="5"/>
        <v>30</v>
      </c>
      <c r="I29" s="149">
        <f t="shared" si="6"/>
        <v>19.588921282798839</v>
      </c>
      <c r="J29" s="151"/>
      <c r="K29" s="209">
        <v>1</v>
      </c>
      <c r="L29" s="152">
        <f t="shared" si="8"/>
        <v>205.79999999999998</v>
      </c>
      <c r="M29" s="153">
        <f t="shared" si="9"/>
        <v>0.19847222222222219</v>
      </c>
      <c r="N29" s="154">
        <f t="shared" si="10"/>
        <v>0.55263888888888879</v>
      </c>
      <c r="O29" s="5"/>
      <c r="P29" s="4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</row>
    <row r="30" spans="1:249" ht="21" customHeight="1">
      <c r="A30" s="178"/>
      <c r="B30" s="178"/>
      <c r="C30" s="179">
        <f>SUM(C4:C29)</f>
        <v>67.190000000000012</v>
      </c>
      <c r="D30" s="178" t="str">
        <f>B4</f>
        <v>Berry</v>
      </c>
      <c r="E30" s="180">
        <f>E29</f>
        <v>67.190000000000012</v>
      </c>
      <c r="F30" s="178"/>
      <c r="G30" s="178"/>
      <c r="H30" s="180" t="s">
        <v>2</v>
      </c>
      <c r="I30" s="180">
        <f>I29</f>
        <v>19.588921282798839</v>
      </c>
      <c r="J30" s="181">
        <f>SUM(J4:J29)</f>
        <v>80</v>
      </c>
      <c r="K30" s="181">
        <f>SUM(K4:K29)</f>
        <v>205.79999999999998</v>
      </c>
      <c r="L30" s="182">
        <f>L29</f>
        <v>205.79999999999998</v>
      </c>
      <c r="M30" s="183">
        <f>(J30+K30)/1440</f>
        <v>0.19847222222222219</v>
      </c>
      <c r="N30" s="184">
        <f>N29</f>
        <v>0.55263888888888879</v>
      </c>
      <c r="O30" s="5"/>
      <c r="P30" s="4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249" ht="21" customHeight="1">
      <c r="A31" s="185"/>
      <c r="B31" s="196" t="s">
        <v>55</v>
      </c>
      <c r="C31" s="136" t="s">
        <v>21</v>
      </c>
      <c r="D31" s="197" t="s">
        <v>56</v>
      </c>
      <c r="E31" s="556" t="s">
        <v>22</v>
      </c>
      <c r="F31" s="554" t="s">
        <v>199</v>
      </c>
      <c r="G31" s="406" t="s">
        <v>4</v>
      </c>
      <c r="H31" s="682" t="s">
        <v>23</v>
      </c>
      <c r="I31" s="546"/>
      <c r="J31" s="118" t="str">
        <f>H31</f>
        <v>ave</v>
      </c>
      <c r="K31" s="201"/>
      <c r="L31" s="375"/>
      <c r="M31" s="240" t="s">
        <v>24</v>
      </c>
      <c r="N31" s="195">
        <f>N4</f>
        <v>0.35416666666666669</v>
      </c>
      <c r="O31" s="5"/>
      <c r="P31" s="4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249" ht="21" customHeight="1">
      <c r="A32" s="185"/>
      <c r="B32" s="196" t="str">
        <f>B4</f>
        <v>Berry</v>
      </c>
      <c r="C32" s="196" t="s">
        <v>25</v>
      </c>
      <c r="D32" s="197" t="str">
        <f>D8</f>
        <v>Wattamolla Rd - KOM of Climb</v>
      </c>
      <c r="E32" s="378">
        <f>E8</f>
        <v>7.75</v>
      </c>
      <c r="F32" s="381">
        <f>E32</f>
        <v>7.75</v>
      </c>
      <c r="G32" s="380">
        <f>L8</f>
        <v>23.2</v>
      </c>
      <c r="H32" s="683">
        <f t="shared" ref="H32:H37" si="11">E32*60/G32</f>
        <v>20.043103448275861</v>
      </c>
      <c r="I32" s="546"/>
      <c r="J32" s="118">
        <f t="shared" ref="J32:J37" si="12">H32</f>
        <v>20.043103448275861</v>
      </c>
      <c r="K32" s="197"/>
      <c r="L32" s="375"/>
      <c r="M32" s="240" t="s">
        <v>26</v>
      </c>
      <c r="N32" s="195">
        <f>N30</f>
        <v>0.55263888888888879</v>
      </c>
      <c r="O32" s="5"/>
      <c r="P32" s="4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ht="21" customHeight="1">
      <c r="A33" s="185"/>
      <c r="B33" s="136" t="str">
        <f>D32</f>
        <v>Wattamolla Rd - KOM of Climb</v>
      </c>
      <c r="C33" s="196" t="s">
        <v>25</v>
      </c>
      <c r="D33" s="197" t="str">
        <f>D12</f>
        <v>Kangaroo Valley</v>
      </c>
      <c r="E33" s="382">
        <f>E11-E8</f>
        <v>17.7</v>
      </c>
      <c r="F33" s="381">
        <f>F32+E33</f>
        <v>25.45</v>
      </c>
      <c r="G33" s="383">
        <f>L11-L8</f>
        <v>57</v>
      </c>
      <c r="H33" s="683">
        <f t="shared" si="11"/>
        <v>18.631578947368421</v>
      </c>
      <c r="I33" s="546"/>
      <c r="J33" s="118">
        <f t="shared" si="12"/>
        <v>18.631578947368421</v>
      </c>
      <c r="K33" s="197"/>
      <c r="L33" s="375"/>
      <c r="M33" s="240" t="s">
        <v>27</v>
      </c>
      <c r="N33" s="200">
        <f>N32-N31</f>
        <v>0.19847222222222211</v>
      </c>
      <c r="O33" s="5"/>
      <c r="P33" s="4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ht="21" customHeight="1">
      <c r="A34" s="185"/>
      <c r="B34" s="196" t="str">
        <f>D32</f>
        <v>Wattamolla Rd - KOM of Climb</v>
      </c>
      <c r="C34" s="196" t="s">
        <v>25</v>
      </c>
      <c r="D34" s="197" t="str">
        <f>D16</f>
        <v>KOM of Cambewarra Climb - Tourist Rd</v>
      </c>
      <c r="E34" s="378">
        <f>E15-E11</f>
        <v>9.34</v>
      </c>
      <c r="F34" s="381">
        <f>F33+E34</f>
        <v>34.79</v>
      </c>
      <c r="G34" s="380">
        <f>L15-L11</f>
        <v>49.999999999999986</v>
      </c>
      <c r="H34" s="683">
        <f t="shared" si="11"/>
        <v>11.208000000000002</v>
      </c>
      <c r="I34" s="546"/>
      <c r="J34" s="118">
        <f t="shared" si="12"/>
        <v>11.208000000000002</v>
      </c>
      <c r="K34" s="197"/>
      <c r="L34" s="375"/>
      <c r="M34" s="240" t="s">
        <v>28</v>
      </c>
      <c r="N34" s="202">
        <f>K30/1440</f>
        <v>0.14291666666666666</v>
      </c>
      <c r="O34" s="5"/>
      <c r="P34" s="4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ht="21" customHeight="1">
      <c r="A35" s="185"/>
      <c r="B35" s="374" t="str">
        <f>D34</f>
        <v>KOM of Cambewarra Climb - Tourist Rd</v>
      </c>
      <c r="C35" s="196" t="s">
        <v>25</v>
      </c>
      <c r="D35" s="197" t="str">
        <f>D21</f>
        <v>Bomaderry Station Bakery Café</v>
      </c>
      <c r="E35" s="378">
        <f>E21-E15</f>
        <v>10.70000000000001</v>
      </c>
      <c r="F35" s="381">
        <f>F34+E35</f>
        <v>45.490000000000009</v>
      </c>
      <c r="G35" s="380">
        <f>L21-L15</f>
        <v>28.599999999999994</v>
      </c>
      <c r="H35" s="683">
        <f t="shared" si="11"/>
        <v>22.447552447552471</v>
      </c>
      <c r="I35" s="546"/>
      <c r="J35" s="118">
        <f t="shared" si="12"/>
        <v>22.447552447552471</v>
      </c>
      <c r="K35" s="197"/>
      <c r="L35" s="375"/>
      <c r="M35" s="241" t="s">
        <v>29</v>
      </c>
      <c r="N35" s="202">
        <f>(J12+J22)/1440</f>
        <v>4.8611111111111112E-2</v>
      </c>
      <c r="O35" s="5"/>
      <c r="P35" s="4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ht="21" customHeight="1">
      <c r="A36" s="185"/>
      <c r="B36" s="196" t="str">
        <f>D35</f>
        <v>Bomaderry Station Bakery Café</v>
      </c>
      <c r="C36" s="196" t="s">
        <v>25</v>
      </c>
      <c r="D36" s="197" t="str">
        <f>D29</f>
        <v>Berry</v>
      </c>
      <c r="E36" s="381">
        <f>E29-E21</f>
        <v>21.700000000000003</v>
      </c>
      <c r="F36" s="381">
        <f>F35+E36</f>
        <v>67.190000000000012</v>
      </c>
      <c r="G36" s="380">
        <f>L29-L21</f>
        <v>47</v>
      </c>
      <c r="H36" s="683">
        <f t="shared" si="11"/>
        <v>27.702127659574472</v>
      </c>
      <c r="I36" s="546"/>
      <c r="J36" s="360">
        <f t="shared" si="12"/>
        <v>27.702127659574472</v>
      </c>
      <c r="K36" s="375"/>
      <c r="L36" s="375"/>
      <c r="M36" s="376" t="s">
        <v>30</v>
      </c>
      <c r="N36" s="204">
        <f>J16/1440</f>
        <v>6.9444444444444441E-3</v>
      </c>
      <c r="O36" s="5"/>
      <c r="P36" s="4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ht="21" customHeight="1">
      <c r="A37" s="185"/>
      <c r="B37" s="185"/>
      <c r="C37" s="377"/>
      <c r="D37" s="197"/>
      <c r="E37" s="378">
        <f>SUM(E32:E36)</f>
        <v>67.190000000000012</v>
      </c>
      <c r="F37" s="379"/>
      <c r="G37" s="380">
        <f>SUM(G32:G36)</f>
        <v>205.79999999999998</v>
      </c>
      <c r="H37" s="684">
        <f t="shared" si="11"/>
        <v>19.588921282798839</v>
      </c>
      <c r="I37" s="197"/>
      <c r="J37" s="118">
        <f t="shared" si="12"/>
        <v>19.588921282798839</v>
      </c>
      <c r="K37" s="197"/>
      <c r="L37" s="375"/>
      <c r="M37" s="240" t="s">
        <v>27</v>
      </c>
      <c r="N37" s="205">
        <f>SUM(N34:N36)</f>
        <v>0.19847222222222222</v>
      </c>
      <c r="O37" s="5"/>
      <c r="P37" s="4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ht="21" customHeight="1">
      <c r="A38" s="185"/>
      <c r="B38" s="196"/>
      <c r="C38" s="644" t="s">
        <v>252</v>
      </c>
      <c r="D38" s="121">
        <f>COUNT(M40:M41)</f>
        <v>2</v>
      </c>
      <c r="E38" s="198"/>
      <c r="F38" s="201"/>
      <c r="G38" s="201"/>
      <c r="H38" s="199"/>
      <c r="I38" s="201"/>
      <c r="J38" s="201"/>
      <c r="K38" s="201"/>
      <c r="L38" s="375"/>
      <c r="M38" s="240" t="s">
        <v>168</v>
      </c>
      <c r="N38" s="206">
        <f>I30</f>
        <v>19.588921282798839</v>
      </c>
      <c r="O38" s="5"/>
      <c r="P38" s="4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ht="21" customHeight="1">
      <c r="A39" s="185"/>
      <c r="B39" s="645" t="s">
        <v>50</v>
      </c>
      <c r="C39" s="645"/>
      <c r="D39" s="645" t="s">
        <v>51</v>
      </c>
      <c r="E39" s="646"/>
      <c r="F39" s="647" t="s">
        <v>59</v>
      </c>
      <c r="G39" s="646"/>
      <c r="H39" s="648"/>
      <c r="I39" s="648"/>
      <c r="J39" s="648"/>
      <c r="K39" s="649"/>
      <c r="L39" s="650"/>
      <c r="M39" s="46" t="s">
        <v>22</v>
      </c>
      <c r="N39" s="650"/>
      <c r="O39" s="5"/>
      <c r="P39" s="4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ht="21" customHeight="1">
      <c r="A40" s="185"/>
      <c r="B40" s="197" t="str">
        <f>D7</f>
        <v xml:space="preserve"> Broughton Vale Rd  - Start of KOM Climb</v>
      </c>
      <c r="C40" s="197"/>
      <c r="D40" s="197" t="str">
        <f>D8</f>
        <v>Wattamolla Rd - KOM of Climb</v>
      </c>
      <c r="E40" s="207" t="s">
        <v>99</v>
      </c>
      <c r="F40" s="208"/>
      <c r="G40" s="651"/>
      <c r="H40" s="648"/>
      <c r="I40" s="648"/>
      <c r="J40" s="648"/>
      <c r="K40" s="649"/>
      <c r="L40" s="650"/>
      <c r="M40" s="54">
        <f>E8-E7</f>
        <v>5</v>
      </c>
      <c r="N40" s="650"/>
      <c r="O40" s="5"/>
      <c r="P40" s="4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ht="21" customHeight="1">
      <c r="A41" s="745" t="str">
        <f>D14</f>
        <v>Start of KOM Climb - 150m past Walker's Lane &amp; Moss Vale Rd</v>
      </c>
      <c r="B41" s="745"/>
      <c r="C41" s="745"/>
      <c r="D41" s="136" t="str">
        <f>D15</f>
        <v>KOM of Cambewarra Climb - Tourist Rd</v>
      </c>
      <c r="E41" s="207" t="s">
        <v>154</v>
      </c>
      <c r="F41" s="207"/>
      <c r="G41" s="652"/>
      <c r="H41" s="652"/>
      <c r="I41" s="648"/>
      <c r="J41" s="648"/>
      <c r="K41" s="649"/>
      <c r="L41" s="650"/>
      <c r="M41" s="55">
        <f>E15-E14</f>
        <v>4.5399999999999991</v>
      </c>
      <c r="N41" s="643"/>
      <c r="O41" s="5"/>
      <c r="P41" s="4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ht="21" customHeight="1">
      <c r="A42" s="185"/>
      <c r="B42" s="136" t="s">
        <v>2</v>
      </c>
      <c r="C42" s="136"/>
      <c r="D42" s="136" t="s">
        <v>2</v>
      </c>
      <c r="E42" s="207" t="s">
        <v>2</v>
      </c>
      <c r="F42" s="207"/>
      <c r="G42" s="646"/>
      <c r="H42" s="648"/>
      <c r="I42" s="648"/>
      <c r="J42" s="648"/>
      <c r="K42" s="649"/>
      <c r="L42" s="650"/>
      <c r="M42" s="118">
        <f>SUM(M40:M41)</f>
        <v>9.5399999999999991</v>
      </c>
      <c r="N42" s="650"/>
      <c r="O42" s="5"/>
      <c r="P42" s="4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ht="22.9" customHeight="1">
      <c r="A43" s="18"/>
      <c r="C43" s="19"/>
      <c r="E43" s="87" t="s">
        <v>2</v>
      </c>
      <c r="F43" s="87"/>
      <c r="L43" s="77" t="s">
        <v>2</v>
      </c>
      <c r="O43" s="5"/>
      <c r="P43" s="4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ht="22.9" customHeight="1">
      <c r="A44" s="18"/>
      <c r="C44" s="19"/>
      <c r="O44" s="20"/>
      <c r="P44" s="4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ht="22.9" customHeight="1">
      <c r="A45" s="18"/>
      <c r="C45" s="19"/>
      <c r="O45" s="20"/>
      <c r="P45" s="4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ht="22.9" customHeight="1">
      <c r="A46" s="18"/>
      <c r="C46" s="19"/>
      <c r="O46" s="20"/>
      <c r="P46" s="4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ht="22.9" customHeight="1">
      <c r="A47" s="18"/>
      <c r="C47" s="19"/>
      <c r="O47" s="20"/>
      <c r="P47" s="4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ht="22.9" customHeight="1">
      <c r="A48" s="18"/>
      <c r="C48" s="19"/>
      <c r="O48" s="20"/>
      <c r="P48" s="4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22.9" customHeight="1">
      <c r="A49" s="18"/>
      <c r="C49" s="19"/>
      <c r="O49" s="20"/>
      <c r="P49" s="4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22.9" customHeight="1">
      <c r="A50" s="21"/>
      <c r="C50" s="19"/>
      <c r="O50" s="20"/>
      <c r="P50" s="4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36" customHeight="1">
      <c r="A51" s="21"/>
      <c r="C51" s="19"/>
      <c r="P51" s="4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1:32" ht="22.9" customHeight="1">
      <c r="A52" s="21"/>
      <c r="B52" s="21"/>
      <c r="C52" s="22"/>
      <c r="D52" s="23"/>
      <c r="E52" s="23"/>
      <c r="F52" s="23"/>
      <c r="G52" s="23"/>
      <c r="H52" s="23"/>
      <c r="I52" s="23"/>
      <c r="J52" s="23"/>
      <c r="K52" s="24"/>
      <c r="L52" s="25"/>
      <c r="M52" s="24"/>
      <c r="N52" s="26"/>
      <c r="P52" s="4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1:32" ht="22.9" customHeight="1">
      <c r="A53" s="21"/>
      <c r="B53" s="21"/>
      <c r="C53" s="22"/>
      <c r="D53" s="23"/>
      <c r="E53" s="23"/>
      <c r="F53" s="23"/>
      <c r="G53" s="23"/>
      <c r="H53" s="23"/>
      <c r="I53" s="23"/>
      <c r="J53" s="23"/>
      <c r="K53" s="24"/>
      <c r="L53" s="25"/>
      <c r="M53" s="24"/>
      <c r="N53" s="26"/>
      <c r="P53" s="4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1:32" ht="22.9" customHeight="1">
      <c r="A54" s="21"/>
      <c r="B54" s="21"/>
      <c r="C54" s="22"/>
      <c r="D54" s="23"/>
      <c r="E54" s="23"/>
      <c r="F54" s="23"/>
      <c r="G54" s="23"/>
      <c r="H54" s="23"/>
      <c r="I54" s="23"/>
      <c r="J54" s="23"/>
      <c r="K54" s="24"/>
      <c r="L54" s="25"/>
      <c r="M54" s="27"/>
      <c r="N54" s="26"/>
      <c r="P54" s="4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1:32" ht="22.9" customHeight="1">
      <c r="A55" s="21"/>
      <c r="B55" s="21"/>
      <c r="C55" s="22"/>
      <c r="D55" s="23"/>
      <c r="E55" s="23"/>
      <c r="F55" s="23"/>
      <c r="G55" s="23"/>
      <c r="H55" s="23"/>
      <c r="I55" s="23"/>
      <c r="J55" s="23"/>
      <c r="K55" s="24"/>
      <c r="L55" s="25"/>
      <c r="M55" s="24"/>
      <c r="N55" s="26"/>
      <c r="P55" s="4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 ht="22.9" customHeight="1">
      <c r="C56" s="19"/>
      <c r="P56" s="4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ht="22.9" customHeight="1">
      <c r="A57" s="21"/>
      <c r="B57" s="21"/>
      <c r="C57" s="22"/>
      <c r="D57" s="23"/>
      <c r="E57" s="23"/>
      <c r="F57" s="23"/>
      <c r="G57" s="23"/>
      <c r="H57" s="23"/>
      <c r="I57" s="23"/>
      <c r="J57" s="23"/>
      <c r="K57" s="24"/>
      <c r="L57" s="25"/>
      <c r="M57" s="24"/>
      <c r="N57" s="26"/>
      <c r="P57" s="4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ht="22.9" customHeight="1">
      <c r="A58" s="21"/>
      <c r="B58" s="21"/>
      <c r="C58" s="22"/>
      <c r="D58" s="23"/>
      <c r="E58" s="23"/>
      <c r="F58" s="23"/>
      <c r="G58" s="23"/>
      <c r="H58" s="24"/>
      <c r="I58" s="24"/>
      <c r="J58" s="24"/>
      <c r="K58" s="25"/>
      <c r="L58" s="25"/>
      <c r="M58" s="25"/>
      <c r="N58" s="26"/>
      <c r="P58" s="4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ht="26.25">
      <c r="A59" s="21"/>
      <c r="B59" s="21"/>
      <c r="C59" s="22"/>
      <c r="D59" s="23"/>
      <c r="E59" s="23"/>
      <c r="F59" s="23"/>
      <c r="G59" s="23"/>
      <c r="H59" s="23"/>
      <c r="I59" s="23"/>
      <c r="J59" s="23"/>
      <c r="K59" s="25"/>
      <c r="L59" s="25"/>
      <c r="M59" s="25"/>
      <c r="N59" s="26"/>
      <c r="P59" s="4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ht="26.25">
      <c r="A60" s="21"/>
      <c r="B60" s="21"/>
      <c r="C60" s="22"/>
      <c r="D60" s="28"/>
      <c r="E60" s="28"/>
      <c r="F60" s="28"/>
      <c r="G60" s="28"/>
      <c r="H60" s="29"/>
      <c r="I60" s="29"/>
      <c r="J60" s="29"/>
      <c r="K60" s="30"/>
      <c r="L60" s="30"/>
      <c r="M60" s="30"/>
      <c r="N60" s="31"/>
      <c r="P60" s="4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1:32" ht="26.25">
      <c r="A61" s="21"/>
      <c r="B61" s="21"/>
      <c r="C61" s="22"/>
      <c r="D61" s="23"/>
      <c r="E61" s="23"/>
      <c r="F61" s="23"/>
      <c r="G61" s="23"/>
      <c r="H61" s="24"/>
      <c r="I61" s="24"/>
      <c r="J61" s="24"/>
      <c r="K61" s="25"/>
      <c r="L61" s="25"/>
      <c r="M61" s="25"/>
      <c r="N61" s="31"/>
      <c r="P61" s="4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1:32" ht="26.25">
      <c r="A62" s="21"/>
      <c r="B62" s="21"/>
      <c r="C62" s="22"/>
      <c r="D62" s="23"/>
      <c r="E62" s="23"/>
      <c r="F62" s="23"/>
      <c r="G62" s="23"/>
      <c r="H62" s="24"/>
      <c r="I62" s="24"/>
      <c r="J62" s="24"/>
      <c r="K62" s="24"/>
      <c r="L62" s="25"/>
      <c r="M62" s="24"/>
      <c r="N62" s="26"/>
      <c r="P62" s="4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1:32" ht="26.25">
      <c r="A63" s="21"/>
      <c r="B63" s="21"/>
      <c r="C63" s="22"/>
      <c r="D63" s="32"/>
      <c r="E63" s="32"/>
      <c r="F63" s="32"/>
      <c r="G63" s="32"/>
      <c r="H63" s="23"/>
      <c r="I63" s="23"/>
      <c r="J63" s="23"/>
      <c r="K63" s="24"/>
      <c r="L63" s="24"/>
      <c r="M63" s="24"/>
      <c r="N63" s="26"/>
      <c r="P63" s="4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 ht="26.25">
      <c r="A64" s="21"/>
      <c r="B64" s="21"/>
      <c r="C64" s="22"/>
      <c r="D64" s="33"/>
      <c r="E64" s="33"/>
      <c r="F64" s="33"/>
      <c r="G64" s="33"/>
      <c r="H64" s="23"/>
      <c r="I64" s="23"/>
      <c r="J64" s="23"/>
      <c r="K64" s="24"/>
      <c r="L64" s="24"/>
      <c r="M64" s="24"/>
      <c r="N64" s="26"/>
      <c r="P64" s="4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ht="26.25">
      <c r="A65" s="21"/>
      <c r="B65" s="21"/>
      <c r="C65" s="22"/>
      <c r="D65" s="23"/>
      <c r="E65" s="23"/>
      <c r="F65" s="23"/>
      <c r="G65" s="23"/>
      <c r="H65" s="24"/>
      <c r="I65" s="24"/>
      <c r="J65" s="24"/>
      <c r="K65" s="25"/>
      <c r="L65" s="25"/>
      <c r="M65" s="25"/>
      <c r="N65" s="31"/>
      <c r="P65" s="4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ht="26.25">
      <c r="A66" s="21"/>
      <c r="B66" s="21"/>
      <c r="C66" s="22"/>
      <c r="D66" s="23"/>
      <c r="E66" s="23"/>
      <c r="F66" s="23"/>
      <c r="G66" s="23"/>
      <c r="H66" s="24"/>
      <c r="I66" s="24"/>
      <c r="J66" s="24"/>
      <c r="K66" s="25"/>
      <c r="L66" s="25"/>
      <c r="M66" s="25"/>
      <c r="N66" s="31"/>
      <c r="P66" s="4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1:32" ht="26.25">
      <c r="A67" s="21"/>
      <c r="B67" s="21"/>
      <c r="C67" s="22"/>
      <c r="D67" s="23"/>
      <c r="E67" s="23"/>
      <c r="F67" s="23"/>
      <c r="G67" s="23"/>
      <c r="H67" s="24"/>
      <c r="I67" s="24"/>
      <c r="J67" s="24"/>
      <c r="K67" s="25"/>
      <c r="L67" s="25"/>
      <c r="M67" s="25"/>
      <c r="N67" s="31"/>
      <c r="P67" s="4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1:32" ht="26.25">
      <c r="A68" s="21"/>
      <c r="B68" s="21"/>
      <c r="C68" s="22"/>
      <c r="D68" s="23"/>
      <c r="E68" s="23"/>
      <c r="F68" s="23"/>
      <c r="G68" s="23"/>
      <c r="H68" s="23"/>
      <c r="I68" s="23"/>
      <c r="J68" s="23"/>
      <c r="K68" s="24"/>
      <c r="L68" s="24"/>
      <c r="M68" s="24"/>
      <c r="N68" s="26"/>
      <c r="P68" s="4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</row>
    <row r="69" spans="1:32" ht="26.25">
      <c r="A69" s="21"/>
      <c r="B69" s="21"/>
      <c r="C69" s="22"/>
      <c r="D69" s="23"/>
      <c r="E69" s="23"/>
      <c r="F69" s="23"/>
      <c r="G69" s="23"/>
      <c r="H69" s="23"/>
      <c r="I69" s="23"/>
      <c r="J69" s="23"/>
      <c r="K69" s="24"/>
      <c r="L69" s="24"/>
      <c r="M69" s="24"/>
      <c r="N69" s="26"/>
      <c r="P69" s="4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 spans="1:32" ht="16.5">
      <c r="A70" s="21"/>
      <c r="B70" s="21"/>
      <c r="C70" s="22"/>
      <c r="D70" s="23"/>
      <c r="E70" s="23"/>
      <c r="F70" s="23"/>
      <c r="G70" s="23"/>
      <c r="H70" s="23"/>
      <c r="I70" s="23"/>
      <c r="J70" s="23"/>
      <c r="K70" s="24"/>
      <c r="L70" s="24"/>
      <c r="M70" s="24"/>
      <c r="N70" s="26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5"/>
    </row>
    <row r="71" spans="1:32" ht="16.5">
      <c r="A71" s="21"/>
      <c r="B71" s="21"/>
      <c r="C71" s="22"/>
      <c r="D71" s="23"/>
      <c r="E71" s="23"/>
      <c r="F71" s="23"/>
      <c r="G71" s="23"/>
      <c r="H71" s="23"/>
      <c r="I71" s="23"/>
      <c r="J71" s="23"/>
      <c r="K71" s="24"/>
      <c r="L71" s="24"/>
      <c r="M71" s="24"/>
      <c r="N71" s="26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5"/>
    </row>
    <row r="72" spans="1:32" ht="16.5">
      <c r="A72" s="21"/>
      <c r="B72" s="21"/>
      <c r="C72" s="22"/>
      <c r="D72" s="23"/>
      <c r="E72" s="23"/>
      <c r="F72" s="23"/>
      <c r="G72" s="23"/>
      <c r="H72" s="23"/>
      <c r="I72" s="23"/>
      <c r="J72" s="23"/>
      <c r="K72" s="24"/>
      <c r="L72" s="24"/>
      <c r="M72" s="24"/>
      <c r="N72" s="26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5"/>
    </row>
    <row r="73" spans="1:32" ht="16.5">
      <c r="A73" s="21"/>
      <c r="B73" s="21"/>
      <c r="C73" s="22"/>
      <c r="D73" s="23"/>
      <c r="E73" s="23"/>
      <c r="F73" s="23"/>
      <c r="G73" s="23"/>
      <c r="H73" s="24"/>
      <c r="I73" s="24"/>
      <c r="J73" s="24"/>
      <c r="K73" s="25"/>
      <c r="L73" s="25"/>
      <c r="M73" s="25"/>
      <c r="N73" s="26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5"/>
    </row>
    <row r="74" spans="1:32" ht="16.5">
      <c r="A74" s="21"/>
      <c r="B74" s="21"/>
      <c r="C74" s="22"/>
      <c r="D74" s="23"/>
      <c r="E74" s="23"/>
      <c r="F74" s="23"/>
      <c r="G74" s="23"/>
      <c r="H74" s="23"/>
      <c r="I74" s="23"/>
      <c r="J74" s="23"/>
      <c r="K74" s="25"/>
      <c r="L74" s="25"/>
      <c r="M74" s="25"/>
      <c r="N74" s="26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5"/>
    </row>
    <row r="75" spans="1:32" ht="16.5">
      <c r="A75" s="21"/>
      <c r="B75" s="21"/>
      <c r="C75" s="22"/>
      <c r="D75" s="28"/>
      <c r="E75" s="28"/>
      <c r="F75" s="28"/>
      <c r="G75" s="28"/>
      <c r="H75" s="29"/>
      <c r="I75" s="29"/>
      <c r="J75" s="29"/>
      <c r="K75" s="30"/>
      <c r="L75" s="30"/>
      <c r="M75" s="30"/>
      <c r="N75" s="31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5"/>
    </row>
    <row r="76" spans="1:32" ht="16.5">
      <c r="A76" s="21"/>
      <c r="B76" s="21"/>
      <c r="C76" s="22"/>
      <c r="D76" s="23"/>
      <c r="E76" s="23"/>
      <c r="F76" s="23"/>
      <c r="G76" s="23"/>
      <c r="H76" s="24"/>
      <c r="I76" s="24"/>
      <c r="J76" s="24"/>
      <c r="K76" s="25"/>
      <c r="L76" s="25"/>
      <c r="M76" s="25"/>
      <c r="N76" s="31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5"/>
    </row>
    <row r="77" spans="1:32" ht="16.5">
      <c r="A77" s="21"/>
      <c r="B77" s="21"/>
      <c r="C77" s="22"/>
      <c r="D77" s="23"/>
      <c r="E77" s="23"/>
      <c r="F77" s="23"/>
      <c r="G77" s="23"/>
      <c r="H77" s="24"/>
      <c r="I77" s="24"/>
      <c r="J77" s="24"/>
      <c r="K77" s="24"/>
      <c r="L77" s="24"/>
      <c r="M77" s="24"/>
      <c r="N77" s="26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5"/>
    </row>
    <row r="78" spans="1:32" ht="16.5">
      <c r="A78" s="21"/>
      <c r="B78" s="21"/>
      <c r="C78" s="22"/>
      <c r="D78" s="32"/>
      <c r="E78" s="32"/>
      <c r="F78" s="32"/>
      <c r="G78" s="32"/>
      <c r="H78" s="23"/>
      <c r="I78" s="23"/>
      <c r="J78" s="23"/>
      <c r="K78" s="24"/>
      <c r="L78" s="24"/>
      <c r="M78" s="24"/>
      <c r="N78" s="26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5"/>
    </row>
    <row r="79" spans="1:32" ht="16.5">
      <c r="A79" s="21"/>
      <c r="B79" s="21"/>
      <c r="C79" s="22"/>
      <c r="D79" s="33"/>
      <c r="E79" s="33"/>
      <c r="F79" s="33"/>
      <c r="G79" s="33"/>
      <c r="H79" s="23"/>
      <c r="I79" s="23"/>
      <c r="J79" s="23"/>
      <c r="K79" s="24"/>
      <c r="L79" s="24"/>
      <c r="M79" s="24"/>
      <c r="N79" s="26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5"/>
    </row>
    <row r="80" spans="1:32" ht="16.5">
      <c r="A80" s="21"/>
      <c r="B80" s="21"/>
      <c r="C80" s="22"/>
      <c r="D80" s="23"/>
      <c r="E80" s="23"/>
      <c r="F80" s="23"/>
      <c r="G80" s="23"/>
      <c r="H80" s="24"/>
      <c r="I80" s="24"/>
      <c r="J80" s="24"/>
      <c r="K80" s="25"/>
      <c r="L80" s="25"/>
      <c r="M80" s="25"/>
      <c r="N80" s="31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5"/>
    </row>
    <row r="81" spans="1:31" ht="16.5">
      <c r="A81" s="21"/>
      <c r="B81" s="21"/>
      <c r="C81" s="22"/>
      <c r="D81" s="23"/>
      <c r="E81" s="23"/>
      <c r="F81" s="23"/>
      <c r="G81" s="23"/>
      <c r="H81" s="24"/>
      <c r="I81" s="24"/>
      <c r="J81" s="24"/>
      <c r="K81" s="25"/>
      <c r="L81" s="25"/>
      <c r="M81" s="25"/>
      <c r="N81" s="31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5"/>
    </row>
    <row r="82" spans="1:31" ht="16.5">
      <c r="A82" s="21"/>
      <c r="B82" s="21"/>
      <c r="C82" s="22"/>
      <c r="D82" s="23"/>
      <c r="E82" s="23"/>
      <c r="F82" s="23"/>
      <c r="G82" s="23"/>
      <c r="H82" s="24"/>
      <c r="I82" s="24"/>
      <c r="J82" s="24"/>
      <c r="K82" s="25"/>
      <c r="L82" s="25"/>
      <c r="M82" s="25"/>
      <c r="N82" s="31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5"/>
    </row>
    <row r="83" spans="1:31" ht="16.5">
      <c r="A83" s="21"/>
      <c r="B83" s="21"/>
      <c r="C83" s="22"/>
      <c r="D83" s="23"/>
      <c r="E83" s="23"/>
      <c r="F83" s="23"/>
      <c r="G83" s="23"/>
      <c r="H83" s="23"/>
      <c r="I83" s="23"/>
      <c r="J83" s="23"/>
      <c r="K83" s="24"/>
      <c r="L83" s="24"/>
      <c r="M83" s="24"/>
      <c r="N83" s="26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5"/>
    </row>
    <row r="84" spans="1:31" ht="16.5">
      <c r="A84" s="21"/>
      <c r="B84" s="21"/>
      <c r="C84" s="22"/>
      <c r="D84" s="23"/>
      <c r="E84" s="23"/>
      <c r="F84" s="23"/>
      <c r="G84" s="23"/>
      <c r="H84" s="23"/>
      <c r="I84" s="23"/>
      <c r="J84" s="23"/>
      <c r="K84" s="24"/>
      <c r="L84" s="24"/>
      <c r="M84" s="24"/>
      <c r="N84" s="26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5"/>
    </row>
    <row r="85" spans="1:31" ht="16.5">
      <c r="A85" s="21"/>
      <c r="B85" s="21"/>
      <c r="C85" s="22"/>
      <c r="D85" s="23"/>
      <c r="E85" s="23"/>
      <c r="F85" s="23"/>
      <c r="G85" s="23"/>
      <c r="H85" s="23"/>
      <c r="I85" s="23"/>
      <c r="J85" s="23"/>
      <c r="K85" s="24"/>
      <c r="L85" s="24"/>
      <c r="M85" s="24"/>
      <c r="N85" s="26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5"/>
    </row>
    <row r="86" spans="1:31" ht="16.5">
      <c r="A86" s="21"/>
      <c r="B86" s="21"/>
      <c r="C86" s="22"/>
      <c r="D86" s="23"/>
      <c r="E86" s="23"/>
      <c r="F86" s="23"/>
      <c r="G86" s="23"/>
      <c r="H86" s="23"/>
      <c r="I86" s="23"/>
      <c r="J86" s="23"/>
      <c r="K86" s="24"/>
      <c r="L86" s="24"/>
      <c r="M86" s="24"/>
      <c r="N86" s="26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5"/>
    </row>
    <row r="87" spans="1:31" ht="16.5">
      <c r="A87" s="21"/>
      <c r="B87" s="21"/>
      <c r="C87" s="22"/>
      <c r="D87" s="23"/>
      <c r="E87" s="23"/>
      <c r="F87" s="23"/>
      <c r="G87" s="23"/>
      <c r="H87" s="23"/>
      <c r="I87" s="23"/>
      <c r="J87" s="23"/>
      <c r="K87" s="24"/>
      <c r="L87" s="24"/>
      <c r="M87" s="24"/>
      <c r="N87" s="26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5"/>
    </row>
    <row r="88" spans="1:31" ht="16.5">
      <c r="A88" s="21"/>
      <c r="B88" s="21"/>
      <c r="C88" s="22"/>
      <c r="D88" s="23"/>
      <c r="E88" s="23"/>
      <c r="F88" s="23"/>
      <c r="G88" s="23"/>
      <c r="H88" s="24"/>
      <c r="I88" s="24"/>
      <c r="J88" s="24"/>
      <c r="K88" s="25"/>
      <c r="L88" s="25"/>
      <c r="M88" s="25"/>
      <c r="N88" s="26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5"/>
    </row>
    <row r="89" spans="1:31" ht="16.5">
      <c r="A89" s="21"/>
      <c r="B89" s="21"/>
      <c r="C89" s="22"/>
      <c r="D89" s="23"/>
      <c r="E89" s="23"/>
      <c r="F89" s="23"/>
      <c r="G89" s="23"/>
      <c r="H89" s="23"/>
      <c r="I89" s="23"/>
      <c r="J89" s="23"/>
      <c r="K89" s="25"/>
      <c r="L89" s="25"/>
      <c r="M89" s="25"/>
      <c r="N89" s="26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5"/>
    </row>
    <row r="90" spans="1:31" ht="16.5">
      <c r="A90" s="21"/>
      <c r="B90" s="21"/>
      <c r="C90" s="22"/>
      <c r="D90" s="28"/>
      <c r="E90" s="28"/>
      <c r="F90" s="28"/>
      <c r="G90" s="28"/>
      <c r="H90" s="29"/>
      <c r="I90" s="29"/>
      <c r="J90" s="29"/>
      <c r="K90" s="30"/>
      <c r="L90" s="30"/>
      <c r="M90" s="30"/>
      <c r="N90" s="31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5"/>
    </row>
    <row r="91" spans="1:31" ht="16.5">
      <c r="A91" s="21"/>
      <c r="B91" s="21"/>
      <c r="C91" s="22"/>
      <c r="D91" s="23"/>
      <c r="E91" s="23"/>
      <c r="F91" s="23"/>
      <c r="G91" s="23"/>
      <c r="H91" s="24"/>
      <c r="I91" s="24"/>
      <c r="J91" s="24"/>
      <c r="K91" s="25"/>
      <c r="L91" s="25"/>
      <c r="M91" s="25"/>
      <c r="N91" s="31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5"/>
    </row>
    <row r="92" spans="1:31" ht="16.5">
      <c r="A92" s="21"/>
      <c r="B92" s="21"/>
      <c r="C92" s="22"/>
      <c r="D92" s="23"/>
      <c r="E92" s="23"/>
      <c r="F92" s="23"/>
      <c r="G92" s="23"/>
      <c r="H92" s="23"/>
      <c r="I92" s="23"/>
      <c r="J92" s="23"/>
      <c r="K92" s="24"/>
      <c r="L92" s="24"/>
      <c r="M92" s="24"/>
      <c r="N92" s="26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5"/>
    </row>
    <row r="93" spans="1:31" ht="16.5">
      <c r="A93" s="21"/>
      <c r="B93" s="21"/>
      <c r="C93" s="22"/>
      <c r="D93" s="32"/>
      <c r="E93" s="32"/>
      <c r="F93" s="32"/>
      <c r="G93" s="32"/>
      <c r="H93" s="23"/>
      <c r="I93" s="23"/>
      <c r="J93" s="23"/>
      <c r="K93" s="24"/>
      <c r="L93" s="24"/>
      <c r="M93" s="24"/>
      <c r="N93" s="26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5"/>
    </row>
    <row r="94" spans="1:31" ht="16.5">
      <c r="A94" s="21"/>
      <c r="B94" s="21"/>
      <c r="C94" s="22"/>
      <c r="D94" s="36"/>
      <c r="E94" s="36"/>
      <c r="F94" s="36"/>
      <c r="G94" s="36"/>
      <c r="H94" s="23"/>
      <c r="I94" s="23"/>
      <c r="J94" s="23"/>
      <c r="K94" s="24"/>
      <c r="L94" s="24"/>
      <c r="M94" s="24"/>
      <c r="N94" s="26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5"/>
    </row>
    <row r="95" spans="1:31" ht="16.5">
      <c r="A95" s="21"/>
      <c r="B95" s="21"/>
      <c r="C95" s="22"/>
      <c r="D95" s="23"/>
      <c r="E95" s="23"/>
      <c r="F95" s="23"/>
      <c r="G95" s="23"/>
      <c r="H95" s="24"/>
      <c r="I95" s="24"/>
      <c r="J95" s="24"/>
      <c r="K95" s="25"/>
      <c r="L95" s="25"/>
      <c r="M95" s="25"/>
      <c r="N95" s="31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5"/>
    </row>
    <row r="96" spans="1:31" ht="16.5">
      <c r="A96" s="21"/>
      <c r="B96" s="21"/>
      <c r="C96" s="22"/>
      <c r="D96" s="23"/>
      <c r="E96" s="23"/>
      <c r="F96" s="23"/>
      <c r="G96" s="23"/>
      <c r="H96" s="24"/>
      <c r="I96" s="24"/>
      <c r="J96" s="24"/>
      <c r="K96" s="25"/>
      <c r="L96" s="25"/>
      <c r="M96" s="25"/>
      <c r="N96" s="31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5"/>
    </row>
    <row r="97" spans="1:31" ht="16.5">
      <c r="A97" s="21"/>
      <c r="B97" s="21"/>
      <c r="C97" s="22"/>
      <c r="D97" s="23"/>
      <c r="E97" s="23"/>
      <c r="F97" s="23"/>
      <c r="G97" s="23"/>
      <c r="H97" s="23"/>
      <c r="I97" s="23"/>
      <c r="J97" s="23"/>
      <c r="K97" s="24"/>
      <c r="L97" s="24"/>
      <c r="M97" s="24"/>
      <c r="N97" s="26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5"/>
    </row>
    <row r="98" spans="1:31" ht="16.5">
      <c r="A98" s="21"/>
      <c r="B98" s="21"/>
      <c r="C98" s="22"/>
      <c r="D98" s="23"/>
      <c r="E98" s="23"/>
      <c r="F98" s="23"/>
      <c r="G98" s="23"/>
      <c r="H98" s="23"/>
      <c r="I98" s="23"/>
      <c r="J98" s="23"/>
      <c r="K98" s="24"/>
      <c r="L98" s="24"/>
      <c r="M98" s="24"/>
      <c r="N98" s="26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5"/>
    </row>
    <row r="99" spans="1:31" ht="16.5">
      <c r="A99" s="21"/>
      <c r="B99" s="21"/>
      <c r="C99" s="22"/>
      <c r="D99" s="23"/>
      <c r="E99" s="23"/>
      <c r="F99" s="23"/>
      <c r="G99" s="23"/>
      <c r="H99" s="23"/>
      <c r="I99" s="23"/>
      <c r="J99" s="23"/>
      <c r="K99" s="24"/>
      <c r="L99" s="24"/>
      <c r="M99" s="24"/>
      <c r="N99" s="26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5"/>
    </row>
    <row r="100" spans="1:31" ht="16.5">
      <c r="A100" s="21"/>
      <c r="B100" s="21"/>
      <c r="C100" s="22"/>
      <c r="D100" s="23"/>
      <c r="E100" s="23"/>
      <c r="F100" s="23"/>
      <c r="G100" s="23"/>
      <c r="H100" s="23"/>
      <c r="I100" s="23"/>
      <c r="J100" s="23"/>
      <c r="K100" s="24"/>
      <c r="L100" s="24"/>
      <c r="M100" s="24"/>
      <c r="N100" s="26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5"/>
    </row>
    <row r="101" spans="1:31" ht="16.5">
      <c r="A101" s="21"/>
      <c r="B101" s="21"/>
      <c r="C101" s="22"/>
      <c r="D101" s="23"/>
      <c r="E101" s="23"/>
      <c r="F101" s="23"/>
      <c r="G101" s="23"/>
      <c r="H101" s="23"/>
      <c r="I101" s="23"/>
      <c r="J101" s="23"/>
      <c r="K101" s="24"/>
      <c r="L101" s="24"/>
      <c r="M101" s="24"/>
      <c r="N101" s="26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5"/>
    </row>
    <row r="102" spans="1:31" ht="16.5">
      <c r="A102" s="21"/>
      <c r="B102" s="21"/>
      <c r="C102" s="22"/>
      <c r="D102" s="23"/>
      <c r="E102" s="23"/>
      <c r="F102" s="23"/>
      <c r="G102" s="23"/>
      <c r="H102" s="24"/>
      <c r="I102" s="24"/>
      <c r="J102" s="24"/>
      <c r="K102" s="25"/>
      <c r="L102" s="25"/>
      <c r="M102" s="25"/>
      <c r="N102" s="26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5"/>
    </row>
    <row r="103" spans="1:31" ht="16.5">
      <c r="A103" s="21"/>
      <c r="B103" s="21"/>
      <c r="C103" s="22"/>
      <c r="D103" s="23"/>
      <c r="E103" s="23"/>
      <c r="F103" s="23"/>
      <c r="G103" s="23"/>
      <c r="H103" s="23"/>
      <c r="I103" s="23"/>
      <c r="J103" s="23"/>
      <c r="K103" s="25"/>
      <c r="L103" s="25"/>
      <c r="M103" s="25"/>
      <c r="N103" s="26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5"/>
    </row>
    <row r="104" spans="1:31" ht="16.5">
      <c r="A104" s="21"/>
      <c r="B104" s="21"/>
      <c r="C104" s="22"/>
      <c r="D104" s="21"/>
      <c r="E104" s="21"/>
      <c r="F104" s="21"/>
      <c r="G104" s="21"/>
      <c r="H104" s="21"/>
      <c r="I104" s="21"/>
      <c r="J104" s="21"/>
      <c r="K104" s="37"/>
      <c r="L104" s="37"/>
      <c r="M104" s="37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5"/>
    </row>
    <row r="105" spans="1:31" ht="16.5">
      <c r="A105" s="21"/>
      <c r="B105" s="21"/>
      <c r="C105" s="22"/>
      <c r="D105" s="21"/>
      <c r="E105" s="21"/>
      <c r="F105" s="21"/>
      <c r="G105" s="21"/>
      <c r="H105" s="21"/>
      <c r="I105" s="21"/>
      <c r="J105" s="21"/>
      <c r="K105" s="37"/>
      <c r="L105" s="37"/>
      <c r="M105" s="37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5"/>
    </row>
    <row r="106" spans="1:31" ht="16.5">
      <c r="A106" s="21"/>
      <c r="B106" s="21"/>
      <c r="C106" s="22"/>
      <c r="D106" s="21"/>
      <c r="E106" s="21"/>
      <c r="F106" s="21"/>
      <c r="G106" s="21"/>
      <c r="H106" s="21"/>
      <c r="I106" s="21"/>
      <c r="J106" s="21"/>
      <c r="K106" s="37"/>
      <c r="L106" s="37"/>
      <c r="M106" s="37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5"/>
    </row>
    <row r="107" spans="1:31" ht="16.5">
      <c r="A107" s="21"/>
      <c r="B107" s="21"/>
      <c r="C107" s="22"/>
      <c r="D107" s="21"/>
      <c r="E107" s="21"/>
      <c r="F107" s="21"/>
      <c r="G107" s="21"/>
      <c r="H107" s="21"/>
      <c r="I107" s="21"/>
      <c r="J107" s="21"/>
      <c r="K107" s="37"/>
      <c r="L107" s="37"/>
      <c r="M107" s="37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5"/>
    </row>
    <row r="108" spans="1:31" ht="16.5">
      <c r="A108" s="21"/>
      <c r="B108" s="21"/>
      <c r="C108" s="22"/>
      <c r="D108" s="21"/>
      <c r="E108" s="21"/>
      <c r="F108" s="21"/>
      <c r="G108" s="21"/>
      <c r="H108" s="21"/>
      <c r="I108" s="21"/>
      <c r="J108" s="21"/>
      <c r="K108" s="37"/>
      <c r="L108" s="37"/>
      <c r="M108" s="37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5"/>
    </row>
    <row r="109" spans="1:31" ht="16.5">
      <c r="A109" s="21"/>
      <c r="B109" s="21"/>
      <c r="C109" s="22"/>
      <c r="D109" s="21"/>
      <c r="E109" s="21"/>
      <c r="F109" s="21"/>
      <c r="G109" s="21"/>
      <c r="H109" s="21"/>
      <c r="I109" s="21"/>
      <c r="J109" s="21"/>
      <c r="K109" s="37"/>
      <c r="L109" s="37"/>
      <c r="M109" s="37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5"/>
    </row>
    <row r="110" spans="1:31" ht="16.5">
      <c r="A110" s="21"/>
      <c r="B110" s="21"/>
      <c r="C110" s="22"/>
      <c r="D110" s="21"/>
      <c r="E110" s="21"/>
      <c r="F110" s="21"/>
      <c r="G110" s="21"/>
      <c r="H110" s="21"/>
      <c r="I110" s="21"/>
      <c r="J110" s="21"/>
      <c r="K110" s="37"/>
      <c r="L110" s="37"/>
      <c r="M110" s="37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5"/>
    </row>
    <row r="111" spans="1:31" ht="16.5">
      <c r="A111" s="21"/>
      <c r="B111" s="21"/>
      <c r="C111" s="22"/>
      <c r="D111" s="21"/>
      <c r="E111" s="21"/>
      <c r="F111" s="21"/>
      <c r="G111" s="21"/>
      <c r="H111" s="21"/>
      <c r="I111" s="21"/>
      <c r="J111" s="21"/>
      <c r="K111" s="37"/>
      <c r="L111" s="37"/>
      <c r="M111" s="37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5"/>
    </row>
    <row r="112" spans="1:31" ht="16.5">
      <c r="A112" s="21"/>
      <c r="B112" s="21"/>
      <c r="C112" s="22"/>
      <c r="D112" s="21"/>
      <c r="E112" s="21"/>
      <c r="F112" s="21"/>
      <c r="G112" s="21"/>
      <c r="H112" s="21"/>
      <c r="I112" s="21"/>
      <c r="J112" s="21"/>
      <c r="K112" s="37"/>
      <c r="L112" s="37"/>
      <c r="M112" s="37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5"/>
    </row>
    <row r="113" spans="1:31" ht="16.5">
      <c r="A113" s="21"/>
      <c r="B113" s="21"/>
      <c r="C113" s="22"/>
      <c r="D113" s="21"/>
      <c r="E113" s="21"/>
      <c r="F113" s="21"/>
      <c r="G113" s="21"/>
      <c r="H113" s="21"/>
      <c r="I113" s="21"/>
      <c r="J113" s="21"/>
      <c r="K113" s="37"/>
      <c r="L113" s="37"/>
      <c r="M113" s="37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5"/>
    </row>
    <row r="114" spans="1:31" ht="16.5">
      <c r="A114" s="21"/>
      <c r="B114" s="21"/>
      <c r="C114" s="22"/>
      <c r="D114" s="21"/>
      <c r="E114" s="21"/>
      <c r="F114" s="21"/>
      <c r="G114" s="21"/>
      <c r="H114" s="21"/>
      <c r="I114" s="21"/>
      <c r="J114" s="21"/>
      <c r="K114" s="37"/>
      <c r="L114" s="37"/>
      <c r="M114" s="37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5"/>
    </row>
    <row r="115" spans="1:31" ht="16.5">
      <c r="A115" s="21"/>
      <c r="B115" s="21"/>
      <c r="C115" s="22"/>
      <c r="D115" s="21"/>
      <c r="E115" s="21"/>
      <c r="F115" s="21"/>
      <c r="G115" s="21"/>
      <c r="H115" s="21"/>
      <c r="I115" s="21"/>
      <c r="J115" s="21"/>
      <c r="K115" s="37"/>
      <c r="L115" s="37"/>
      <c r="M115" s="37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5"/>
    </row>
    <row r="116" spans="1:31">
      <c r="A116" s="21"/>
      <c r="B116" s="21"/>
      <c r="C116" s="22"/>
      <c r="D116" s="21"/>
      <c r="E116" s="21"/>
      <c r="F116" s="21"/>
      <c r="G116" s="21"/>
      <c r="H116" s="21"/>
      <c r="I116" s="21"/>
      <c r="J116" s="21"/>
      <c r="K116" s="37"/>
      <c r="L116" s="37"/>
      <c r="M116" s="37"/>
      <c r="AE116" s="21"/>
    </row>
    <row r="117" spans="1:31">
      <c r="A117" s="21"/>
      <c r="B117" s="21"/>
      <c r="C117" s="22"/>
      <c r="D117" s="21"/>
      <c r="E117" s="21"/>
      <c r="F117" s="21"/>
      <c r="G117" s="21"/>
      <c r="H117" s="21"/>
      <c r="I117" s="21"/>
      <c r="J117" s="21"/>
      <c r="K117" s="37"/>
      <c r="L117" s="37"/>
      <c r="M117" s="37"/>
      <c r="AE117" s="21"/>
    </row>
    <row r="118" spans="1:31">
      <c r="A118" s="21"/>
      <c r="B118" s="21"/>
      <c r="C118" s="22"/>
      <c r="D118" s="21"/>
      <c r="E118" s="21"/>
      <c r="F118" s="21"/>
      <c r="G118" s="21"/>
      <c r="H118" s="21"/>
      <c r="I118" s="21"/>
      <c r="J118" s="21"/>
      <c r="K118" s="37"/>
      <c r="L118" s="37"/>
      <c r="M118" s="37"/>
      <c r="AE118" s="21"/>
    </row>
    <row r="119" spans="1:31">
      <c r="A119" s="21"/>
      <c r="B119" s="21"/>
      <c r="C119" s="22"/>
      <c r="D119" s="21"/>
      <c r="E119" s="21"/>
      <c r="F119" s="21"/>
      <c r="G119" s="21"/>
      <c r="H119" s="21"/>
      <c r="I119" s="21"/>
      <c r="J119" s="21"/>
      <c r="K119" s="37"/>
      <c r="L119" s="37"/>
      <c r="M119" s="37"/>
      <c r="AE119" s="21"/>
    </row>
    <row r="120" spans="1:31">
      <c r="A120" s="21"/>
      <c r="B120" s="21"/>
      <c r="C120" s="22"/>
      <c r="D120" s="21"/>
      <c r="E120" s="21"/>
      <c r="F120" s="21"/>
      <c r="G120" s="21"/>
      <c r="H120" s="21"/>
      <c r="I120" s="21"/>
      <c r="J120" s="21"/>
      <c r="K120" s="37"/>
      <c r="L120" s="37"/>
      <c r="M120" s="37"/>
      <c r="AE120" s="21"/>
    </row>
    <row r="121" spans="1:31">
      <c r="A121" s="21"/>
      <c r="B121" s="21"/>
      <c r="C121" s="22"/>
      <c r="D121" s="21"/>
      <c r="E121" s="21"/>
      <c r="F121" s="21"/>
      <c r="G121" s="21"/>
      <c r="H121" s="21"/>
      <c r="I121" s="21"/>
      <c r="J121" s="21"/>
      <c r="K121" s="37"/>
      <c r="L121" s="37"/>
      <c r="M121" s="37"/>
      <c r="AE121" s="21"/>
    </row>
    <row r="122" spans="1:31">
      <c r="A122" s="21"/>
      <c r="B122" s="21"/>
      <c r="C122" s="22"/>
      <c r="D122" s="21"/>
      <c r="E122" s="21"/>
      <c r="F122" s="21"/>
      <c r="G122" s="21"/>
      <c r="H122" s="21"/>
      <c r="I122" s="21"/>
      <c r="J122" s="21"/>
      <c r="K122" s="37"/>
      <c r="L122" s="37"/>
      <c r="M122" s="37"/>
      <c r="AE122" s="21"/>
    </row>
    <row r="123" spans="1:31">
      <c r="A123" s="21"/>
      <c r="B123" s="21"/>
      <c r="C123" s="22"/>
      <c r="D123" s="21"/>
      <c r="E123" s="21"/>
      <c r="F123" s="21"/>
      <c r="G123" s="21"/>
      <c r="H123" s="21"/>
      <c r="I123" s="21"/>
      <c r="J123" s="21"/>
      <c r="K123" s="37"/>
      <c r="L123" s="37"/>
      <c r="M123" s="37"/>
      <c r="AE123" s="21"/>
    </row>
    <row r="124" spans="1:31">
      <c r="A124" s="21"/>
      <c r="B124" s="21"/>
      <c r="C124" s="22"/>
      <c r="D124" s="21"/>
      <c r="E124" s="21"/>
      <c r="F124" s="21"/>
      <c r="G124" s="21"/>
      <c r="H124" s="21"/>
      <c r="I124" s="21"/>
      <c r="J124" s="21"/>
      <c r="K124" s="37"/>
      <c r="L124" s="37"/>
      <c r="M124" s="37"/>
      <c r="AE124" s="21"/>
    </row>
    <row r="125" spans="1:31">
      <c r="A125" s="21"/>
      <c r="B125" s="21"/>
      <c r="C125" s="22"/>
      <c r="D125" s="21"/>
      <c r="E125" s="21"/>
      <c r="F125" s="21"/>
      <c r="G125" s="21"/>
      <c r="H125" s="21"/>
      <c r="I125" s="21"/>
      <c r="J125" s="21"/>
      <c r="K125" s="37"/>
      <c r="L125" s="37"/>
      <c r="M125" s="37"/>
      <c r="AE125" s="21"/>
    </row>
    <row r="126" spans="1:31">
      <c r="A126" s="21"/>
      <c r="B126" s="21"/>
      <c r="C126" s="22"/>
      <c r="D126" s="21"/>
      <c r="E126" s="21"/>
      <c r="F126" s="21"/>
      <c r="G126" s="21"/>
      <c r="H126" s="21"/>
      <c r="I126" s="21"/>
      <c r="J126" s="21"/>
      <c r="K126" s="37"/>
      <c r="L126" s="37"/>
      <c r="M126" s="37"/>
      <c r="AE126" s="21"/>
    </row>
    <row r="127" spans="1:31">
      <c r="A127" s="21"/>
      <c r="B127" s="21"/>
      <c r="C127" s="22"/>
      <c r="D127" s="21"/>
      <c r="E127" s="21"/>
      <c r="F127" s="21"/>
      <c r="G127" s="21"/>
      <c r="H127" s="21"/>
      <c r="I127" s="21"/>
      <c r="J127" s="21"/>
      <c r="K127" s="37"/>
      <c r="L127" s="37"/>
      <c r="M127" s="37"/>
      <c r="AE127" s="21"/>
    </row>
    <row r="128" spans="1:31">
      <c r="A128" s="21"/>
      <c r="B128" s="21"/>
      <c r="C128" s="22"/>
      <c r="D128" s="21"/>
      <c r="E128" s="21"/>
      <c r="F128" s="21"/>
      <c r="G128" s="21"/>
      <c r="H128" s="21"/>
      <c r="I128" s="21"/>
      <c r="J128" s="21"/>
      <c r="K128" s="37"/>
      <c r="L128" s="37"/>
      <c r="M128" s="37"/>
      <c r="AE128" s="21"/>
    </row>
    <row r="129" spans="1:31">
      <c r="A129" s="21"/>
      <c r="B129" s="21"/>
      <c r="C129" s="22"/>
      <c r="D129" s="21"/>
      <c r="E129" s="21"/>
      <c r="F129" s="21"/>
      <c r="G129" s="21"/>
      <c r="H129" s="21"/>
      <c r="I129" s="21"/>
      <c r="J129" s="21"/>
      <c r="K129" s="37"/>
      <c r="L129" s="37"/>
      <c r="M129" s="37"/>
      <c r="AE129" s="21"/>
    </row>
    <row r="130" spans="1:31">
      <c r="A130" s="21"/>
      <c r="B130" s="21"/>
      <c r="C130" s="22"/>
      <c r="D130" s="21"/>
      <c r="E130" s="21"/>
      <c r="F130" s="21"/>
      <c r="G130" s="21"/>
      <c r="H130" s="21"/>
      <c r="I130" s="21"/>
      <c r="J130" s="21"/>
      <c r="K130" s="37"/>
      <c r="L130" s="37"/>
      <c r="M130" s="37"/>
      <c r="AE130" s="21"/>
    </row>
    <row r="131" spans="1:31">
      <c r="A131" s="21"/>
      <c r="B131" s="21"/>
      <c r="C131" s="22"/>
      <c r="D131" s="21"/>
      <c r="E131" s="21"/>
      <c r="F131" s="21"/>
      <c r="G131" s="21"/>
      <c r="H131" s="21"/>
      <c r="I131" s="21"/>
      <c r="J131" s="21"/>
      <c r="K131" s="37"/>
      <c r="L131" s="37"/>
      <c r="M131" s="37"/>
      <c r="AE131" s="21"/>
    </row>
    <row r="132" spans="1:31">
      <c r="A132" s="21"/>
      <c r="B132" s="21"/>
      <c r="C132" s="22"/>
      <c r="D132" s="21"/>
      <c r="E132" s="21"/>
      <c r="F132" s="21"/>
      <c r="G132" s="21"/>
      <c r="H132" s="21"/>
      <c r="I132" s="21"/>
      <c r="J132" s="21"/>
      <c r="K132" s="37"/>
      <c r="L132" s="37"/>
      <c r="M132" s="37"/>
      <c r="AE132" s="21"/>
    </row>
    <row r="133" spans="1:31">
      <c r="A133" s="21"/>
      <c r="B133" s="21"/>
      <c r="C133" s="22"/>
      <c r="D133" s="21"/>
      <c r="E133" s="21"/>
      <c r="F133" s="21"/>
      <c r="G133" s="21"/>
      <c r="H133" s="21"/>
      <c r="I133" s="21"/>
      <c r="J133" s="21"/>
      <c r="K133" s="37"/>
      <c r="L133" s="37"/>
      <c r="M133" s="37"/>
      <c r="AE133" s="21"/>
    </row>
    <row r="134" spans="1:31">
      <c r="A134" s="21"/>
      <c r="B134" s="21"/>
      <c r="C134" s="22"/>
      <c r="D134" s="21"/>
      <c r="E134" s="21"/>
      <c r="F134" s="21"/>
      <c r="G134" s="21"/>
      <c r="H134" s="21"/>
      <c r="I134" s="21"/>
      <c r="J134" s="21"/>
      <c r="K134" s="37"/>
      <c r="L134" s="37"/>
      <c r="M134" s="37"/>
      <c r="AE134" s="21"/>
    </row>
    <row r="135" spans="1:31">
      <c r="A135" s="21"/>
      <c r="B135" s="21"/>
      <c r="C135" s="22"/>
      <c r="D135" s="21"/>
      <c r="E135" s="21"/>
      <c r="F135" s="21"/>
      <c r="G135" s="21"/>
      <c r="H135" s="21"/>
      <c r="I135" s="21"/>
      <c r="J135" s="21"/>
      <c r="K135" s="37"/>
      <c r="L135" s="37"/>
      <c r="M135" s="37"/>
      <c r="AE135" s="21"/>
    </row>
    <row r="136" spans="1:31">
      <c r="A136" s="21"/>
      <c r="B136" s="21"/>
      <c r="C136" s="22"/>
      <c r="D136" s="21"/>
      <c r="E136" s="21"/>
      <c r="F136" s="21"/>
      <c r="G136" s="21"/>
      <c r="H136" s="21"/>
      <c r="I136" s="21"/>
      <c r="J136" s="21"/>
      <c r="K136" s="37"/>
      <c r="L136" s="37"/>
      <c r="M136" s="37"/>
      <c r="AE136" s="21"/>
    </row>
    <row r="137" spans="1:31">
      <c r="A137" s="21"/>
      <c r="B137" s="21"/>
      <c r="C137" s="22"/>
      <c r="D137" s="21"/>
      <c r="E137" s="21"/>
      <c r="F137" s="21"/>
      <c r="G137" s="21"/>
      <c r="H137" s="21"/>
      <c r="I137" s="21"/>
      <c r="J137" s="21"/>
      <c r="K137" s="37"/>
      <c r="L137" s="37"/>
      <c r="M137" s="37"/>
      <c r="AE137" s="21"/>
    </row>
    <row r="138" spans="1:31">
      <c r="A138" s="21"/>
      <c r="B138" s="21"/>
      <c r="C138" s="22"/>
      <c r="D138" s="21"/>
      <c r="E138" s="21"/>
      <c r="F138" s="21"/>
      <c r="G138" s="21"/>
      <c r="H138" s="21"/>
      <c r="I138" s="21"/>
      <c r="J138" s="21"/>
      <c r="K138" s="37"/>
      <c r="L138" s="37"/>
      <c r="M138" s="37"/>
      <c r="AE138" s="21"/>
    </row>
    <row r="139" spans="1:31">
      <c r="A139" s="21"/>
      <c r="B139" s="21"/>
      <c r="C139" s="22"/>
      <c r="D139" s="21"/>
      <c r="E139" s="21"/>
      <c r="F139" s="21"/>
      <c r="G139" s="21"/>
      <c r="H139" s="21"/>
      <c r="I139" s="21"/>
      <c r="J139" s="21"/>
      <c r="K139" s="37"/>
      <c r="L139" s="37"/>
      <c r="M139" s="37"/>
      <c r="AE139" s="21"/>
    </row>
    <row r="140" spans="1:31">
      <c r="A140" s="21"/>
      <c r="B140" s="21"/>
      <c r="C140" s="22"/>
      <c r="D140" s="21"/>
      <c r="E140" s="21"/>
      <c r="F140" s="21"/>
      <c r="G140" s="21"/>
      <c r="H140" s="21"/>
      <c r="I140" s="21"/>
      <c r="J140" s="21"/>
      <c r="K140" s="37"/>
      <c r="L140" s="37"/>
      <c r="M140" s="37"/>
      <c r="AE140" s="21"/>
    </row>
    <row r="141" spans="1:31">
      <c r="A141" s="21"/>
      <c r="B141" s="21"/>
      <c r="C141" s="22"/>
      <c r="D141" s="21"/>
      <c r="E141" s="21"/>
      <c r="F141" s="21"/>
      <c r="G141" s="21"/>
      <c r="H141" s="21"/>
      <c r="I141" s="21"/>
      <c r="J141" s="21"/>
      <c r="K141" s="37"/>
      <c r="L141" s="37"/>
      <c r="M141" s="37"/>
      <c r="AE141" s="21"/>
    </row>
    <row r="142" spans="1:31">
      <c r="A142" s="21"/>
      <c r="B142" s="21"/>
      <c r="C142" s="22"/>
      <c r="D142" s="21"/>
      <c r="E142" s="21"/>
      <c r="F142" s="21"/>
      <c r="G142" s="21"/>
      <c r="H142" s="21"/>
      <c r="I142" s="21"/>
      <c r="J142" s="21"/>
      <c r="K142" s="37"/>
      <c r="L142" s="37"/>
      <c r="M142" s="37"/>
      <c r="AE142" s="21"/>
    </row>
    <row r="143" spans="1:31">
      <c r="A143" s="21"/>
      <c r="B143" s="21"/>
      <c r="C143" s="22"/>
      <c r="D143" s="21"/>
      <c r="E143" s="21"/>
      <c r="F143" s="21"/>
      <c r="G143" s="21"/>
      <c r="H143" s="21"/>
      <c r="I143" s="21"/>
      <c r="J143" s="21"/>
      <c r="K143" s="37"/>
      <c r="L143" s="37"/>
      <c r="M143" s="37"/>
      <c r="AE143" s="21"/>
    </row>
    <row r="144" spans="1:31">
      <c r="A144" s="21"/>
      <c r="B144" s="21"/>
      <c r="C144" s="22"/>
      <c r="D144" s="21"/>
      <c r="E144" s="21"/>
      <c r="F144" s="21"/>
      <c r="G144" s="21"/>
      <c r="H144" s="21"/>
      <c r="I144" s="21"/>
      <c r="J144" s="21"/>
      <c r="K144" s="37"/>
      <c r="L144" s="37"/>
      <c r="M144" s="37"/>
      <c r="AE144" s="21"/>
    </row>
    <row r="145" spans="1:31">
      <c r="A145" s="21"/>
      <c r="B145" s="21"/>
      <c r="C145" s="22"/>
      <c r="D145" s="21"/>
      <c r="E145" s="21"/>
      <c r="F145" s="21"/>
      <c r="G145" s="21"/>
      <c r="H145" s="21"/>
      <c r="I145" s="21"/>
      <c r="J145" s="21"/>
      <c r="K145" s="37"/>
      <c r="L145" s="37"/>
      <c r="M145" s="37"/>
      <c r="AE145" s="21"/>
    </row>
    <row r="146" spans="1:31">
      <c r="A146" s="21"/>
      <c r="B146" s="21"/>
      <c r="C146" s="22"/>
      <c r="D146" s="21"/>
      <c r="E146" s="21"/>
      <c r="F146" s="21"/>
      <c r="G146" s="21"/>
      <c r="H146" s="21"/>
      <c r="I146" s="21"/>
      <c r="J146" s="21"/>
      <c r="K146" s="37"/>
      <c r="L146" s="37"/>
      <c r="M146" s="37"/>
      <c r="AE146" s="21"/>
    </row>
    <row r="147" spans="1:31">
      <c r="A147" s="21"/>
      <c r="B147" s="21"/>
      <c r="C147" s="22"/>
      <c r="D147" s="21"/>
      <c r="E147" s="21"/>
      <c r="F147" s="21"/>
      <c r="G147" s="21"/>
      <c r="H147" s="21"/>
      <c r="I147" s="21"/>
      <c r="J147" s="21"/>
      <c r="K147" s="37"/>
      <c r="L147" s="37"/>
      <c r="M147" s="37"/>
      <c r="AE147" s="21"/>
    </row>
    <row r="148" spans="1:31">
      <c r="A148" s="21"/>
      <c r="B148" s="21"/>
      <c r="C148" s="22"/>
      <c r="D148" s="21"/>
      <c r="E148" s="21"/>
      <c r="F148" s="21"/>
      <c r="G148" s="21"/>
      <c r="H148" s="21"/>
      <c r="I148" s="21"/>
      <c r="J148" s="21"/>
      <c r="K148" s="37"/>
      <c r="L148" s="37"/>
      <c r="M148" s="37"/>
      <c r="AE148" s="21"/>
    </row>
    <row r="149" spans="1:31">
      <c r="A149" s="21"/>
      <c r="B149" s="21"/>
      <c r="C149" s="22"/>
      <c r="D149" s="21"/>
      <c r="E149" s="21"/>
      <c r="F149" s="21"/>
      <c r="G149" s="21"/>
      <c r="H149" s="21"/>
      <c r="I149" s="21"/>
      <c r="J149" s="21"/>
      <c r="K149" s="37"/>
      <c r="L149" s="37"/>
      <c r="M149" s="37"/>
      <c r="AE149" s="21"/>
    </row>
    <row r="150" spans="1:31">
      <c r="A150" s="21"/>
      <c r="B150" s="21"/>
      <c r="C150" s="22"/>
      <c r="D150" s="21"/>
      <c r="E150" s="21"/>
      <c r="F150" s="21"/>
      <c r="G150" s="21"/>
      <c r="H150" s="21"/>
      <c r="I150" s="21"/>
      <c r="J150" s="21"/>
      <c r="K150" s="37"/>
      <c r="L150" s="37"/>
      <c r="M150" s="37"/>
      <c r="AE150" s="21"/>
    </row>
    <row r="151" spans="1:31">
      <c r="A151" s="21"/>
      <c r="B151" s="21"/>
      <c r="C151" s="22"/>
      <c r="D151" s="21"/>
      <c r="E151" s="21"/>
      <c r="F151" s="21"/>
      <c r="G151" s="21"/>
      <c r="H151" s="21"/>
      <c r="I151" s="21"/>
      <c r="J151" s="21"/>
      <c r="K151" s="37"/>
      <c r="L151" s="37"/>
      <c r="M151" s="37"/>
      <c r="AE151" s="21"/>
    </row>
    <row r="152" spans="1:31">
      <c r="A152" s="21"/>
      <c r="B152" s="21"/>
      <c r="C152" s="22"/>
      <c r="D152" s="21"/>
      <c r="E152" s="21"/>
      <c r="F152" s="21"/>
      <c r="G152" s="21"/>
      <c r="H152" s="21"/>
      <c r="I152" s="21"/>
      <c r="J152" s="21"/>
      <c r="K152" s="37"/>
      <c r="L152" s="37"/>
      <c r="M152" s="37"/>
      <c r="AE152" s="21"/>
    </row>
    <row r="153" spans="1:31">
      <c r="A153" s="21"/>
      <c r="B153" s="21"/>
      <c r="C153" s="22"/>
      <c r="D153" s="21"/>
      <c r="E153" s="21"/>
      <c r="F153" s="21"/>
      <c r="G153" s="21"/>
      <c r="H153" s="21"/>
      <c r="I153" s="21"/>
      <c r="J153" s="21"/>
      <c r="K153" s="37"/>
      <c r="L153" s="37"/>
      <c r="M153" s="37"/>
      <c r="AE153" s="21"/>
    </row>
    <row r="154" spans="1:31">
      <c r="A154" s="21"/>
      <c r="B154" s="21"/>
      <c r="C154" s="22"/>
      <c r="D154" s="21"/>
      <c r="E154" s="21"/>
      <c r="F154" s="21"/>
      <c r="G154" s="21"/>
      <c r="H154" s="21"/>
      <c r="I154" s="21"/>
      <c r="J154" s="21"/>
      <c r="K154" s="37"/>
      <c r="L154" s="37"/>
      <c r="M154" s="37"/>
      <c r="AE154" s="21"/>
    </row>
    <row r="155" spans="1:31">
      <c r="A155" s="21"/>
      <c r="B155" s="21"/>
      <c r="C155" s="22"/>
      <c r="D155" s="21"/>
      <c r="E155" s="21"/>
      <c r="F155" s="21"/>
      <c r="G155" s="21"/>
      <c r="H155" s="21"/>
      <c r="I155" s="21"/>
      <c r="J155" s="21"/>
      <c r="K155" s="37"/>
      <c r="L155" s="37"/>
      <c r="M155" s="37"/>
      <c r="AE155" s="21"/>
    </row>
    <row r="156" spans="1:31">
      <c r="A156" s="21"/>
      <c r="B156" s="21"/>
      <c r="C156" s="22"/>
      <c r="D156" s="21"/>
      <c r="E156" s="21"/>
      <c r="F156" s="21"/>
      <c r="G156" s="21"/>
      <c r="H156" s="21"/>
      <c r="I156" s="21"/>
      <c r="J156" s="21"/>
      <c r="K156" s="37"/>
      <c r="L156" s="37"/>
      <c r="M156" s="37"/>
      <c r="AE156" s="21"/>
    </row>
    <row r="157" spans="1:31">
      <c r="A157" s="21"/>
      <c r="B157" s="21"/>
      <c r="C157" s="22"/>
      <c r="D157" s="21"/>
      <c r="E157" s="21"/>
      <c r="F157" s="21"/>
      <c r="G157" s="21"/>
      <c r="H157" s="21"/>
      <c r="I157" s="21"/>
      <c r="J157" s="21"/>
      <c r="K157" s="37"/>
      <c r="L157" s="37"/>
      <c r="M157" s="37"/>
      <c r="AE157" s="21"/>
    </row>
    <row r="158" spans="1:31">
      <c r="A158" s="21"/>
      <c r="B158" s="21"/>
      <c r="C158" s="22"/>
      <c r="D158" s="21"/>
      <c r="E158" s="21"/>
      <c r="F158" s="21"/>
      <c r="G158" s="21"/>
      <c r="H158" s="21"/>
      <c r="I158" s="21"/>
      <c r="J158" s="21"/>
      <c r="K158" s="37"/>
      <c r="L158" s="37"/>
      <c r="M158" s="37"/>
      <c r="AE158" s="21"/>
    </row>
    <row r="159" spans="1:31">
      <c r="A159" s="21"/>
      <c r="B159" s="21"/>
      <c r="C159" s="22"/>
      <c r="D159" s="21"/>
      <c r="E159" s="21"/>
      <c r="F159" s="21"/>
      <c r="G159" s="21"/>
      <c r="H159" s="21"/>
      <c r="I159" s="21"/>
      <c r="J159" s="21"/>
      <c r="K159" s="37"/>
      <c r="L159" s="37"/>
      <c r="M159" s="37"/>
      <c r="AE159" s="21"/>
    </row>
    <row r="160" spans="1:31">
      <c r="A160" s="21"/>
      <c r="B160" s="21"/>
      <c r="C160" s="22"/>
      <c r="D160" s="21"/>
      <c r="E160" s="21"/>
      <c r="F160" s="21"/>
      <c r="G160" s="21"/>
      <c r="H160" s="21"/>
      <c r="I160" s="21"/>
      <c r="J160" s="21"/>
      <c r="K160" s="37"/>
      <c r="L160" s="37"/>
      <c r="M160" s="37"/>
      <c r="AE160" s="21"/>
    </row>
    <row r="161" spans="1:31">
      <c r="A161" s="21"/>
      <c r="B161" s="21"/>
      <c r="C161" s="22"/>
      <c r="D161" s="21"/>
      <c r="E161" s="21"/>
      <c r="F161" s="21"/>
      <c r="G161" s="21"/>
      <c r="H161" s="21"/>
      <c r="I161" s="21"/>
      <c r="J161" s="21"/>
      <c r="K161" s="37"/>
      <c r="L161" s="37"/>
      <c r="M161" s="37"/>
      <c r="AE161" s="21"/>
    </row>
    <row r="162" spans="1:31">
      <c r="A162" s="21"/>
      <c r="B162" s="21"/>
      <c r="C162" s="22"/>
      <c r="D162" s="21"/>
      <c r="E162" s="21"/>
      <c r="F162" s="21"/>
      <c r="G162" s="21"/>
      <c r="H162" s="21"/>
      <c r="I162" s="21"/>
      <c r="J162" s="21"/>
      <c r="K162" s="37"/>
      <c r="L162" s="37"/>
      <c r="M162" s="37"/>
      <c r="AE162" s="21"/>
    </row>
    <row r="163" spans="1:31">
      <c r="A163" s="21"/>
      <c r="B163" s="21"/>
      <c r="C163" s="22"/>
      <c r="D163" s="21"/>
      <c r="E163" s="21"/>
      <c r="F163" s="21"/>
      <c r="G163" s="21"/>
      <c r="H163" s="21"/>
      <c r="I163" s="21"/>
      <c r="J163" s="21"/>
      <c r="K163" s="37"/>
      <c r="L163" s="37"/>
      <c r="M163" s="37"/>
      <c r="AE163" s="21"/>
    </row>
    <row r="164" spans="1:31">
      <c r="A164" s="21"/>
      <c r="B164" s="21"/>
      <c r="C164" s="22"/>
      <c r="D164" s="21"/>
      <c r="E164" s="21"/>
      <c r="F164" s="21"/>
      <c r="G164" s="21"/>
      <c r="H164" s="21"/>
      <c r="I164" s="21"/>
      <c r="J164" s="21"/>
      <c r="K164" s="37"/>
      <c r="L164" s="37"/>
      <c r="M164" s="37"/>
      <c r="AE164" s="21"/>
    </row>
    <row r="165" spans="1:31">
      <c r="A165" s="21"/>
      <c r="B165" s="21"/>
      <c r="C165" s="22"/>
      <c r="D165" s="21"/>
      <c r="E165" s="21"/>
      <c r="F165" s="21"/>
      <c r="G165" s="21"/>
      <c r="H165" s="21"/>
      <c r="I165" s="21"/>
      <c r="J165" s="21"/>
      <c r="K165" s="37"/>
      <c r="L165" s="37"/>
      <c r="M165" s="37"/>
      <c r="AE165" s="21"/>
    </row>
    <row r="166" spans="1:31">
      <c r="A166" s="21"/>
      <c r="B166" s="21"/>
      <c r="C166" s="22"/>
      <c r="D166" s="21"/>
      <c r="E166" s="21"/>
      <c r="F166" s="21"/>
      <c r="G166" s="21"/>
      <c r="H166" s="21"/>
      <c r="I166" s="21"/>
      <c r="J166" s="21"/>
      <c r="K166" s="37"/>
      <c r="L166" s="37"/>
      <c r="M166" s="37"/>
      <c r="AE166" s="21"/>
    </row>
    <row r="167" spans="1:31">
      <c r="A167" s="21"/>
      <c r="B167" s="21"/>
      <c r="C167" s="22"/>
      <c r="D167" s="21"/>
      <c r="E167" s="21"/>
      <c r="F167" s="21"/>
      <c r="G167" s="21"/>
      <c r="H167" s="21"/>
      <c r="I167" s="21"/>
      <c r="J167" s="21"/>
      <c r="K167" s="37"/>
      <c r="L167" s="37"/>
      <c r="M167" s="37"/>
      <c r="AE167" s="21"/>
    </row>
    <row r="168" spans="1:31">
      <c r="A168" s="21"/>
      <c r="B168" s="21"/>
      <c r="C168" s="22"/>
      <c r="D168" s="21"/>
      <c r="E168" s="21"/>
      <c r="F168" s="21"/>
      <c r="G168" s="21"/>
      <c r="H168" s="21"/>
      <c r="I168" s="21"/>
      <c r="J168" s="21"/>
      <c r="K168" s="37"/>
      <c r="L168" s="37"/>
      <c r="M168" s="37"/>
      <c r="AE168" s="21"/>
    </row>
    <row r="169" spans="1:31">
      <c r="A169" s="21"/>
      <c r="B169" s="21"/>
      <c r="C169" s="22"/>
      <c r="D169" s="21"/>
      <c r="E169" s="21"/>
      <c r="F169" s="21"/>
      <c r="G169" s="21"/>
      <c r="H169" s="21"/>
      <c r="I169" s="21"/>
      <c r="J169" s="21"/>
      <c r="K169" s="37"/>
      <c r="L169" s="37"/>
      <c r="M169" s="37"/>
      <c r="AE169" s="21"/>
    </row>
    <row r="170" spans="1:31">
      <c r="A170" s="21"/>
      <c r="B170" s="21"/>
      <c r="C170" s="22"/>
      <c r="D170" s="21"/>
      <c r="E170" s="21"/>
      <c r="F170" s="21"/>
      <c r="G170" s="21"/>
      <c r="H170" s="21"/>
      <c r="I170" s="21"/>
      <c r="J170" s="21"/>
      <c r="K170" s="37"/>
      <c r="L170" s="37"/>
      <c r="M170" s="37"/>
      <c r="AE170" s="21"/>
    </row>
    <row r="171" spans="1:31">
      <c r="A171" s="21"/>
      <c r="B171" s="21"/>
      <c r="C171" s="22"/>
      <c r="D171" s="21"/>
      <c r="E171" s="21"/>
      <c r="F171" s="21"/>
      <c r="G171" s="21"/>
      <c r="H171" s="21"/>
      <c r="I171" s="21"/>
      <c r="J171" s="21"/>
      <c r="K171" s="37"/>
      <c r="L171" s="37"/>
      <c r="M171" s="37"/>
      <c r="AE171" s="21"/>
    </row>
    <row r="172" spans="1:31">
      <c r="A172" s="21"/>
      <c r="B172" s="21"/>
      <c r="C172" s="22"/>
      <c r="D172" s="21"/>
      <c r="E172" s="21"/>
      <c r="F172" s="21"/>
      <c r="G172" s="21"/>
      <c r="H172" s="21"/>
      <c r="I172" s="21"/>
      <c r="J172" s="21"/>
      <c r="K172" s="37"/>
      <c r="L172" s="37"/>
      <c r="M172" s="37"/>
      <c r="AE172" s="21"/>
    </row>
    <row r="173" spans="1:31">
      <c r="A173" s="21"/>
      <c r="B173" s="21"/>
      <c r="C173" s="22"/>
      <c r="D173" s="21"/>
      <c r="E173" s="21"/>
      <c r="F173" s="21"/>
      <c r="G173" s="21"/>
      <c r="H173" s="21"/>
      <c r="I173" s="21"/>
      <c r="J173" s="21"/>
      <c r="K173" s="37"/>
      <c r="L173" s="37"/>
      <c r="M173" s="37"/>
      <c r="AE173" s="21"/>
    </row>
    <row r="174" spans="1:31">
      <c r="A174" s="21"/>
      <c r="B174" s="21"/>
      <c r="C174" s="22"/>
      <c r="D174" s="21"/>
      <c r="E174" s="21"/>
      <c r="F174" s="21"/>
      <c r="G174" s="21"/>
      <c r="H174" s="21"/>
      <c r="I174" s="21"/>
      <c r="J174" s="21"/>
      <c r="K174" s="37"/>
      <c r="L174" s="37"/>
      <c r="M174" s="37"/>
      <c r="AE174" s="21"/>
    </row>
    <row r="175" spans="1:31">
      <c r="A175" s="21"/>
      <c r="B175" s="21"/>
      <c r="C175" s="22"/>
      <c r="D175" s="21"/>
      <c r="E175" s="21"/>
      <c r="F175" s="21"/>
      <c r="G175" s="21"/>
      <c r="H175" s="21"/>
      <c r="I175" s="21"/>
      <c r="J175" s="21"/>
      <c r="K175" s="37"/>
      <c r="L175" s="37"/>
      <c r="M175" s="37"/>
      <c r="AE175" s="21"/>
    </row>
    <row r="176" spans="1:31">
      <c r="A176" s="21"/>
      <c r="B176" s="21"/>
      <c r="C176" s="22"/>
      <c r="D176" s="21"/>
      <c r="E176" s="21"/>
      <c r="F176" s="21"/>
      <c r="G176" s="21"/>
      <c r="H176" s="21"/>
      <c r="I176" s="21"/>
      <c r="J176" s="21"/>
      <c r="K176" s="37"/>
      <c r="L176" s="37"/>
      <c r="M176" s="37"/>
      <c r="AE176" s="21"/>
    </row>
    <row r="177" spans="1:31">
      <c r="A177" s="21"/>
      <c r="B177" s="21"/>
      <c r="C177" s="22"/>
      <c r="D177" s="21"/>
      <c r="E177" s="21"/>
      <c r="F177" s="21"/>
      <c r="G177" s="21"/>
      <c r="H177" s="21"/>
      <c r="I177" s="21"/>
      <c r="J177" s="21"/>
      <c r="K177" s="37"/>
      <c r="L177" s="37"/>
      <c r="M177" s="37"/>
      <c r="AE177" s="21"/>
    </row>
    <row r="178" spans="1:31">
      <c r="A178" s="21"/>
      <c r="B178" s="21"/>
      <c r="C178" s="22"/>
      <c r="D178" s="21"/>
      <c r="E178" s="21"/>
      <c r="F178" s="21"/>
      <c r="G178" s="21"/>
      <c r="H178" s="21"/>
      <c r="I178" s="21"/>
      <c r="J178" s="21"/>
      <c r="K178" s="37"/>
      <c r="L178" s="37"/>
      <c r="M178" s="37"/>
      <c r="AE178" s="21"/>
    </row>
    <row r="179" spans="1:31">
      <c r="A179" s="21"/>
      <c r="B179" s="21"/>
      <c r="C179" s="22"/>
      <c r="D179" s="21"/>
      <c r="E179" s="21"/>
      <c r="F179" s="21"/>
      <c r="G179" s="21"/>
      <c r="H179" s="21"/>
      <c r="I179" s="21"/>
      <c r="J179" s="21"/>
      <c r="K179" s="37"/>
      <c r="L179" s="37"/>
      <c r="M179" s="37"/>
      <c r="AE179" s="21"/>
    </row>
    <row r="180" spans="1:31">
      <c r="A180" s="21"/>
      <c r="B180" s="21"/>
      <c r="C180" s="22"/>
      <c r="D180" s="21"/>
      <c r="E180" s="21"/>
      <c r="F180" s="21"/>
      <c r="G180" s="21"/>
      <c r="H180" s="21"/>
      <c r="I180" s="21"/>
      <c r="J180" s="21"/>
      <c r="K180" s="37"/>
      <c r="L180" s="37"/>
      <c r="M180" s="37"/>
      <c r="AE180" s="21"/>
    </row>
    <row r="181" spans="1:31">
      <c r="A181" s="21"/>
      <c r="B181" s="21"/>
      <c r="C181" s="22"/>
      <c r="D181" s="21"/>
      <c r="E181" s="21"/>
      <c r="F181" s="21"/>
      <c r="G181" s="21"/>
      <c r="H181" s="21"/>
      <c r="I181" s="21"/>
      <c r="J181" s="21"/>
      <c r="K181" s="37"/>
      <c r="L181" s="37"/>
      <c r="M181" s="37"/>
      <c r="AE181" s="21"/>
    </row>
    <row r="182" spans="1:31">
      <c r="A182" s="21"/>
      <c r="B182" s="21"/>
      <c r="C182" s="22"/>
      <c r="D182" s="21"/>
      <c r="E182" s="21"/>
      <c r="F182" s="21"/>
      <c r="G182" s="21"/>
      <c r="H182" s="21"/>
      <c r="I182" s="21"/>
      <c r="J182" s="21"/>
      <c r="K182" s="37"/>
      <c r="L182" s="37"/>
      <c r="M182" s="37"/>
      <c r="AE182" s="21"/>
    </row>
    <row r="183" spans="1:31">
      <c r="A183" s="21"/>
      <c r="B183" s="21"/>
      <c r="C183" s="22"/>
      <c r="D183" s="21"/>
      <c r="E183" s="21"/>
      <c r="F183" s="21"/>
      <c r="G183" s="21"/>
      <c r="H183" s="21"/>
      <c r="I183" s="21"/>
      <c r="J183" s="21"/>
      <c r="K183" s="37"/>
      <c r="L183" s="37"/>
      <c r="M183" s="37"/>
      <c r="AE183" s="21"/>
    </row>
    <row r="184" spans="1:31">
      <c r="A184" s="21"/>
      <c r="B184" s="21"/>
      <c r="C184" s="22"/>
      <c r="D184" s="21"/>
      <c r="E184" s="21"/>
      <c r="F184" s="21"/>
      <c r="G184" s="21"/>
      <c r="H184" s="21"/>
      <c r="I184" s="21"/>
      <c r="J184" s="21"/>
      <c r="K184" s="37"/>
      <c r="L184" s="37"/>
      <c r="M184" s="37"/>
      <c r="AE184" s="21"/>
    </row>
    <row r="185" spans="1:31">
      <c r="A185" s="21"/>
      <c r="B185" s="21"/>
      <c r="C185" s="22"/>
      <c r="D185" s="21"/>
      <c r="E185" s="21"/>
      <c r="F185" s="21"/>
      <c r="G185" s="21"/>
      <c r="H185" s="21"/>
      <c r="I185" s="21"/>
      <c r="J185" s="21"/>
      <c r="K185" s="37"/>
      <c r="L185" s="37"/>
      <c r="M185" s="37"/>
      <c r="AE185" s="21"/>
    </row>
    <row r="186" spans="1:31">
      <c r="A186" s="21"/>
      <c r="B186" s="21"/>
      <c r="C186" s="22"/>
      <c r="D186" s="21"/>
      <c r="E186" s="21"/>
      <c r="F186" s="21"/>
      <c r="G186" s="21"/>
      <c r="H186" s="21"/>
      <c r="I186" s="21"/>
      <c r="J186" s="21"/>
      <c r="K186" s="37"/>
      <c r="L186" s="37"/>
      <c r="M186" s="37"/>
      <c r="AE186" s="21"/>
    </row>
    <row r="187" spans="1:31">
      <c r="A187" s="21"/>
      <c r="B187" s="21"/>
      <c r="C187" s="22"/>
      <c r="D187" s="21"/>
      <c r="E187" s="21"/>
      <c r="F187" s="21"/>
      <c r="G187" s="21"/>
      <c r="H187" s="21"/>
      <c r="I187" s="21"/>
      <c r="J187" s="21"/>
      <c r="K187" s="37"/>
      <c r="L187" s="37"/>
      <c r="M187" s="37"/>
      <c r="AE187" s="21"/>
    </row>
    <row r="188" spans="1:31">
      <c r="A188" s="21"/>
      <c r="B188" s="21"/>
      <c r="C188" s="22"/>
      <c r="D188" s="21"/>
      <c r="E188" s="21"/>
      <c r="F188" s="21"/>
      <c r="G188" s="21"/>
      <c r="H188" s="21"/>
      <c r="I188" s="21"/>
      <c r="J188" s="21"/>
      <c r="K188" s="37"/>
      <c r="L188" s="37"/>
      <c r="M188" s="37"/>
      <c r="AE188" s="21"/>
    </row>
    <row r="189" spans="1:31">
      <c r="A189" s="21"/>
      <c r="B189" s="21"/>
      <c r="C189" s="22"/>
      <c r="D189" s="21"/>
      <c r="E189" s="21"/>
      <c r="F189" s="21"/>
      <c r="G189" s="21"/>
      <c r="H189" s="21"/>
      <c r="I189" s="21"/>
      <c r="J189" s="21"/>
      <c r="K189" s="37"/>
      <c r="L189" s="37"/>
      <c r="M189" s="37"/>
    </row>
    <row r="190" spans="1:31">
      <c r="A190" s="21"/>
      <c r="B190" s="21"/>
      <c r="C190" s="22"/>
      <c r="D190" s="21"/>
      <c r="E190" s="21"/>
      <c r="F190" s="21"/>
      <c r="G190" s="21"/>
      <c r="H190" s="21"/>
      <c r="I190" s="21"/>
      <c r="J190" s="21"/>
      <c r="K190" s="37"/>
      <c r="L190" s="37"/>
      <c r="M190" s="37"/>
    </row>
    <row r="191" spans="1:31">
      <c r="A191" s="21"/>
      <c r="B191" s="21"/>
      <c r="C191" s="22"/>
      <c r="D191" s="21"/>
      <c r="E191" s="21"/>
      <c r="F191" s="21"/>
      <c r="G191" s="21"/>
      <c r="H191" s="21"/>
      <c r="I191" s="21"/>
      <c r="J191" s="21"/>
      <c r="K191" s="37"/>
      <c r="L191" s="37"/>
      <c r="M191" s="37"/>
    </row>
    <row r="192" spans="1:31">
      <c r="A192" s="21"/>
      <c r="B192" s="21"/>
      <c r="C192" s="22"/>
      <c r="D192" s="21"/>
      <c r="E192" s="21"/>
      <c r="F192" s="21"/>
      <c r="G192" s="21"/>
      <c r="H192" s="21"/>
      <c r="I192" s="21"/>
      <c r="J192" s="21"/>
      <c r="K192" s="37"/>
      <c r="L192" s="37"/>
      <c r="M192" s="37"/>
    </row>
    <row r="193" spans="1:13">
      <c r="A193" s="21"/>
      <c r="B193" s="21"/>
      <c r="C193" s="22"/>
      <c r="D193" s="21"/>
      <c r="E193" s="21"/>
      <c r="F193" s="21"/>
      <c r="G193" s="21"/>
      <c r="H193" s="21"/>
      <c r="I193" s="21"/>
      <c r="J193" s="21"/>
      <c r="K193" s="37"/>
      <c r="L193" s="37"/>
      <c r="M193" s="37"/>
    </row>
    <row r="194" spans="1:13">
      <c r="A194" s="21"/>
      <c r="B194" s="21"/>
      <c r="C194" s="22"/>
      <c r="D194" s="21"/>
      <c r="E194" s="21"/>
      <c r="F194" s="21"/>
      <c r="G194" s="21"/>
      <c r="H194" s="21"/>
      <c r="I194" s="21"/>
      <c r="J194" s="21"/>
      <c r="K194" s="37"/>
      <c r="L194" s="37"/>
      <c r="M194" s="37"/>
    </row>
    <row r="195" spans="1:13">
      <c r="A195" s="21"/>
      <c r="B195" s="21"/>
      <c r="C195" s="22"/>
      <c r="D195" s="21"/>
      <c r="E195" s="21"/>
      <c r="F195" s="21"/>
      <c r="G195" s="21"/>
      <c r="H195" s="21"/>
      <c r="I195" s="21"/>
      <c r="J195" s="21"/>
      <c r="K195" s="37"/>
      <c r="L195" s="37"/>
      <c r="M195" s="37"/>
    </row>
    <row r="196" spans="1:13">
      <c r="A196" s="21"/>
      <c r="B196" s="21"/>
      <c r="C196" s="22"/>
      <c r="D196" s="21"/>
      <c r="E196" s="21"/>
      <c r="F196" s="21"/>
      <c r="G196" s="21"/>
      <c r="H196" s="21"/>
      <c r="I196" s="21"/>
      <c r="J196" s="21"/>
      <c r="K196" s="37"/>
      <c r="L196" s="37"/>
      <c r="M196" s="37"/>
    </row>
    <row r="197" spans="1:13">
      <c r="A197" s="21"/>
      <c r="B197" s="21"/>
      <c r="C197" s="22"/>
      <c r="D197" s="21"/>
      <c r="E197" s="21"/>
      <c r="F197" s="21"/>
      <c r="G197" s="21"/>
      <c r="H197" s="21"/>
      <c r="I197" s="21"/>
      <c r="J197" s="21"/>
      <c r="K197" s="37"/>
      <c r="L197" s="37"/>
      <c r="M197" s="37"/>
    </row>
    <row r="198" spans="1:13">
      <c r="A198" s="21"/>
      <c r="B198" s="21"/>
      <c r="C198" s="22"/>
      <c r="D198" s="21"/>
      <c r="E198" s="21"/>
      <c r="F198" s="21"/>
      <c r="G198" s="21"/>
      <c r="H198" s="21"/>
      <c r="I198" s="21"/>
      <c r="J198" s="21"/>
      <c r="K198" s="37"/>
      <c r="L198" s="37"/>
      <c r="M198" s="37"/>
    </row>
    <row r="199" spans="1:13">
      <c r="A199" s="21"/>
      <c r="B199" s="21"/>
      <c r="C199" s="22"/>
      <c r="D199" s="21"/>
      <c r="E199" s="21"/>
      <c r="F199" s="21"/>
      <c r="G199" s="21"/>
      <c r="H199" s="21"/>
      <c r="I199" s="21"/>
      <c r="J199" s="21"/>
      <c r="K199" s="37"/>
      <c r="L199" s="37"/>
      <c r="M199" s="37"/>
    </row>
    <row r="200" spans="1:13">
      <c r="A200" s="21"/>
      <c r="B200" s="21"/>
      <c r="C200" s="22"/>
      <c r="D200" s="21"/>
      <c r="E200" s="21"/>
      <c r="F200" s="21"/>
      <c r="G200" s="21"/>
      <c r="H200" s="21"/>
      <c r="I200" s="21"/>
      <c r="J200" s="21"/>
      <c r="K200" s="37"/>
      <c r="L200" s="37"/>
      <c r="M200" s="37"/>
    </row>
    <row r="201" spans="1:13">
      <c r="A201" s="21"/>
      <c r="B201" s="21"/>
      <c r="C201" s="22"/>
      <c r="D201" s="21"/>
      <c r="E201" s="21"/>
      <c r="F201" s="21"/>
      <c r="G201" s="21"/>
      <c r="H201" s="21"/>
      <c r="I201" s="21"/>
      <c r="J201" s="21"/>
      <c r="K201" s="37"/>
      <c r="L201" s="37"/>
      <c r="M201" s="37"/>
    </row>
    <row r="202" spans="1:13">
      <c r="A202" s="21"/>
      <c r="B202" s="21"/>
      <c r="C202" s="22"/>
      <c r="D202" s="21"/>
      <c r="E202" s="21"/>
      <c r="F202" s="21"/>
      <c r="G202" s="21"/>
      <c r="H202" s="21"/>
      <c r="I202" s="21"/>
      <c r="J202" s="21"/>
      <c r="K202" s="37"/>
      <c r="L202" s="37"/>
      <c r="M202" s="37"/>
    </row>
    <row r="203" spans="1:13">
      <c r="A203" s="21"/>
      <c r="B203" s="21"/>
      <c r="C203" s="22"/>
      <c r="D203" s="21"/>
      <c r="E203" s="21"/>
      <c r="F203" s="21"/>
      <c r="G203" s="21"/>
      <c r="H203" s="21"/>
      <c r="I203" s="21"/>
      <c r="J203" s="21"/>
      <c r="K203" s="37"/>
      <c r="L203" s="37"/>
      <c r="M203" s="37"/>
    </row>
    <row r="204" spans="1:13">
      <c r="A204" s="21"/>
      <c r="B204" s="21"/>
      <c r="C204" s="22"/>
      <c r="D204" s="21"/>
      <c r="E204" s="21"/>
      <c r="F204" s="21"/>
      <c r="G204" s="21"/>
      <c r="H204" s="21"/>
      <c r="I204" s="21"/>
      <c r="J204" s="21"/>
      <c r="K204" s="37"/>
      <c r="L204" s="37"/>
      <c r="M204" s="37"/>
    </row>
    <row r="205" spans="1:13">
      <c r="A205" s="21"/>
      <c r="B205" s="21"/>
      <c r="C205" s="22"/>
      <c r="D205" s="21"/>
      <c r="E205" s="21"/>
      <c r="F205" s="21"/>
      <c r="G205" s="21"/>
      <c r="H205" s="21"/>
      <c r="I205" s="21"/>
      <c r="J205" s="21"/>
      <c r="K205" s="37"/>
      <c r="L205" s="37"/>
      <c r="M205" s="37"/>
    </row>
    <row r="206" spans="1:13">
      <c r="A206" s="21"/>
      <c r="B206" s="21"/>
      <c r="C206" s="22"/>
      <c r="D206" s="21"/>
      <c r="E206" s="21"/>
      <c r="F206" s="21"/>
      <c r="G206" s="21"/>
      <c r="H206" s="21"/>
      <c r="I206" s="21"/>
      <c r="J206" s="21"/>
      <c r="K206" s="37"/>
      <c r="L206" s="37"/>
      <c r="M206" s="37"/>
    </row>
    <row r="207" spans="1:13">
      <c r="A207" s="21"/>
      <c r="B207" s="21"/>
      <c r="C207" s="22"/>
      <c r="D207" s="21"/>
      <c r="E207" s="21"/>
      <c r="F207" s="21"/>
      <c r="G207" s="21"/>
      <c r="H207" s="21"/>
      <c r="I207" s="21"/>
      <c r="J207" s="21"/>
      <c r="K207" s="37"/>
      <c r="L207" s="37"/>
      <c r="M207" s="37"/>
    </row>
    <row r="208" spans="1:13">
      <c r="A208" s="21"/>
      <c r="B208" s="21"/>
      <c r="C208" s="22"/>
      <c r="D208" s="21"/>
      <c r="E208" s="21"/>
      <c r="F208" s="21"/>
      <c r="G208" s="21"/>
      <c r="H208" s="21"/>
      <c r="I208" s="21"/>
      <c r="J208" s="21"/>
      <c r="K208" s="37"/>
      <c r="L208" s="37"/>
      <c r="M208" s="37"/>
    </row>
    <row r="209" spans="1:13">
      <c r="A209" s="21"/>
      <c r="B209" s="21"/>
      <c r="C209" s="22"/>
      <c r="D209" s="21"/>
      <c r="E209" s="21"/>
      <c r="F209" s="21"/>
      <c r="G209" s="21"/>
      <c r="H209" s="21"/>
      <c r="I209" s="21"/>
      <c r="J209" s="21"/>
      <c r="K209" s="37"/>
      <c r="L209" s="37"/>
      <c r="M209" s="37"/>
    </row>
    <row r="210" spans="1:13">
      <c r="A210" s="21"/>
      <c r="B210" s="21"/>
      <c r="C210" s="22"/>
      <c r="D210" s="21"/>
      <c r="E210" s="21"/>
      <c r="F210" s="21"/>
      <c r="G210" s="21"/>
      <c r="H210" s="21"/>
      <c r="I210" s="21"/>
      <c r="J210" s="21"/>
      <c r="K210" s="37"/>
      <c r="L210" s="37"/>
      <c r="M210" s="37"/>
    </row>
    <row r="211" spans="1:13">
      <c r="A211" s="21"/>
      <c r="B211" s="21"/>
      <c r="C211" s="22"/>
      <c r="D211" s="21"/>
      <c r="E211" s="21"/>
      <c r="F211" s="21"/>
      <c r="G211" s="21"/>
      <c r="H211" s="21"/>
      <c r="I211" s="21"/>
      <c r="J211" s="21"/>
      <c r="K211" s="37"/>
      <c r="L211" s="37"/>
      <c r="M211" s="37"/>
    </row>
    <row r="212" spans="1:13">
      <c r="A212" s="21"/>
      <c r="B212" s="21"/>
      <c r="C212" s="22"/>
      <c r="D212" s="21"/>
      <c r="E212" s="21"/>
      <c r="F212" s="21"/>
      <c r="G212" s="21"/>
      <c r="H212" s="21"/>
      <c r="I212" s="21"/>
      <c r="J212" s="21"/>
      <c r="K212" s="37"/>
      <c r="L212" s="37"/>
      <c r="M212" s="37"/>
    </row>
    <row r="213" spans="1:13">
      <c r="A213" s="21"/>
      <c r="B213" s="21"/>
      <c r="C213" s="22"/>
      <c r="D213" s="21"/>
      <c r="E213" s="21"/>
      <c r="F213" s="21"/>
      <c r="G213" s="21"/>
      <c r="H213" s="21"/>
      <c r="I213" s="21"/>
      <c r="J213" s="21"/>
      <c r="K213" s="37"/>
      <c r="L213" s="37"/>
      <c r="M213" s="37"/>
    </row>
    <row r="214" spans="1:13">
      <c r="A214" s="21"/>
      <c r="B214" s="21"/>
      <c r="C214" s="22"/>
      <c r="D214" s="21"/>
      <c r="E214" s="21"/>
      <c r="F214" s="21"/>
      <c r="G214" s="21"/>
      <c r="H214" s="21"/>
      <c r="I214" s="21"/>
      <c r="J214" s="21"/>
      <c r="K214" s="37"/>
      <c r="L214" s="37"/>
      <c r="M214" s="37"/>
    </row>
    <row r="215" spans="1:13">
      <c r="A215" s="21"/>
      <c r="B215" s="21"/>
      <c r="C215" s="22"/>
      <c r="D215" s="21"/>
      <c r="E215" s="21"/>
      <c r="F215" s="21"/>
      <c r="G215" s="21"/>
      <c r="H215" s="21"/>
      <c r="I215" s="21"/>
      <c r="J215" s="21"/>
      <c r="K215" s="37"/>
      <c r="L215" s="37"/>
      <c r="M215" s="37"/>
    </row>
    <row r="216" spans="1:13">
      <c r="A216" s="21"/>
      <c r="B216" s="21"/>
      <c r="C216" s="22"/>
      <c r="D216" s="21"/>
      <c r="E216" s="21"/>
      <c r="F216" s="21"/>
      <c r="G216" s="21"/>
      <c r="H216" s="21"/>
      <c r="I216" s="21"/>
      <c r="J216" s="21"/>
      <c r="K216" s="37"/>
      <c r="L216" s="37"/>
      <c r="M216" s="37"/>
    </row>
    <row r="217" spans="1:13">
      <c r="A217" s="21"/>
      <c r="B217" s="21"/>
      <c r="C217" s="22"/>
      <c r="D217" s="21"/>
      <c r="E217" s="21"/>
      <c r="F217" s="21"/>
      <c r="G217" s="21"/>
      <c r="H217" s="21"/>
      <c r="I217" s="21"/>
      <c r="J217" s="21"/>
      <c r="K217" s="37"/>
      <c r="L217" s="37"/>
      <c r="M217" s="37"/>
    </row>
    <row r="218" spans="1:13">
      <c r="A218" s="21"/>
      <c r="B218" s="21"/>
      <c r="C218" s="22"/>
      <c r="D218" s="21"/>
      <c r="E218" s="21"/>
      <c r="F218" s="21"/>
      <c r="G218" s="21"/>
      <c r="H218" s="21"/>
      <c r="I218" s="21"/>
      <c r="J218" s="21"/>
      <c r="K218" s="37"/>
      <c r="L218" s="37"/>
      <c r="M218" s="37"/>
    </row>
    <row r="219" spans="1:13">
      <c r="A219" s="21"/>
      <c r="B219" s="21"/>
      <c r="C219" s="22"/>
      <c r="D219" s="21"/>
      <c r="E219" s="21"/>
      <c r="F219" s="21"/>
      <c r="G219" s="21"/>
      <c r="H219" s="21"/>
      <c r="I219" s="21"/>
      <c r="J219" s="21"/>
      <c r="K219" s="37"/>
      <c r="L219" s="37"/>
      <c r="M219" s="37"/>
    </row>
    <row r="220" spans="1:13">
      <c r="A220" s="21"/>
      <c r="B220" s="21"/>
      <c r="C220" s="22"/>
      <c r="D220" s="21"/>
      <c r="E220" s="21"/>
      <c r="F220" s="21"/>
      <c r="G220" s="21"/>
      <c r="H220" s="21"/>
      <c r="I220" s="21"/>
      <c r="J220" s="21"/>
      <c r="K220" s="37"/>
      <c r="L220" s="37"/>
      <c r="M220" s="37"/>
    </row>
    <row r="221" spans="1:13">
      <c r="A221" s="21"/>
      <c r="B221" s="21"/>
      <c r="C221" s="22"/>
      <c r="D221" s="21"/>
      <c r="E221" s="21"/>
      <c r="F221" s="21"/>
      <c r="G221" s="21"/>
      <c r="H221" s="21"/>
      <c r="I221" s="21"/>
      <c r="J221" s="21"/>
      <c r="K221" s="37"/>
      <c r="L221" s="37"/>
      <c r="M221" s="37"/>
    </row>
    <row r="222" spans="1:13">
      <c r="A222" s="21"/>
      <c r="B222" s="21"/>
      <c r="C222" s="22"/>
      <c r="D222" s="21"/>
      <c r="E222" s="21"/>
      <c r="F222" s="21"/>
      <c r="G222" s="21"/>
      <c r="H222" s="21"/>
      <c r="I222" s="21"/>
      <c r="J222" s="21"/>
      <c r="K222" s="37"/>
      <c r="L222" s="37"/>
      <c r="M222" s="37"/>
    </row>
    <row r="223" spans="1:13">
      <c r="A223" s="21"/>
      <c r="B223" s="21"/>
      <c r="C223" s="22"/>
      <c r="D223" s="21"/>
      <c r="E223" s="21"/>
      <c r="F223" s="21"/>
      <c r="G223" s="21"/>
      <c r="H223" s="21"/>
      <c r="I223" s="21"/>
      <c r="J223" s="21"/>
      <c r="K223" s="37"/>
      <c r="L223" s="37"/>
      <c r="M223" s="37"/>
    </row>
    <row r="224" spans="1:13">
      <c r="A224" s="21"/>
      <c r="B224" s="21"/>
      <c r="C224" s="22"/>
      <c r="D224" s="21"/>
      <c r="E224" s="21"/>
      <c r="F224" s="21"/>
      <c r="G224" s="21"/>
      <c r="H224" s="21"/>
      <c r="I224" s="21"/>
      <c r="J224" s="21"/>
      <c r="K224" s="37"/>
      <c r="L224" s="37"/>
      <c r="M224" s="37"/>
    </row>
    <row r="225" spans="1:13">
      <c r="A225" s="21"/>
      <c r="B225" s="21"/>
      <c r="C225" s="22"/>
      <c r="D225" s="21"/>
      <c r="E225" s="21"/>
      <c r="F225" s="21"/>
      <c r="G225" s="21"/>
      <c r="H225" s="21"/>
      <c r="I225" s="21"/>
      <c r="J225" s="21"/>
      <c r="K225" s="37"/>
      <c r="L225" s="37"/>
      <c r="M225" s="37"/>
    </row>
    <row r="226" spans="1:13">
      <c r="A226" s="21"/>
      <c r="B226" s="21"/>
      <c r="C226" s="22"/>
      <c r="D226" s="21"/>
      <c r="E226" s="21"/>
      <c r="F226" s="21"/>
      <c r="G226" s="21"/>
      <c r="H226" s="21"/>
      <c r="I226" s="21"/>
      <c r="J226" s="21"/>
      <c r="K226" s="37"/>
      <c r="L226" s="37"/>
      <c r="M226" s="37"/>
    </row>
    <row r="227" spans="1:13">
      <c r="A227" s="21"/>
      <c r="B227" s="21"/>
      <c r="C227" s="22"/>
      <c r="D227" s="21"/>
      <c r="E227" s="21"/>
      <c r="F227" s="21"/>
      <c r="G227" s="21"/>
      <c r="H227" s="21"/>
      <c r="I227" s="21"/>
      <c r="J227" s="21"/>
      <c r="K227" s="37"/>
      <c r="L227" s="37"/>
      <c r="M227" s="37"/>
    </row>
    <row r="228" spans="1:13">
      <c r="A228" s="21"/>
      <c r="B228" s="21"/>
      <c r="C228" s="22"/>
      <c r="D228" s="21"/>
      <c r="E228" s="21"/>
      <c r="F228" s="21"/>
      <c r="G228" s="21"/>
      <c r="H228" s="21"/>
      <c r="I228" s="21"/>
      <c r="J228" s="21"/>
      <c r="K228" s="37"/>
      <c r="L228" s="37"/>
      <c r="M228" s="37"/>
    </row>
    <row r="229" spans="1:13">
      <c r="A229" s="21"/>
      <c r="B229" s="21"/>
      <c r="C229" s="22"/>
      <c r="D229" s="21"/>
      <c r="E229" s="21"/>
      <c r="F229" s="21"/>
      <c r="G229" s="21"/>
      <c r="H229" s="21"/>
      <c r="I229" s="21"/>
      <c r="J229" s="21"/>
      <c r="K229" s="37"/>
      <c r="L229" s="37"/>
      <c r="M229" s="37"/>
    </row>
    <row r="230" spans="1:13">
      <c r="A230" s="21"/>
      <c r="B230" s="21"/>
      <c r="C230" s="22"/>
      <c r="D230" s="21"/>
      <c r="E230" s="21"/>
      <c r="F230" s="21"/>
      <c r="G230" s="21"/>
      <c r="H230" s="21"/>
      <c r="I230" s="21"/>
      <c r="J230" s="21"/>
      <c r="K230" s="37"/>
      <c r="L230" s="37"/>
      <c r="M230" s="37"/>
    </row>
    <row r="231" spans="1:13">
      <c r="A231" s="21"/>
      <c r="B231" s="21"/>
      <c r="C231" s="22"/>
      <c r="D231" s="21"/>
      <c r="E231" s="21"/>
      <c r="F231" s="21"/>
      <c r="G231" s="21"/>
      <c r="H231" s="21"/>
      <c r="I231" s="21"/>
      <c r="J231" s="21"/>
      <c r="K231" s="37"/>
      <c r="L231" s="37"/>
      <c r="M231" s="37"/>
    </row>
    <row r="232" spans="1:13">
      <c r="A232" s="21"/>
      <c r="B232" s="21"/>
      <c r="C232" s="22"/>
      <c r="D232" s="21"/>
      <c r="E232" s="21"/>
      <c r="F232" s="21"/>
      <c r="G232" s="21"/>
      <c r="H232" s="21"/>
      <c r="I232" s="21"/>
      <c r="J232" s="21"/>
      <c r="K232" s="37"/>
      <c r="L232" s="37"/>
      <c r="M232" s="37"/>
    </row>
    <row r="233" spans="1:13">
      <c r="A233" s="21"/>
      <c r="B233" s="21"/>
      <c r="C233" s="22"/>
      <c r="D233" s="21"/>
      <c r="E233" s="21"/>
      <c r="F233" s="21"/>
      <c r="G233" s="21"/>
      <c r="H233" s="21"/>
      <c r="I233" s="21"/>
      <c r="J233" s="21"/>
      <c r="K233" s="37"/>
      <c r="L233" s="37"/>
      <c r="M233" s="37"/>
    </row>
    <row r="234" spans="1:13">
      <c r="A234" s="21"/>
      <c r="B234" s="21"/>
      <c r="C234" s="22"/>
      <c r="D234" s="21"/>
      <c r="E234" s="21"/>
      <c r="F234" s="21"/>
      <c r="G234" s="21"/>
      <c r="H234" s="21"/>
      <c r="I234" s="21"/>
      <c r="J234" s="21"/>
      <c r="K234" s="37"/>
      <c r="L234" s="37"/>
      <c r="M234" s="37"/>
    </row>
    <row r="235" spans="1:13">
      <c r="A235" s="21"/>
      <c r="B235" s="21"/>
      <c r="C235" s="22"/>
      <c r="D235" s="21"/>
      <c r="E235" s="21"/>
      <c r="F235" s="21"/>
      <c r="G235" s="21"/>
      <c r="H235" s="21"/>
      <c r="I235" s="21"/>
      <c r="J235" s="21"/>
      <c r="K235" s="37"/>
      <c r="L235" s="37"/>
      <c r="M235" s="37"/>
    </row>
    <row r="236" spans="1:13">
      <c r="A236" s="21"/>
      <c r="B236" s="21"/>
      <c r="C236" s="22"/>
      <c r="D236" s="21"/>
      <c r="E236" s="21"/>
      <c r="F236" s="21"/>
      <c r="G236" s="21"/>
      <c r="H236" s="21"/>
      <c r="I236" s="21"/>
      <c r="J236" s="21"/>
      <c r="K236" s="37"/>
      <c r="L236" s="37"/>
      <c r="M236" s="37"/>
    </row>
    <row r="237" spans="1:13">
      <c r="A237" s="21"/>
      <c r="B237" s="21"/>
      <c r="C237" s="22"/>
      <c r="D237" s="21"/>
      <c r="E237" s="21"/>
      <c r="F237" s="21"/>
      <c r="G237" s="21"/>
      <c r="H237" s="21"/>
      <c r="I237" s="21"/>
      <c r="J237" s="21"/>
      <c r="K237" s="37"/>
      <c r="L237" s="37"/>
      <c r="M237" s="37"/>
    </row>
    <row r="238" spans="1:13">
      <c r="A238" s="21"/>
      <c r="B238" s="21"/>
      <c r="C238" s="22"/>
      <c r="D238" s="21"/>
      <c r="E238" s="21"/>
      <c r="F238" s="21"/>
      <c r="G238" s="21"/>
      <c r="H238" s="21"/>
      <c r="I238" s="21"/>
      <c r="J238" s="21"/>
      <c r="K238" s="37"/>
      <c r="L238" s="37"/>
      <c r="M238" s="37"/>
    </row>
    <row r="239" spans="1:13">
      <c r="A239" s="21"/>
      <c r="B239" s="21"/>
      <c r="C239" s="22"/>
      <c r="D239" s="21"/>
      <c r="E239" s="21"/>
      <c r="F239" s="21"/>
      <c r="G239" s="21"/>
      <c r="H239" s="21"/>
      <c r="I239" s="21"/>
      <c r="J239" s="21"/>
      <c r="K239" s="37"/>
      <c r="L239" s="37"/>
      <c r="M239" s="37"/>
    </row>
    <row r="240" spans="1:13">
      <c r="A240" s="21"/>
      <c r="B240" s="21"/>
      <c r="C240" s="22"/>
      <c r="D240" s="21"/>
      <c r="E240" s="21"/>
      <c r="F240" s="21"/>
      <c r="G240" s="21"/>
      <c r="H240" s="21"/>
      <c r="I240" s="21"/>
      <c r="J240" s="21"/>
      <c r="K240" s="37"/>
      <c r="L240" s="37"/>
      <c r="M240" s="37"/>
    </row>
    <row r="241" spans="1:13">
      <c r="A241" s="21"/>
      <c r="B241" s="21"/>
      <c r="C241" s="22"/>
      <c r="D241" s="21"/>
      <c r="E241" s="21"/>
      <c r="F241" s="21"/>
      <c r="G241" s="21"/>
      <c r="H241" s="21"/>
      <c r="I241" s="21"/>
      <c r="J241" s="21"/>
      <c r="K241" s="37"/>
      <c r="L241" s="37"/>
      <c r="M241" s="37"/>
    </row>
    <row r="242" spans="1:13">
      <c r="A242" s="21"/>
      <c r="B242" s="21"/>
      <c r="C242" s="22"/>
      <c r="D242" s="21"/>
      <c r="E242" s="21"/>
      <c r="F242" s="21"/>
      <c r="G242" s="21"/>
      <c r="H242" s="21"/>
      <c r="I242" s="21"/>
      <c r="J242" s="21"/>
      <c r="K242" s="37"/>
      <c r="L242" s="37"/>
      <c r="M242" s="37"/>
    </row>
    <row r="243" spans="1:13">
      <c r="A243" s="21"/>
      <c r="B243" s="21"/>
      <c r="C243" s="22"/>
      <c r="D243" s="21"/>
      <c r="E243" s="21"/>
      <c r="F243" s="21"/>
      <c r="G243" s="21"/>
      <c r="H243" s="21"/>
      <c r="I243" s="21"/>
      <c r="J243" s="21"/>
      <c r="K243" s="37"/>
      <c r="L243" s="37"/>
      <c r="M243" s="37"/>
    </row>
    <row r="244" spans="1:13">
      <c r="A244" s="21"/>
      <c r="B244" s="21"/>
      <c r="C244" s="22"/>
      <c r="D244" s="21"/>
      <c r="E244" s="21"/>
      <c r="F244" s="21"/>
      <c r="G244" s="21"/>
      <c r="H244" s="21"/>
      <c r="I244" s="21"/>
      <c r="J244" s="21"/>
      <c r="K244" s="37"/>
      <c r="L244" s="37"/>
      <c r="M244" s="37"/>
    </row>
    <row r="245" spans="1:13">
      <c r="A245" s="21"/>
      <c r="B245" s="21"/>
      <c r="C245" s="22"/>
      <c r="D245" s="21"/>
      <c r="E245" s="21"/>
      <c r="F245" s="21"/>
      <c r="G245" s="21"/>
      <c r="H245" s="21"/>
      <c r="I245" s="21"/>
      <c r="J245" s="21"/>
      <c r="K245" s="37"/>
      <c r="L245" s="37"/>
      <c r="M245" s="37"/>
    </row>
    <row r="246" spans="1:13">
      <c r="A246" s="21"/>
      <c r="B246" s="21"/>
      <c r="C246" s="22"/>
      <c r="D246" s="21"/>
      <c r="E246" s="21"/>
      <c r="F246" s="21"/>
      <c r="G246" s="21"/>
      <c r="H246" s="21"/>
      <c r="I246" s="21"/>
      <c r="J246" s="21"/>
      <c r="K246" s="37"/>
      <c r="L246" s="37"/>
      <c r="M246" s="37"/>
    </row>
    <row r="247" spans="1:13">
      <c r="A247" s="21"/>
      <c r="B247" s="21"/>
      <c r="C247" s="22"/>
      <c r="D247" s="21"/>
      <c r="E247" s="21"/>
      <c r="F247" s="21"/>
      <c r="G247" s="21"/>
      <c r="H247" s="21"/>
      <c r="I247" s="21"/>
      <c r="J247" s="21"/>
      <c r="K247" s="37"/>
      <c r="L247" s="37"/>
      <c r="M247" s="37"/>
    </row>
    <row r="248" spans="1:13">
      <c r="A248" s="21"/>
      <c r="B248" s="21"/>
      <c r="C248" s="22"/>
      <c r="D248" s="21"/>
      <c r="E248" s="21"/>
      <c r="F248" s="21"/>
      <c r="G248" s="21"/>
      <c r="H248" s="21"/>
      <c r="I248" s="21"/>
      <c r="J248" s="21"/>
      <c r="K248" s="37"/>
      <c r="L248" s="37"/>
      <c r="M248" s="37"/>
    </row>
    <row r="249" spans="1:13">
      <c r="A249" s="21"/>
      <c r="B249" s="21"/>
      <c r="C249" s="22"/>
      <c r="D249" s="21"/>
      <c r="E249" s="21"/>
      <c r="F249" s="21"/>
      <c r="G249" s="21"/>
      <c r="H249" s="21"/>
      <c r="I249" s="21"/>
      <c r="J249" s="21"/>
      <c r="K249" s="37"/>
      <c r="L249" s="37"/>
      <c r="M249" s="37"/>
    </row>
    <row r="250" spans="1:13">
      <c r="A250" s="21"/>
      <c r="B250" s="21"/>
      <c r="C250" s="22"/>
      <c r="D250" s="21"/>
      <c r="E250" s="21"/>
      <c r="F250" s="21"/>
      <c r="G250" s="21"/>
      <c r="H250" s="21"/>
      <c r="I250" s="21"/>
      <c r="J250" s="21"/>
      <c r="K250" s="37"/>
      <c r="L250" s="37"/>
      <c r="M250" s="37"/>
    </row>
    <row r="251" spans="1:13">
      <c r="A251" s="21"/>
      <c r="B251" s="21"/>
      <c r="C251" s="22"/>
      <c r="D251" s="21"/>
      <c r="E251" s="21"/>
      <c r="F251" s="21"/>
      <c r="G251" s="21"/>
      <c r="H251" s="21"/>
      <c r="I251" s="21"/>
      <c r="J251" s="21"/>
      <c r="K251" s="37"/>
      <c r="L251" s="37"/>
      <c r="M251" s="37"/>
    </row>
    <row r="252" spans="1:13">
      <c r="A252" s="21"/>
      <c r="B252" s="21"/>
      <c r="C252" s="22"/>
      <c r="D252" s="21"/>
      <c r="E252" s="21"/>
      <c r="F252" s="21"/>
      <c r="G252" s="21"/>
      <c r="H252" s="21"/>
      <c r="I252" s="21"/>
      <c r="J252" s="21"/>
      <c r="K252" s="37"/>
      <c r="L252" s="37"/>
      <c r="M252" s="37"/>
    </row>
    <row r="253" spans="1:13">
      <c r="A253" s="21"/>
      <c r="B253" s="21"/>
      <c r="C253" s="22"/>
      <c r="D253" s="21"/>
      <c r="E253" s="21"/>
      <c r="F253" s="21"/>
      <c r="G253" s="21"/>
      <c r="H253" s="21"/>
      <c r="I253" s="21"/>
      <c r="J253" s="21"/>
      <c r="K253" s="37"/>
      <c r="L253" s="37"/>
      <c r="M253" s="37"/>
    </row>
    <row r="254" spans="1:13">
      <c r="A254" s="21"/>
      <c r="B254" s="21"/>
      <c r="C254" s="22"/>
      <c r="D254" s="21"/>
      <c r="E254" s="21"/>
      <c r="F254" s="21"/>
      <c r="G254" s="21"/>
      <c r="H254" s="21"/>
      <c r="I254" s="21"/>
      <c r="J254" s="21"/>
      <c r="K254" s="37"/>
      <c r="L254" s="37"/>
      <c r="M254" s="37"/>
    </row>
    <row r="255" spans="1:13">
      <c r="A255" s="21"/>
      <c r="B255" s="21"/>
      <c r="C255" s="22"/>
      <c r="D255" s="21"/>
      <c r="E255" s="21"/>
      <c r="F255" s="21"/>
      <c r="G255" s="21"/>
      <c r="H255" s="21"/>
      <c r="I255" s="21"/>
      <c r="J255" s="21"/>
      <c r="K255" s="37"/>
      <c r="L255" s="37"/>
      <c r="M255" s="37"/>
    </row>
    <row r="256" spans="1:13">
      <c r="A256" s="21"/>
      <c r="B256" s="21"/>
      <c r="C256" s="22"/>
      <c r="D256" s="21"/>
      <c r="E256" s="21"/>
      <c r="F256" s="21"/>
      <c r="G256" s="21"/>
      <c r="H256" s="21"/>
      <c r="I256" s="21"/>
      <c r="J256" s="21"/>
      <c r="K256" s="37"/>
      <c r="L256" s="37"/>
      <c r="M256" s="37"/>
    </row>
    <row r="257" spans="1:13">
      <c r="A257" s="21"/>
      <c r="B257" s="21"/>
      <c r="C257" s="22"/>
      <c r="D257" s="21"/>
      <c r="E257" s="21"/>
      <c r="F257" s="21"/>
      <c r="G257" s="21"/>
      <c r="H257" s="21"/>
      <c r="I257" s="21"/>
      <c r="J257" s="21"/>
      <c r="K257" s="37"/>
      <c r="L257" s="37"/>
      <c r="M257" s="37"/>
    </row>
    <row r="258" spans="1:13">
      <c r="A258" s="21"/>
      <c r="B258" s="21"/>
      <c r="C258" s="22"/>
      <c r="D258" s="21"/>
      <c r="E258" s="21"/>
      <c r="F258" s="21"/>
      <c r="G258" s="21"/>
      <c r="H258" s="21"/>
      <c r="I258" s="21"/>
      <c r="J258" s="21"/>
      <c r="K258" s="37"/>
      <c r="L258" s="37"/>
      <c r="M258" s="37"/>
    </row>
    <row r="259" spans="1:13">
      <c r="A259" s="21"/>
      <c r="B259" s="21"/>
      <c r="C259" s="22"/>
      <c r="D259" s="21"/>
      <c r="E259" s="21"/>
      <c r="F259" s="21"/>
      <c r="G259" s="21"/>
      <c r="H259" s="21"/>
      <c r="I259" s="21"/>
      <c r="J259" s="21"/>
      <c r="K259" s="37"/>
      <c r="L259" s="37"/>
      <c r="M259" s="37"/>
    </row>
    <row r="260" spans="1:13">
      <c r="A260" s="21"/>
      <c r="B260" s="21"/>
      <c r="C260" s="22"/>
      <c r="D260" s="21"/>
      <c r="E260" s="21"/>
      <c r="F260" s="21"/>
      <c r="G260" s="21"/>
      <c r="H260" s="21"/>
      <c r="I260" s="21"/>
      <c r="J260" s="21"/>
      <c r="K260" s="37"/>
      <c r="L260" s="37"/>
      <c r="M260" s="37"/>
    </row>
    <row r="261" spans="1:13">
      <c r="A261" s="21"/>
      <c r="B261" s="21"/>
      <c r="C261" s="22"/>
      <c r="D261" s="21"/>
      <c r="E261" s="21"/>
      <c r="F261" s="21"/>
      <c r="G261" s="21"/>
      <c r="H261" s="21"/>
      <c r="I261" s="21"/>
      <c r="J261" s="21"/>
      <c r="K261" s="37"/>
      <c r="L261" s="37"/>
      <c r="M261" s="37"/>
    </row>
    <row r="262" spans="1:13">
      <c r="A262" s="21"/>
      <c r="B262" s="21"/>
      <c r="C262" s="22"/>
      <c r="D262" s="21"/>
      <c r="E262" s="21"/>
      <c r="F262" s="21"/>
      <c r="G262" s="21"/>
      <c r="H262" s="21"/>
      <c r="I262" s="21"/>
      <c r="J262" s="21"/>
      <c r="K262" s="37"/>
      <c r="L262" s="37"/>
      <c r="M262" s="37"/>
    </row>
    <row r="263" spans="1:13">
      <c r="A263" s="21"/>
      <c r="B263" s="21"/>
      <c r="C263" s="22"/>
      <c r="D263" s="21"/>
      <c r="E263" s="21"/>
      <c r="F263" s="21"/>
      <c r="G263" s="21"/>
      <c r="H263" s="21"/>
      <c r="I263" s="21"/>
      <c r="J263" s="21"/>
      <c r="K263" s="37"/>
      <c r="L263" s="37"/>
      <c r="M263" s="37"/>
    </row>
    <row r="264" spans="1:13">
      <c r="A264" s="21"/>
      <c r="B264" s="21"/>
      <c r="C264" s="22"/>
      <c r="D264" s="21"/>
      <c r="E264" s="21"/>
      <c r="F264" s="21"/>
      <c r="G264" s="21"/>
      <c r="H264" s="21"/>
      <c r="I264" s="21"/>
      <c r="J264" s="21"/>
      <c r="K264" s="37"/>
      <c r="L264" s="37"/>
      <c r="M264" s="37"/>
    </row>
    <row r="265" spans="1:13">
      <c r="A265" s="21"/>
      <c r="B265" s="21"/>
      <c r="C265" s="22"/>
      <c r="D265" s="21"/>
      <c r="E265" s="21"/>
      <c r="F265" s="21"/>
      <c r="G265" s="21"/>
      <c r="H265" s="21"/>
      <c r="I265" s="21"/>
      <c r="J265" s="21"/>
      <c r="K265" s="37"/>
      <c r="L265" s="37"/>
      <c r="M265" s="37"/>
    </row>
    <row r="266" spans="1:13">
      <c r="A266" s="21"/>
      <c r="B266" s="21"/>
      <c r="C266" s="22"/>
      <c r="D266" s="21"/>
      <c r="E266" s="21"/>
      <c r="F266" s="21"/>
      <c r="G266" s="21"/>
      <c r="H266" s="21"/>
      <c r="I266" s="21"/>
      <c r="J266" s="21"/>
      <c r="K266" s="37"/>
      <c r="L266" s="37"/>
      <c r="M266" s="37"/>
    </row>
    <row r="267" spans="1:13">
      <c r="A267" s="21"/>
      <c r="B267" s="21"/>
      <c r="C267" s="22"/>
      <c r="D267" s="21"/>
      <c r="E267" s="21"/>
      <c r="F267" s="21"/>
      <c r="G267" s="21"/>
      <c r="H267" s="21"/>
      <c r="I267" s="21"/>
      <c r="J267" s="21"/>
      <c r="K267" s="37"/>
      <c r="L267" s="37"/>
      <c r="M267" s="37"/>
    </row>
    <row r="268" spans="1:13">
      <c r="A268" s="21"/>
      <c r="B268" s="21"/>
      <c r="C268" s="22"/>
      <c r="D268" s="21"/>
      <c r="E268" s="21"/>
      <c r="F268" s="21"/>
      <c r="G268" s="21"/>
      <c r="H268" s="21"/>
      <c r="I268" s="21"/>
      <c r="J268" s="21"/>
      <c r="K268" s="37"/>
      <c r="L268" s="37"/>
      <c r="M268" s="37"/>
    </row>
    <row r="269" spans="1:13">
      <c r="A269" s="21"/>
      <c r="B269" s="21"/>
      <c r="C269" s="22"/>
      <c r="D269" s="21"/>
      <c r="E269" s="21"/>
      <c r="F269" s="21"/>
      <c r="G269" s="21"/>
      <c r="H269" s="21"/>
      <c r="I269" s="21"/>
      <c r="J269" s="21"/>
      <c r="K269" s="37"/>
      <c r="L269" s="37"/>
      <c r="M269" s="37"/>
    </row>
    <row r="270" spans="1:13">
      <c r="A270" s="21"/>
      <c r="B270" s="21"/>
      <c r="C270" s="22"/>
      <c r="D270" s="21"/>
      <c r="E270" s="21"/>
      <c r="F270" s="21"/>
      <c r="G270" s="21"/>
      <c r="H270" s="21"/>
      <c r="I270" s="21"/>
      <c r="J270" s="21"/>
      <c r="K270" s="37"/>
      <c r="L270" s="37"/>
      <c r="M270" s="37"/>
    </row>
    <row r="271" spans="1:13">
      <c r="A271" s="21"/>
      <c r="B271" s="21"/>
      <c r="C271" s="22"/>
      <c r="D271" s="21"/>
      <c r="E271" s="21"/>
      <c r="F271" s="21"/>
      <c r="G271" s="21"/>
      <c r="H271" s="21"/>
      <c r="I271" s="21"/>
      <c r="J271" s="21"/>
      <c r="K271" s="37"/>
      <c r="L271" s="37"/>
      <c r="M271" s="37"/>
    </row>
    <row r="272" spans="1:13">
      <c r="A272" s="21"/>
      <c r="B272" s="21"/>
      <c r="C272" s="22"/>
      <c r="D272" s="21"/>
      <c r="E272" s="21"/>
      <c r="F272" s="21"/>
      <c r="G272" s="21"/>
      <c r="H272" s="21"/>
      <c r="I272" s="21"/>
      <c r="J272" s="21"/>
      <c r="K272" s="37"/>
      <c r="L272" s="37"/>
      <c r="M272" s="37"/>
    </row>
    <row r="273" spans="1:13">
      <c r="A273" s="21"/>
      <c r="B273" s="21"/>
      <c r="C273" s="22"/>
      <c r="D273" s="21"/>
      <c r="E273" s="21"/>
      <c r="F273" s="21"/>
      <c r="G273" s="21"/>
      <c r="H273" s="21"/>
      <c r="I273" s="21"/>
      <c r="J273" s="21"/>
      <c r="K273" s="37"/>
      <c r="L273" s="37"/>
      <c r="M273" s="37"/>
    </row>
    <row r="274" spans="1:13">
      <c r="A274" s="21"/>
      <c r="B274" s="21"/>
      <c r="C274" s="22"/>
      <c r="D274" s="21"/>
      <c r="E274" s="21"/>
      <c r="F274" s="21"/>
      <c r="G274" s="21"/>
      <c r="H274" s="21"/>
      <c r="I274" s="21"/>
      <c r="J274" s="21"/>
      <c r="K274" s="37"/>
      <c r="L274" s="37"/>
      <c r="M274" s="37"/>
    </row>
    <row r="275" spans="1:13">
      <c r="A275" s="21"/>
      <c r="B275" s="21"/>
      <c r="C275" s="22"/>
      <c r="D275" s="21"/>
      <c r="E275" s="21"/>
      <c r="F275" s="21"/>
      <c r="G275" s="21"/>
      <c r="H275" s="21"/>
      <c r="I275" s="21"/>
      <c r="J275" s="21"/>
      <c r="K275" s="37"/>
      <c r="L275" s="37"/>
      <c r="M275" s="37"/>
    </row>
    <row r="276" spans="1:13">
      <c r="A276" s="21"/>
      <c r="B276" s="21"/>
      <c r="C276" s="22"/>
      <c r="D276" s="21"/>
      <c r="E276" s="21"/>
      <c r="F276" s="21"/>
      <c r="G276" s="21"/>
      <c r="H276" s="21"/>
      <c r="I276" s="21"/>
      <c r="J276" s="21"/>
      <c r="K276" s="37"/>
      <c r="L276" s="37"/>
      <c r="M276" s="37"/>
    </row>
    <row r="277" spans="1:13">
      <c r="A277" s="21"/>
      <c r="B277" s="21"/>
      <c r="C277" s="22"/>
      <c r="D277" s="21"/>
      <c r="E277" s="21"/>
      <c r="F277" s="21"/>
      <c r="G277" s="21"/>
      <c r="H277" s="21"/>
      <c r="I277" s="21"/>
      <c r="J277" s="21"/>
      <c r="K277" s="37"/>
      <c r="L277" s="37"/>
      <c r="M277" s="37"/>
    </row>
    <row r="278" spans="1:13">
      <c r="A278" s="21"/>
      <c r="B278" s="21"/>
      <c r="C278" s="22"/>
      <c r="D278" s="21"/>
      <c r="E278" s="21"/>
      <c r="F278" s="21"/>
      <c r="G278" s="21"/>
      <c r="H278" s="21"/>
      <c r="I278" s="21"/>
      <c r="J278" s="21"/>
      <c r="K278" s="37"/>
      <c r="L278" s="37"/>
      <c r="M278" s="37"/>
    </row>
    <row r="279" spans="1:13">
      <c r="A279" s="21"/>
      <c r="B279" s="21"/>
      <c r="C279" s="22"/>
      <c r="D279" s="21"/>
      <c r="E279" s="21"/>
      <c r="F279" s="21"/>
      <c r="G279" s="21"/>
      <c r="H279" s="21"/>
      <c r="I279" s="21"/>
      <c r="J279" s="21"/>
      <c r="K279" s="37"/>
      <c r="L279" s="37"/>
      <c r="M279" s="37"/>
    </row>
    <row r="280" spans="1:13">
      <c r="A280" s="21"/>
      <c r="B280" s="21"/>
      <c r="C280" s="22"/>
      <c r="D280" s="21"/>
      <c r="E280" s="21"/>
      <c r="F280" s="21"/>
      <c r="G280" s="21"/>
      <c r="H280" s="21"/>
      <c r="I280" s="21"/>
      <c r="J280" s="21"/>
      <c r="K280" s="37"/>
      <c r="L280" s="37"/>
      <c r="M280" s="37"/>
    </row>
    <row r="281" spans="1:13">
      <c r="A281" s="21"/>
      <c r="B281" s="21"/>
      <c r="C281" s="22"/>
      <c r="D281" s="21"/>
      <c r="E281" s="21"/>
      <c r="F281" s="21"/>
      <c r="G281" s="21"/>
      <c r="H281" s="21"/>
      <c r="I281" s="21"/>
      <c r="J281" s="21"/>
      <c r="K281" s="37"/>
      <c r="L281" s="37"/>
      <c r="M281" s="37"/>
    </row>
    <row r="282" spans="1:13">
      <c r="A282" s="21"/>
      <c r="B282" s="21"/>
      <c r="C282" s="22"/>
      <c r="D282" s="21"/>
      <c r="E282" s="21"/>
      <c r="F282" s="21"/>
      <c r="G282" s="21"/>
      <c r="H282" s="21"/>
      <c r="I282" s="21"/>
      <c r="J282" s="21"/>
      <c r="K282" s="37"/>
      <c r="L282" s="37"/>
      <c r="M282" s="37"/>
    </row>
    <row r="283" spans="1:13">
      <c r="A283" s="21"/>
      <c r="B283" s="21"/>
      <c r="C283" s="22"/>
      <c r="D283" s="21"/>
      <c r="E283" s="21"/>
      <c r="F283" s="21"/>
      <c r="G283" s="21"/>
      <c r="H283" s="21"/>
      <c r="I283" s="21"/>
      <c r="J283" s="21"/>
      <c r="K283" s="37"/>
      <c r="L283" s="37"/>
      <c r="M283" s="37"/>
    </row>
    <row r="284" spans="1:13">
      <c r="A284" s="21"/>
      <c r="B284" s="21"/>
      <c r="C284" s="22"/>
      <c r="D284" s="21"/>
      <c r="E284" s="21"/>
      <c r="F284" s="21"/>
      <c r="G284" s="21"/>
      <c r="H284" s="21"/>
      <c r="I284" s="21"/>
      <c r="J284" s="21"/>
      <c r="K284" s="37"/>
      <c r="L284" s="37"/>
      <c r="M284" s="37"/>
    </row>
    <row r="285" spans="1:13">
      <c r="A285" s="21"/>
      <c r="B285" s="21"/>
      <c r="C285" s="22"/>
      <c r="D285" s="21"/>
      <c r="E285" s="21"/>
      <c r="F285" s="21"/>
      <c r="G285" s="21"/>
      <c r="H285" s="21"/>
      <c r="I285" s="21"/>
      <c r="J285" s="21"/>
      <c r="K285" s="37"/>
      <c r="L285" s="37"/>
      <c r="M285" s="37"/>
    </row>
    <row r="286" spans="1:13">
      <c r="A286" s="21"/>
      <c r="B286" s="21"/>
      <c r="C286" s="22"/>
      <c r="D286" s="21"/>
      <c r="E286" s="21"/>
      <c r="F286" s="21"/>
      <c r="G286" s="21"/>
      <c r="H286" s="21"/>
      <c r="I286" s="21"/>
      <c r="J286" s="21"/>
      <c r="K286" s="37"/>
      <c r="L286" s="37"/>
      <c r="M286" s="37"/>
    </row>
    <row r="287" spans="1:13">
      <c r="A287" s="21"/>
      <c r="B287" s="21"/>
      <c r="C287" s="22"/>
      <c r="D287" s="21"/>
      <c r="E287" s="21"/>
      <c r="F287" s="21"/>
      <c r="G287" s="21"/>
      <c r="H287" s="21"/>
      <c r="I287" s="21"/>
      <c r="J287" s="21"/>
      <c r="K287" s="37"/>
      <c r="L287" s="37"/>
      <c r="M287" s="37"/>
    </row>
    <row r="288" spans="1:13">
      <c r="A288" s="21"/>
      <c r="B288" s="21"/>
      <c r="C288" s="22"/>
      <c r="D288" s="21"/>
      <c r="E288" s="21"/>
      <c r="F288" s="21"/>
      <c r="G288" s="21"/>
      <c r="H288" s="21"/>
      <c r="I288" s="21"/>
      <c r="J288" s="21"/>
      <c r="K288" s="37"/>
      <c r="L288" s="37"/>
      <c r="M288" s="37"/>
    </row>
    <row r="289" spans="1:13">
      <c r="A289" s="21"/>
      <c r="B289" s="21"/>
      <c r="C289" s="22"/>
      <c r="D289" s="21"/>
      <c r="E289" s="21"/>
      <c r="F289" s="21"/>
      <c r="G289" s="21"/>
      <c r="H289" s="21"/>
      <c r="I289" s="21"/>
      <c r="J289" s="21"/>
      <c r="K289" s="37"/>
      <c r="L289" s="37"/>
      <c r="M289" s="37"/>
    </row>
    <row r="290" spans="1:13">
      <c r="A290" s="21"/>
      <c r="B290" s="21"/>
      <c r="C290" s="22"/>
      <c r="D290" s="21"/>
      <c r="E290" s="21"/>
      <c r="F290" s="21"/>
      <c r="G290" s="21"/>
      <c r="H290" s="21"/>
      <c r="I290" s="21"/>
      <c r="J290" s="21"/>
      <c r="K290" s="37"/>
      <c r="L290" s="37"/>
      <c r="M290" s="37"/>
    </row>
    <row r="291" spans="1:13">
      <c r="A291" s="21"/>
      <c r="B291" s="21"/>
      <c r="C291" s="22"/>
      <c r="D291" s="21"/>
      <c r="E291" s="21"/>
      <c r="F291" s="21"/>
      <c r="G291" s="21"/>
      <c r="H291" s="21"/>
      <c r="I291" s="21"/>
      <c r="J291" s="21"/>
      <c r="K291" s="37"/>
      <c r="L291" s="37"/>
      <c r="M291" s="37"/>
    </row>
    <row r="292" spans="1:13">
      <c r="A292" s="21"/>
      <c r="B292" s="21"/>
      <c r="C292" s="22"/>
      <c r="D292" s="21"/>
      <c r="E292" s="21"/>
      <c r="F292" s="21"/>
      <c r="G292" s="21"/>
      <c r="H292" s="21"/>
      <c r="I292" s="21"/>
      <c r="J292" s="21"/>
      <c r="K292" s="37"/>
      <c r="L292" s="37"/>
      <c r="M292" s="37"/>
    </row>
    <row r="293" spans="1:13">
      <c r="A293" s="21"/>
      <c r="B293" s="21"/>
      <c r="C293" s="22"/>
      <c r="D293" s="21"/>
      <c r="E293" s="21"/>
      <c r="F293" s="21"/>
      <c r="G293" s="21"/>
      <c r="H293" s="21"/>
      <c r="I293" s="21"/>
      <c r="J293" s="21"/>
      <c r="K293" s="37"/>
      <c r="L293" s="37"/>
      <c r="M293" s="37"/>
    </row>
    <row r="294" spans="1:13">
      <c r="A294" s="21"/>
      <c r="B294" s="21"/>
      <c r="C294" s="22"/>
      <c r="D294" s="21"/>
      <c r="E294" s="21"/>
      <c r="F294" s="21"/>
      <c r="G294" s="21"/>
      <c r="H294" s="21"/>
      <c r="I294" s="21"/>
      <c r="J294" s="21"/>
      <c r="K294" s="37"/>
      <c r="L294" s="37"/>
      <c r="M294" s="37"/>
    </row>
    <row r="295" spans="1:13">
      <c r="A295" s="21"/>
      <c r="B295" s="21"/>
      <c r="C295" s="22"/>
      <c r="D295" s="21"/>
      <c r="E295" s="21"/>
      <c r="F295" s="21"/>
      <c r="G295" s="21"/>
      <c r="H295" s="21"/>
      <c r="I295" s="21"/>
      <c r="J295" s="21"/>
      <c r="K295" s="37"/>
      <c r="L295" s="37"/>
      <c r="M295" s="37"/>
    </row>
    <row r="296" spans="1:13">
      <c r="A296" s="21"/>
      <c r="B296" s="21"/>
      <c r="C296" s="22"/>
      <c r="D296" s="21"/>
      <c r="E296" s="21"/>
      <c r="F296" s="21"/>
      <c r="G296" s="21"/>
      <c r="H296" s="21"/>
      <c r="I296" s="21"/>
      <c r="J296" s="21"/>
      <c r="K296" s="37"/>
      <c r="L296" s="37"/>
      <c r="M296" s="37"/>
    </row>
    <row r="297" spans="1:13">
      <c r="A297" s="21"/>
      <c r="B297" s="21"/>
      <c r="C297" s="22"/>
      <c r="D297" s="21"/>
      <c r="E297" s="21"/>
      <c r="F297" s="21"/>
      <c r="G297" s="21"/>
      <c r="H297" s="21"/>
      <c r="I297" s="21"/>
      <c r="J297" s="21"/>
      <c r="K297" s="37"/>
      <c r="L297" s="37"/>
      <c r="M297" s="37"/>
    </row>
    <row r="298" spans="1:13">
      <c r="A298" s="21"/>
      <c r="B298" s="21"/>
      <c r="C298" s="22"/>
      <c r="D298" s="21"/>
      <c r="E298" s="21"/>
      <c r="F298" s="21"/>
      <c r="G298" s="21"/>
      <c r="H298" s="21"/>
      <c r="I298" s="21"/>
      <c r="J298" s="21"/>
      <c r="K298" s="37"/>
      <c r="L298" s="37"/>
      <c r="M298" s="37"/>
    </row>
    <row r="299" spans="1:13">
      <c r="A299" s="21"/>
      <c r="B299" s="21"/>
      <c r="C299" s="22"/>
      <c r="D299" s="21"/>
      <c r="E299" s="21"/>
      <c r="F299" s="21"/>
      <c r="G299" s="21"/>
      <c r="H299" s="21"/>
      <c r="I299" s="21"/>
      <c r="J299" s="21"/>
      <c r="K299" s="37"/>
      <c r="L299" s="37"/>
      <c r="M299" s="37"/>
    </row>
    <row r="300" spans="1:13">
      <c r="A300" s="21"/>
      <c r="B300" s="21"/>
      <c r="C300" s="22"/>
      <c r="D300" s="21"/>
      <c r="E300" s="21"/>
      <c r="F300" s="21"/>
      <c r="G300" s="21"/>
      <c r="H300" s="21"/>
      <c r="I300" s="21"/>
      <c r="J300" s="21"/>
      <c r="K300" s="37"/>
      <c r="L300" s="37"/>
      <c r="M300" s="37"/>
    </row>
    <row r="301" spans="1:13">
      <c r="A301" s="21"/>
      <c r="B301" s="21"/>
      <c r="C301" s="22"/>
      <c r="D301" s="21"/>
      <c r="E301" s="21"/>
      <c r="F301" s="21"/>
      <c r="G301" s="21"/>
      <c r="H301" s="21"/>
      <c r="I301" s="21"/>
      <c r="J301" s="21"/>
      <c r="K301" s="37"/>
      <c r="L301" s="37"/>
      <c r="M301" s="37"/>
    </row>
    <row r="302" spans="1:13">
      <c r="A302" s="21"/>
      <c r="B302" s="21"/>
      <c r="C302" s="22"/>
      <c r="D302" s="21"/>
      <c r="E302" s="21"/>
      <c r="F302" s="21"/>
      <c r="G302" s="21"/>
      <c r="H302" s="21"/>
      <c r="I302" s="21"/>
      <c r="J302" s="21"/>
      <c r="K302" s="37"/>
      <c r="L302" s="37"/>
      <c r="M302" s="37"/>
    </row>
    <row r="303" spans="1:13">
      <c r="A303" s="21"/>
      <c r="B303" s="21"/>
      <c r="C303" s="22"/>
      <c r="D303" s="21"/>
      <c r="E303" s="21"/>
      <c r="F303" s="21"/>
      <c r="G303" s="21"/>
      <c r="H303" s="21"/>
      <c r="I303" s="21"/>
      <c r="J303" s="21"/>
      <c r="K303" s="37"/>
      <c r="L303" s="37"/>
      <c r="M303" s="37"/>
    </row>
    <row r="304" spans="1:13">
      <c r="A304" s="21"/>
      <c r="B304" s="21"/>
      <c r="C304" s="22"/>
      <c r="D304" s="21"/>
      <c r="E304" s="21"/>
      <c r="F304" s="21"/>
      <c r="G304" s="21"/>
      <c r="H304" s="21"/>
      <c r="I304" s="21"/>
      <c r="J304" s="21"/>
      <c r="K304" s="37"/>
      <c r="L304" s="37"/>
      <c r="M304" s="37"/>
    </row>
    <row r="305" spans="1:13">
      <c r="A305" s="21"/>
      <c r="B305" s="21"/>
      <c r="C305" s="22"/>
      <c r="D305" s="21"/>
      <c r="E305" s="21"/>
      <c r="F305" s="21"/>
      <c r="G305" s="21"/>
      <c r="H305" s="21"/>
      <c r="I305" s="21"/>
      <c r="J305" s="21"/>
      <c r="K305" s="37"/>
      <c r="L305" s="37"/>
      <c r="M305" s="37"/>
    </row>
    <row r="306" spans="1:13">
      <c r="A306" s="21"/>
      <c r="B306" s="21"/>
      <c r="C306" s="22"/>
      <c r="D306" s="21"/>
      <c r="E306" s="21"/>
      <c r="F306" s="21"/>
      <c r="G306" s="21"/>
      <c r="H306" s="21"/>
      <c r="I306" s="21"/>
      <c r="J306" s="21"/>
      <c r="K306" s="37"/>
      <c r="L306" s="37"/>
      <c r="M306" s="37"/>
    </row>
    <row r="307" spans="1:13">
      <c r="A307" s="21"/>
      <c r="B307" s="21"/>
      <c r="C307" s="22"/>
      <c r="D307" s="21"/>
      <c r="E307" s="21"/>
      <c r="F307" s="21"/>
      <c r="G307" s="21"/>
      <c r="H307" s="21"/>
      <c r="I307" s="21"/>
      <c r="J307" s="21"/>
      <c r="K307" s="37"/>
      <c r="L307" s="37"/>
      <c r="M307" s="37"/>
    </row>
    <row r="308" spans="1:13">
      <c r="A308" s="21"/>
      <c r="B308" s="21"/>
      <c r="C308" s="22"/>
      <c r="D308" s="21"/>
      <c r="E308" s="21"/>
      <c r="F308" s="21"/>
      <c r="G308" s="21"/>
      <c r="H308" s="21"/>
      <c r="I308" s="21"/>
      <c r="J308" s="21"/>
      <c r="K308" s="37"/>
      <c r="L308" s="37"/>
      <c r="M308" s="37"/>
    </row>
    <row r="309" spans="1:13">
      <c r="A309" s="21"/>
      <c r="B309" s="21"/>
      <c r="C309" s="22"/>
      <c r="D309" s="21"/>
      <c r="E309" s="21"/>
      <c r="F309" s="21"/>
      <c r="G309" s="21"/>
      <c r="H309" s="21"/>
      <c r="I309" s="21"/>
      <c r="J309" s="21"/>
      <c r="K309" s="37"/>
      <c r="L309" s="37"/>
      <c r="M309" s="37"/>
    </row>
    <row r="310" spans="1:13">
      <c r="A310" s="21"/>
      <c r="B310" s="21"/>
      <c r="C310" s="22"/>
      <c r="D310" s="21"/>
      <c r="E310" s="21"/>
      <c r="F310" s="21"/>
      <c r="G310" s="21"/>
      <c r="H310" s="21"/>
      <c r="I310" s="21"/>
      <c r="J310" s="21"/>
      <c r="K310" s="37"/>
      <c r="L310" s="37"/>
      <c r="M310" s="37"/>
    </row>
    <row r="311" spans="1:13">
      <c r="A311" s="21"/>
      <c r="B311" s="21"/>
      <c r="C311" s="22"/>
      <c r="D311" s="21"/>
      <c r="E311" s="21"/>
      <c r="F311" s="21"/>
      <c r="G311" s="21"/>
      <c r="H311" s="21"/>
      <c r="I311" s="21"/>
      <c r="J311" s="21"/>
      <c r="K311" s="37"/>
      <c r="L311" s="37"/>
      <c r="M311" s="37"/>
    </row>
    <row r="312" spans="1:13">
      <c r="A312" s="21"/>
      <c r="B312" s="21"/>
      <c r="C312" s="22"/>
      <c r="D312" s="21"/>
      <c r="E312" s="21"/>
      <c r="F312" s="21"/>
      <c r="G312" s="21"/>
      <c r="H312" s="21"/>
      <c r="I312" s="21"/>
      <c r="J312" s="21"/>
      <c r="K312" s="37"/>
      <c r="L312" s="37"/>
      <c r="M312" s="37"/>
    </row>
    <row r="313" spans="1:13">
      <c r="A313" s="21"/>
      <c r="B313" s="21"/>
      <c r="C313" s="22"/>
      <c r="D313" s="21"/>
      <c r="E313" s="21"/>
      <c r="F313" s="21"/>
      <c r="G313" s="21"/>
      <c r="H313" s="21"/>
      <c r="I313" s="21"/>
      <c r="J313" s="21"/>
      <c r="K313" s="37"/>
      <c r="L313" s="37"/>
      <c r="M313" s="37"/>
    </row>
    <row r="314" spans="1:13">
      <c r="A314" s="21"/>
      <c r="B314" s="21"/>
      <c r="C314" s="22"/>
      <c r="D314" s="21"/>
      <c r="E314" s="21"/>
      <c r="F314" s="21"/>
      <c r="G314" s="21"/>
      <c r="H314" s="21"/>
      <c r="I314" s="21"/>
      <c r="J314" s="21"/>
      <c r="K314" s="37"/>
      <c r="L314" s="37"/>
      <c r="M314" s="37"/>
    </row>
    <row r="315" spans="1:13">
      <c r="A315" s="21"/>
      <c r="B315" s="21"/>
      <c r="C315" s="22"/>
      <c r="D315" s="21"/>
      <c r="E315" s="21"/>
      <c r="F315" s="21"/>
      <c r="G315" s="21"/>
      <c r="H315" s="21"/>
      <c r="I315" s="21"/>
      <c r="J315" s="21"/>
      <c r="K315" s="37"/>
      <c r="L315" s="37"/>
      <c r="M315" s="37"/>
    </row>
    <row r="316" spans="1:13">
      <c r="A316" s="21"/>
      <c r="B316" s="21"/>
      <c r="C316" s="22"/>
      <c r="D316" s="21"/>
      <c r="E316" s="21"/>
      <c r="F316" s="21"/>
      <c r="G316" s="21"/>
      <c r="H316" s="21"/>
      <c r="I316" s="21"/>
      <c r="J316" s="21"/>
      <c r="K316" s="37"/>
      <c r="L316" s="37"/>
      <c r="M316" s="37"/>
    </row>
    <row r="317" spans="1:13">
      <c r="A317" s="21"/>
      <c r="B317" s="21"/>
      <c r="C317" s="22"/>
      <c r="D317" s="21"/>
      <c r="E317" s="21"/>
      <c r="F317" s="21"/>
      <c r="G317" s="21"/>
      <c r="H317" s="21"/>
      <c r="I317" s="21"/>
      <c r="J317" s="21"/>
      <c r="K317" s="37"/>
      <c r="L317" s="37"/>
      <c r="M317" s="37"/>
    </row>
    <row r="318" spans="1:13">
      <c r="A318" s="21"/>
      <c r="B318" s="21"/>
      <c r="C318" s="22"/>
      <c r="D318" s="21"/>
      <c r="E318" s="21"/>
      <c r="F318" s="21"/>
      <c r="G318" s="21"/>
      <c r="H318" s="21"/>
      <c r="I318" s="21"/>
      <c r="J318" s="21"/>
      <c r="K318" s="37"/>
      <c r="L318" s="37"/>
      <c r="M318" s="37"/>
    </row>
    <row r="319" spans="1:13">
      <c r="A319" s="21"/>
      <c r="B319" s="21"/>
      <c r="C319" s="22"/>
      <c r="D319" s="21"/>
      <c r="E319" s="21"/>
      <c r="F319" s="21"/>
      <c r="G319" s="21"/>
      <c r="H319" s="21"/>
      <c r="I319" s="21"/>
      <c r="J319" s="21"/>
      <c r="K319" s="37"/>
      <c r="L319" s="37"/>
      <c r="M319" s="37"/>
    </row>
    <row r="320" spans="1:13">
      <c r="A320" s="21"/>
      <c r="B320" s="21"/>
      <c r="C320" s="22"/>
      <c r="D320" s="21"/>
      <c r="E320" s="21"/>
      <c r="F320" s="21"/>
      <c r="G320" s="21"/>
      <c r="H320" s="21"/>
      <c r="I320" s="21"/>
      <c r="J320" s="21"/>
      <c r="K320" s="37"/>
      <c r="L320" s="37"/>
      <c r="M320" s="37"/>
    </row>
    <row r="321" spans="1:13">
      <c r="A321" s="21"/>
      <c r="B321" s="21"/>
      <c r="C321" s="22"/>
      <c r="D321" s="21"/>
      <c r="E321" s="21"/>
      <c r="F321" s="21"/>
      <c r="G321" s="21"/>
      <c r="H321" s="21"/>
      <c r="I321" s="21"/>
      <c r="J321" s="21"/>
      <c r="K321" s="37"/>
      <c r="L321" s="37"/>
      <c r="M321" s="37"/>
    </row>
    <row r="322" spans="1:13">
      <c r="A322" s="21"/>
      <c r="B322" s="21"/>
      <c r="C322" s="22"/>
      <c r="D322" s="21"/>
      <c r="E322" s="21"/>
      <c r="F322" s="21"/>
      <c r="G322" s="21"/>
      <c r="H322" s="21"/>
      <c r="I322" s="21"/>
      <c r="J322" s="21"/>
      <c r="K322" s="37"/>
      <c r="L322" s="37"/>
      <c r="M322" s="37"/>
    </row>
    <row r="323" spans="1:13">
      <c r="A323" s="21"/>
      <c r="B323" s="21"/>
      <c r="C323" s="22"/>
      <c r="D323" s="21"/>
      <c r="E323" s="21"/>
      <c r="F323" s="21"/>
      <c r="G323" s="21"/>
      <c r="H323" s="21"/>
      <c r="I323" s="21"/>
      <c r="J323" s="21"/>
      <c r="K323" s="37"/>
      <c r="L323" s="37"/>
      <c r="M323" s="37"/>
    </row>
    <row r="324" spans="1:13">
      <c r="A324" s="21"/>
      <c r="B324" s="21"/>
      <c r="C324" s="22"/>
      <c r="D324" s="21"/>
      <c r="E324" s="21"/>
      <c r="F324" s="21"/>
      <c r="G324" s="21"/>
      <c r="H324" s="21"/>
      <c r="I324" s="21"/>
      <c r="J324" s="21"/>
      <c r="K324" s="37"/>
      <c r="L324" s="37"/>
      <c r="M324" s="37"/>
    </row>
    <row r="325" spans="1:13">
      <c r="A325" s="21"/>
      <c r="B325" s="21"/>
      <c r="C325" s="22"/>
      <c r="D325" s="21"/>
      <c r="E325" s="21"/>
      <c r="F325" s="21"/>
      <c r="G325" s="21"/>
      <c r="H325" s="21"/>
      <c r="I325" s="21"/>
      <c r="J325" s="21"/>
      <c r="K325" s="37"/>
      <c r="L325" s="37"/>
      <c r="M325" s="37"/>
    </row>
    <row r="326" spans="1:13">
      <c r="A326" s="21"/>
      <c r="B326" s="21"/>
      <c r="C326" s="22"/>
      <c r="D326" s="21"/>
      <c r="E326" s="21"/>
      <c r="F326" s="21"/>
      <c r="G326" s="21"/>
      <c r="H326" s="21"/>
      <c r="I326" s="21"/>
      <c r="J326" s="21"/>
      <c r="K326" s="37"/>
      <c r="L326" s="37"/>
      <c r="M326" s="37"/>
    </row>
    <row r="327" spans="1:13">
      <c r="A327" s="21"/>
      <c r="B327" s="21"/>
      <c r="C327" s="22"/>
      <c r="D327" s="21"/>
      <c r="E327" s="21"/>
      <c r="F327" s="21"/>
      <c r="G327" s="21"/>
      <c r="H327" s="21"/>
      <c r="I327" s="21"/>
      <c r="J327" s="21"/>
      <c r="K327" s="37"/>
      <c r="L327" s="37"/>
      <c r="M327" s="37"/>
    </row>
    <row r="328" spans="1:13">
      <c r="A328" s="21"/>
      <c r="B328" s="21"/>
      <c r="C328" s="22"/>
      <c r="D328" s="21"/>
      <c r="E328" s="21"/>
      <c r="F328" s="21"/>
      <c r="G328" s="21"/>
      <c r="H328" s="21"/>
      <c r="I328" s="21"/>
      <c r="J328" s="21"/>
      <c r="K328" s="37"/>
      <c r="L328" s="37"/>
      <c r="M328" s="37"/>
    </row>
    <row r="329" spans="1:13">
      <c r="A329" s="21"/>
      <c r="B329" s="21"/>
      <c r="C329" s="22"/>
      <c r="D329" s="21"/>
      <c r="E329" s="21"/>
      <c r="F329" s="21"/>
      <c r="G329" s="21"/>
      <c r="H329" s="21"/>
      <c r="I329" s="21"/>
      <c r="J329" s="21"/>
      <c r="K329" s="37"/>
      <c r="L329" s="37"/>
      <c r="M329" s="37"/>
    </row>
    <row r="330" spans="1:13">
      <c r="A330" s="21"/>
      <c r="B330" s="21"/>
      <c r="C330" s="22"/>
      <c r="D330" s="21"/>
      <c r="E330" s="21"/>
      <c r="F330" s="21"/>
      <c r="G330" s="21"/>
      <c r="H330" s="21"/>
      <c r="I330" s="21"/>
      <c r="J330" s="21"/>
      <c r="K330" s="37"/>
      <c r="L330" s="37"/>
      <c r="M330" s="37"/>
    </row>
    <row r="331" spans="1:13">
      <c r="A331" s="21"/>
      <c r="B331" s="21"/>
      <c r="C331" s="22"/>
      <c r="D331" s="21"/>
      <c r="E331" s="21"/>
      <c r="F331" s="21"/>
      <c r="G331" s="21"/>
      <c r="H331" s="21"/>
      <c r="I331" s="21"/>
      <c r="J331" s="21"/>
      <c r="K331" s="37"/>
      <c r="L331" s="37"/>
      <c r="M331" s="37"/>
    </row>
    <row r="332" spans="1:13">
      <c r="A332" s="21"/>
      <c r="B332" s="21"/>
      <c r="C332" s="22"/>
      <c r="D332" s="21"/>
      <c r="E332" s="21"/>
      <c r="F332" s="21"/>
      <c r="G332" s="21"/>
      <c r="H332" s="21"/>
      <c r="I332" s="21"/>
      <c r="J332" s="21"/>
      <c r="K332" s="37"/>
      <c r="L332" s="37"/>
      <c r="M332" s="37"/>
    </row>
    <row r="333" spans="1:13">
      <c r="A333" s="21"/>
      <c r="B333" s="21"/>
      <c r="C333" s="22"/>
      <c r="D333" s="21"/>
      <c r="E333" s="21"/>
      <c r="F333" s="21"/>
      <c r="G333" s="21"/>
      <c r="H333" s="21"/>
      <c r="I333" s="21"/>
      <c r="J333" s="21"/>
      <c r="K333" s="37"/>
      <c r="L333" s="37"/>
      <c r="M333" s="37"/>
    </row>
    <row r="334" spans="1:13">
      <c r="A334" s="21"/>
      <c r="B334" s="21"/>
      <c r="C334" s="22"/>
      <c r="D334" s="21"/>
      <c r="E334" s="21"/>
      <c r="F334" s="21"/>
      <c r="G334" s="21"/>
      <c r="H334" s="21"/>
      <c r="I334" s="21"/>
      <c r="J334" s="21"/>
      <c r="K334" s="37"/>
      <c r="L334" s="37"/>
      <c r="M334" s="37"/>
    </row>
    <row r="335" spans="1:13">
      <c r="A335" s="21"/>
      <c r="B335" s="21"/>
      <c r="C335" s="22"/>
      <c r="D335" s="21"/>
      <c r="E335" s="21"/>
      <c r="F335" s="21"/>
      <c r="G335" s="21"/>
      <c r="H335" s="21"/>
      <c r="I335" s="21"/>
      <c r="J335" s="21"/>
      <c r="K335" s="37"/>
      <c r="L335" s="37"/>
      <c r="M335" s="37"/>
    </row>
    <row r="336" spans="1:13">
      <c r="A336" s="21"/>
      <c r="B336" s="21"/>
      <c r="C336" s="22"/>
      <c r="D336" s="21"/>
      <c r="E336" s="21"/>
      <c r="F336" s="21"/>
      <c r="G336" s="21"/>
      <c r="H336" s="21"/>
      <c r="I336" s="21"/>
      <c r="J336" s="21"/>
      <c r="K336" s="37"/>
      <c r="L336" s="37"/>
      <c r="M336" s="37"/>
    </row>
    <row r="337" spans="1:13">
      <c r="A337" s="21"/>
      <c r="B337" s="21"/>
      <c r="C337" s="22"/>
      <c r="D337" s="21"/>
      <c r="E337" s="21"/>
      <c r="F337" s="21"/>
      <c r="G337" s="21"/>
      <c r="H337" s="21"/>
      <c r="I337" s="21"/>
      <c r="J337" s="21"/>
      <c r="K337" s="37"/>
      <c r="L337" s="37"/>
      <c r="M337" s="37"/>
    </row>
    <row r="338" spans="1:13">
      <c r="A338" s="21"/>
      <c r="B338" s="21"/>
      <c r="C338" s="22"/>
      <c r="D338" s="21"/>
      <c r="E338" s="21"/>
      <c r="F338" s="21"/>
      <c r="G338" s="21"/>
      <c r="H338" s="21"/>
      <c r="I338" s="21"/>
      <c r="J338" s="21"/>
      <c r="K338" s="37"/>
      <c r="L338" s="37"/>
      <c r="M338" s="37"/>
    </row>
    <row r="339" spans="1:13">
      <c r="A339" s="21"/>
      <c r="B339" s="21"/>
      <c r="C339" s="22"/>
      <c r="D339" s="21"/>
      <c r="E339" s="21"/>
      <c r="F339" s="21"/>
      <c r="G339" s="21"/>
      <c r="H339" s="21"/>
      <c r="I339" s="21"/>
      <c r="J339" s="21"/>
      <c r="K339" s="37"/>
      <c r="L339" s="37"/>
      <c r="M339" s="37"/>
    </row>
    <row r="340" spans="1:13">
      <c r="A340" s="21"/>
      <c r="B340" s="21"/>
      <c r="C340" s="22"/>
      <c r="D340" s="21"/>
      <c r="E340" s="21"/>
      <c r="F340" s="21"/>
      <c r="G340" s="21"/>
      <c r="H340" s="21"/>
      <c r="I340" s="21"/>
      <c r="J340" s="21"/>
      <c r="K340" s="37"/>
      <c r="L340" s="37"/>
      <c r="M340" s="37"/>
    </row>
    <row r="341" spans="1:13">
      <c r="A341" s="21"/>
      <c r="B341" s="21"/>
      <c r="C341" s="22"/>
      <c r="D341" s="21"/>
      <c r="E341" s="21"/>
      <c r="F341" s="21"/>
      <c r="G341" s="21"/>
      <c r="H341" s="21"/>
      <c r="I341" s="21"/>
      <c r="J341" s="21"/>
      <c r="K341" s="37"/>
      <c r="L341" s="37"/>
      <c r="M341" s="37"/>
    </row>
    <row r="342" spans="1:13">
      <c r="A342" s="21"/>
      <c r="B342" s="21"/>
      <c r="C342" s="22"/>
      <c r="D342" s="21"/>
      <c r="E342" s="21"/>
      <c r="F342" s="21"/>
      <c r="G342" s="21"/>
      <c r="H342" s="21"/>
      <c r="I342" s="21"/>
      <c r="J342" s="21"/>
      <c r="K342" s="37"/>
      <c r="L342" s="37"/>
      <c r="M342" s="37"/>
    </row>
    <row r="343" spans="1:13">
      <c r="A343" s="21"/>
      <c r="B343" s="21"/>
      <c r="C343" s="22"/>
      <c r="D343" s="21"/>
      <c r="E343" s="21"/>
      <c r="F343" s="21"/>
      <c r="G343" s="21"/>
      <c r="H343" s="21"/>
      <c r="I343" s="21"/>
      <c r="J343" s="21"/>
      <c r="K343" s="37"/>
      <c r="L343" s="37"/>
      <c r="M343" s="37"/>
    </row>
    <row r="344" spans="1:13">
      <c r="A344" s="21"/>
      <c r="B344" s="21"/>
      <c r="C344" s="22"/>
      <c r="D344" s="21"/>
      <c r="E344" s="21"/>
      <c r="F344" s="21"/>
      <c r="G344" s="21"/>
      <c r="H344" s="21"/>
      <c r="I344" s="21"/>
      <c r="J344" s="21"/>
      <c r="K344" s="37"/>
      <c r="L344" s="37"/>
      <c r="M344" s="37"/>
    </row>
    <row r="345" spans="1:13">
      <c r="A345" s="21"/>
      <c r="B345" s="21"/>
      <c r="C345" s="22"/>
      <c r="D345" s="21"/>
      <c r="E345" s="21"/>
      <c r="F345" s="21"/>
      <c r="G345" s="21"/>
      <c r="H345" s="21"/>
      <c r="I345" s="21"/>
      <c r="J345" s="21"/>
      <c r="K345" s="37"/>
      <c r="L345" s="37"/>
      <c r="M345" s="37"/>
    </row>
    <row r="346" spans="1:13">
      <c r="A346" s="21"/>
      <c r="B346" s="21"/>
      <c r="C346" s="22"/>
      <c r="D346" s="21"/>
      <c r="E346" s="21"/>
      <c r="F346" s="21"/>
      <c r="G346" s="21"/>
      <c r="H346" s="21"/>
      <c r="I346" s="21"/>
      <c r="J346" s="21"/>
      <c r="K346" s="37"/>
      <c r="L346" s="37"/>
      <c r="M346" s="37"/>
    </row>
    <row r="347" spans="1:13">
      <c r="A347" s="21"/>
      <c r="B347" s="21"/>
      <c r="C347" s="22"/>
      <c r="D347" s="21"/>
      <c r="E347" s="21"/>
      <c r="F347" s="21"/>
      <c r="G347" s="21"/>
      <c r="H347" s="21"/>
      <c r="I347" s="21"/>
      <c r="J347" s="21"/>
      <c r="K347" s="37"/>
      <c r="L347" s="37"/>
      <c r="M347" s="37"/>
    </row>
    <row r="348" spans="1:13">
      <c r="A348" s="21"/>
      <c r="B348" s="21"/>
      <c r="C348" s="22"/>
      <c r="D348" s="21"/>
      <c r="E348" s="21"/>
      <c r="F348" s="21"/>
      <c r="G348" s="21"/>
      <c r="H348" s="21"/>
      <c r="I348" s="21"/>
      <c r="J348" s="21"/>
      <c r="K348" s="37"/>
      <c r="L348" s="37"/>
      <c r="M348" s="37"/>
    </row>
    <row r="349" spans="1:13">
      <c r="A349" s="21"/>
      <c r="B349" s="21"/>
      <c r="C349" s="22"/>
      <c r="D349" s="21"/>
      <c r="E349" s="21"/>
      <c r="F349" s="21"/>
      <c r="G349" s="21"/>
      <c r="H349" s="21"/>
      <c r="I349" s="21"/>
      <c r="J349" s="21"/>
      <c r="K349" s="37"/>
      <c r="L349" s="37"/>
      <c r="M349" s="37"/>
    </row>
    <row r="350" spans="1:13">
      <c r="A350" s="21"/>
      <c r="B350" s="21"/>
      <c r="C350" s="22"/>
      <c r="D350" s="21"/>
      <c r="E350" s="21"/>
      <c r="F350" s="21"/>
      <c r="G350" s="21"/>
      <c r="H350" s="21"/>
      <c r="I350" s="21"/>
      <c r="J350" s="21"/>
      <c r="K350" s="37"/>
      <c r="L350" s="37"/>
      <c r="M350" s="37"/>
    </row>
    <row r="351" spans="1:13">
      <c r="A351" s="21"/>
      <c r="B351" s="21"/>
      <c r="C351" s="22"/>
      <c r="D351" s="21"/>
      <c r="E351" s="21"/>
      <c r="F351" s="21"/>
      <c r="G351" s="21"/>
      <c r="H351" s="21"/>
      <c r="I351" s="21"/>
      <c r="J351" s="21"/>
      <c r="K351" s="37"/>
      <c r="L351" s="37"/>
      <c r="M351" s="37"/>
    </row>
    <row r="352" spans="1:13">
      <c r="A352" s="21"/>
      <c r="B352" s="21"/>
      <c r="C352" s="22"/>
      <c r="D352" s="21"/>
      <c r="E352" s="21"/>
      <c r="F352" s="21"/>
      <c r="G352" s="21"/>
      <c r="H352" s="21"/>
      <c r="I352" s="21"/>
      <c r="J352" s="21"/>
      <c r="K352" s="37"/>
      <c r="L352" s="37"/>
      <c r="M352" s="37"/>
    </row>
    <row r="353" spans="1:13">
      <c r="A353" s="21"/>
      <c r="B353" s="21"/>
      <c r="C353" s="22"/>
      <c r="D353" s="21"/>
      <c r="E353" s="21"/>
      <c r="F353" s="21"/>
      <c r="G353" s="21"/>
      <c r="H353" s="21"/>
      <c r="I353" s="21"/>
      <c r="J353" s="21"/>
      <c r="K353" s="37"/>
      <c r="L353" s="37"/>
      <c r="M353" s="37"/>
    </row>
    <row r="354" spans="1:13">
      <c r="A354" s="21"/>
      <c r="B354" s="21"/>
      <c r="C354" s="22"/>
      <c r="D354" s="21"/>
      <c r="E354" s="21"/>
      <c r="F354" s="21"/>
      <c r="G354" s="21"/>
      <c r="H354" s="21"/>
      <c r="I354" s="21"/>
      <c r="J354" s="21"/>
      <c r="K354" s="37"/>
      <c r="L354" s="37"/>
      <c r="M354" s="37"/>
    </row>
    <row r="355" spans="1:13">
      <c r="A355" s="21"/>
      <c r="B355" s="21"/>
      <c r="C355" s="22"/>
      <c r="D355" s="21"/>
      <c r="E355" s="21"/>
      <c r="F355" s="21"/>
      <c r="G355" s="21"/>
      <c r="H355" s="21"/>
      <c r="I355" s="21"/>
      <c r="J355" s="21"/>
      <c r="K355" s="37"/>
      <c r="L355" s="37"/>
      <c r="M355" s="37"/>
    </row>
    <row r="356" spans="1:13">
      <c r="A356" s="21"/>
      <c r="B356" s="21"/>
      <c r="C356" s="22"/>
      <c r="D356" s="21"/>
      <c r="E356" s="21"/>
      <c r="F356" s="21"/>
      <c r="G356" s="21"/>
      <c r="H356" s="21"/>
      <c r="I356" s="21"/>
      <c r="J356" s="21"/>
      <c r="K356" s="37"/>
      <c r="L356" s="37"/>
      <c r="M356" s="37"/>
    </row>
    <row r="357" spans="1:13">
      <c r="A357" s="21"/>
      <c r="B357" s="21"/>
      <c r="C357" s="22"/>
      <c r="D357" s="21"/>
      <c r="E357" s="21"/>
      <c r="F357" s="21"/>
      <c r="G357" s="21"/>
      <c r="H357" s="21"/>
      <c r="I357" s="21"/>
      <c r="J357" s="21"/>
      <c r="K357" s="37"/>
      <c r="L357" s="37"/>
      <c r="M357" s="37"/>
    </row>
    <row r="358" spans="1:13">
      <c r="A358" s="21"/>
      <c r="B358" s="21"/>
      <c r="C358" s="22"/>
      <c r="D358" s="21"/>
      <c r="E358" s="21"/>
      <c r="F358" s="21"/>
      <c r="G358" s="21"/>
      <c r="H358" s="21"/>
      <c r="I358" s="21"/>
      <c r="J358" s="21"/>
      <c r="K358" s="37"/>
      <c r="L358" s="37"/>
      <c r="M358" s="37"/>
    </row>
    <row r="359" spans="1:13">
      <c r="A359" s="21"/>
      <c r="B359" s="21"/>
      <c r="C359" s="22"/>
      <c r="D359" s="21"/>
      <c r="E359" s="21"/>
      <c r="F359" s="21"/>
      <c r="G359" s="21"/>
      <c r="H359" s="21"/>
      <c r="I359" s="21"/>
      <c r="J359" s="21"/>
      <c r="K359" s="37"/>
      <c r="L359" s="37"/>
      <c r="M359" s="37"/>
    </row>
    <row r="360" spans="1:13">
      <c r="A360" s="21"/>
      <c r="B360" s="21"/>
      <c r="C360" s="22"/>
      <c r="D360" s="21"/>
      <c r="E360" s="21"/>
      <c r="F360" s="21"/>
      <c r="G360" s="21"/>
      <c r="H360" s="21"/>
      <c r="I360" s="21"/>
      <c r="J360" s="21"/>
      <c r="K360" s="37"/>
      <c r="L360" s="37"/>
      <c r="M360" s="37"/>
    </row>
    <row r="361" spans="1:13">
      <c r="A361" s="21"/>
      <c r="B361" s="21"/>
      <c r="C361" s="22"/>
      <c r="D361" s="21"/>
      <c r="E361" s="21"/>
      <c r="F361" s="21"/>
      <c r="G361" s="21"/>
      <c r="H361" s="21"/>
      <c r="I361" s="21"/>
      <c r="J361" s="21"/>
      <c r="K361" s="37"/>
      <c r="L361" s="37"/>
      <c r="M361" s="37"/>
    </row>
    <row r="362" spans="1:13">
      <c r="A362" s="21"/>
      <c r="B362" s="21"/>
      <c r="C362" s="22"/>
      <c r="D362" s="21"/>
      <c r="E362" s="21"/>
      <c r="F362" s="21"/>
      <c r="G362" s="21"/>
      <c r="H362" s="21"/>
      <c r="I362" s="21"/>
      <c r="J362" s="21"/>
      <c r="K362" s="37"/>
      <c r="L362" s="37"/>
      <c r="M362" s="37"/>
    </row>
    <row r="363" spans="1:13">
      <c r="A363" s="21"/>
      <c r="B363" s="21"/>
      <c r="C363" s="22"/>
      <c r="D363" s="21"/>
      <c r="E363" s="21"/>
      <c r="F363" s="21"/>
      <c r="G363" s="21"/>
      <c r="H363" s="21"/>
      <c r="I363" s="21"/>
      <c r="J363" s="21"/>
      <c r="K363" s="37"/>
      <c r="L363" s="37"/>
      <c r="M363" s="37"/>
    </row>
    <row r="364" spans="1:13">
      <c r="A364" s="21"/>
      <c r="B364" s="21"/>
      <c r="C364" s="22"/>
      <c r="D364" s="21"/>
      <c r="E364" s="21"/>
      <c r="F364" s="21"/>
      <c r="G364" s="21"/>
      <c r="H364" s="21"/>
      <c r="I364" s="21"/>
      <c r="J364" s="21"/>
      <c r="K364" s="37"/>
      <c r="L364" s="37"/>
      <c r="M364" s="37"/>
    </row>
    <row r="365" spans="1:13">
      <c r="A365" s="21"/>
      <c r="B365" s="21"/>
      <c r="C365" s="22"/>
      <c r="D365" s="21"/>
      <c r="E365" s="21"/>
      <c r="F365" s="21"/>
      <c r="G365" s="21"/>
      <c r="H365" s="21"/>
      <c r="I365" s="21"/>
      <c r="J365" s="21"/>
      <c r="K365" s="37"/>
      <c r="L365" s="37"/>
      <c r="M365" s="37"/>
    </row>
    <row r="366" spans="1:13">
      <c r="A366" s="21"/>
      <c r="B366" s="21"/>
      <c r="C366" s="22"/>
      <c r="D366" s="21"/>
      <c r="E366" s="21"/>
      <c r="F366" s="21"/>
      <c r="G366" s="21"/>
      <c r="H366" s="21"/>
      <c r="I366" s="21"/>
      <c r="J366" s="21"/>
      <c r="K366" s="37"/>
      <c r="L366" s="37"/>
      <c r="M366" s="37"/>
    </row>
    <row r="367" spans="1:13">
      <c r="A367" s="21"/>
      <c r="B367" s="21"/>
      <c r="C367" s="22"/>
      <c r="D367" s="21"/>
      <c r="E367" s="21"/>
      <c r="F367" s="21"/>
      <c r="G367" s="21"/>
      <c r="H367" s="21"/>
      <c r="I367" s="21"/>
      <c r="J367" s="21"/>
      <c r="K367" s="37"/>
      <c r="L367" s="37"/>
      <c r="M367" s="37"/>
    </row>
    <row r="368" spans="1:13">
      <c r="A368" s="21"/>
      <c r="B368" s="21"/>
      <c r="C368" s="22"/>
      <c r="D368" s="21"/>
      <c r="E368" s="21"/>
      <c r="F368" s="21"/>
      <c r="G368" s="21"/>
      <c r="H368" s="21"/>
      <c r="I368" s="21"/>
      <c r="J368" s="21"/>
      <c r="K368" s="37"/>
      <c r="L368" s="37"/>
      <c r="M368" s="37"/>
    </row>
    <row r="369" spans="1:13">
      <c r="A369" s="21"/>
      <c r="B369" s="21"/>
      <c r="C369" s="22"/>
      <c r="D369" s="21"/>
      <c r="E369" s="21"/>
      <c r="F369" s="21"/>
      <c r="G369" s="21"/>
      <c r="H369" s="21"/>
      <c r="I369" s="21"/>
      <c r="J369" s="21"/>
      <c r="K369" s="37"/>
      <c r="L369" s="37"/>
      <c r="M369" s="37"/>
    </row>
    <row r="370" spans="1:13">
      <c r="A370" s="21"/>
      <c r="B370" s="21"/>
      <c r="C370" s="22"/>
      <c r="D370" s="21"/>
      <c r="E370" s="21"/>
      <c r="F370" s="21"/>
      <c r="G370" s="21"/>
      <c r="H370" s="21"/>
      <c r="I370" s="21"/>
      <c r="J370" s="21"/>
      <c r="K370" s="37"/>
      <c r="L370" s="37"/>
      <c r="M370" s="37"/>
    </row>
    <row r="371" spans="1:13">
      <c r="A371" s="21"/>
      <c r="B371" s="21"/>
      <c r="C371" s="22"/>
      <c r="D371" s="21"/>
      <c r="E371" s="21"/>
      <c r="F371" s="21"/>
      <c r="G371" s="21"/>
      <c r="H371" s="21"/>
      <c r="I371" s="21"/>
      <c r="J371" s="21"/>
      <c r="K371" s="37"/>
      <c r="L371" s="37"/>
      <c r="M371" s="37"/>
    </row>
    <row r="372" spans="1:13">
      <c r="A372" s="21"/>
      <c r="B372" s="21"/>
      <c r="C372" s="22"/>
      <c r="D372" s="21"/>
      <c r="E372" s="21"/>
      <c r="F372" s="21"/>
      <c r="G372" s="21"/>
      <c r="H372" s="21"/>
      <c r="I372" s="21"/>
      <c r="J372" s="21"/>
      <c r="K372" s="37"/>
      <c r="L372" s="37"/>
      <c r="M372" s="37"/>
    </row>
    <row r="373" spans="1:13">
      <c r="A373" s="21"/>
      <c r="B373" s="21"/>
      <c r="C373" s="22"/>
      <c r="D373" s="21"/>
      <c r="E373" s="21"/>
      <c r="F373" s="21"/>
      <c r="G373" s="21"/>
      <c r="H373" s="21"/>
      <c r="I373" s="21"/>
      <c r="J373" s="21"/>
      <c r="K373" s="37"/>
      <c r="L373" s="37"/>
      <c r="M373" s="37"/>
    </row>
    <row r="374" spans="1:13">
      <c r="A374" s="21"/>
      <c r="B374" s="21"/>
      <c r="C374" s="22"/>
      <c r="D374" s="21"/>
      <c r="E374" s="21"/>
      <c r="F374" s="21"/>
      <c r="G374" s="21"/>
      <c r="H374" s="21"/>
      <c r="I374" s="21"/>
      <c r="J374" s="21"/>
      <c r="K374" s="37"/>
      <c r="L374" s="37"/>
      <c r="M374" s="37"/>
    </row>
    <row r="375" spans="1:13">
      <c r="A375" s="21"/>
      <c r="B375" s="21"/>
      <c r="C375" s="22"/>
      <c r="D375" s="21"/>
      <c r="E375" s="21"/>
      <c r="F375" s="21"/>
      <c r="G375" s="21"/>
      <c r="H375" s="21"/>
      <c r="I375" s="21"/>
      <c r="J375" s="21"/>
      <c r="K375" s="37"/>
      <c r="L375" s="37"/>
      <c r="M375" s="37"/>
    </row>
    <row r="376" spans="1:13">
      <c r="A376" s="21"/>
      <c r="B376" s="21"/>
      <c r="C376" s="22"/>
      <c r="D376" s="21"/>
      <c r="E376" s="21"/>
      <c r="F376" s="21"/>
      <c r="G376" s="21"/>
      <c r="H376" s="21"/>
      <c r="I376" s="21"/>
      <c r="J376" s="21"/>
      <c r="K376" s="37"/>
      <c r="L376" s="37"/>
      <c r="M376" s="37"/>
    </row>
    <row r="377" spans="1:13">
      <c r="A377" s="21"/>
      <c r="B377" s="21"/>
      <c r="C377" s="22"/>
      <c r="D377" s="21"/>
      <c r="E377" s="21"/>
      <c r="F377" s="21"/>
      <c r="G377" s="21"/>
      <c r="H377" s="21"/>
      <c r="I377" s="21"/>
      <c r="J377" s="21"/>
      <c r="K377" s="37"/>
      <c r="L377" s="37"/>
      <c r="M377" s="37"/>
    </row>
    <row r="378" spans="1:13">
      <c r="A378" s="21"/>
      <c r="B378" s="21"/>
      <c r="C378" s="22"/>
      <c r="D378" s="21"/>
      <c r="E378" s="21"/>
      <c r="F378" s="21"/>
      <c r="G378" s="21"/>
      <c r="H378" s="21"/>
      <c r="I378" s="21"/>
      <c r="J378" s="21"/>
      <c r="K378" s="37"/>
      <c r="L378" s="37"/>
      <c r="M378" s="37"/>
    </row>
    <row r="379" spans="1:13">
      <c r="A379" s="21"/>
      <c r="B379" s="21"/>
      <c r="C379" s="22"/>
      <c r="D379" s="21"/>
      <c r="E379" s="21"/>
      <c r="F379" s="21"/>
      <c r="G379" s="21"/>
      <c r="H379" s="21"/>
      <c r="I379" s="21"/>
      <c r="J379" s="21"/>
      <c r="K379" s="37"/>
      <c r="L379" s="37"/>
      <c r="M379" s="37"/>
    </row>
    <row r="380" spans="1:13">
      <c r="A380" s="21"/>
      <c r="B380" s="21"/>
      <c r="C380" s="22"/>
      <c r="D380" s="21"/>
      <c r="E380" s="21"/>
      <c r="F380" s="21"/>
      <c r="G380" s="21"/>
      <c r="H380" s="21"/>
      <c r="I380" s="21"/>
      <c r="J380" s="21"/>
      <c r="K380" s="37"/>
      <c r="L380" s="37"/>
      <c r="M380" s="37"/>
    </row>
    <row r="381" spans="1:13">
      <c r="A381" s="21"/>
      <c r="B381" s="21"/>
      <c r="C381" s="22"/>
      <c r="D381" s="21"/>
      <c r="E381" s="21"/>
      <c r="F381" s="21"/>
      <c r="G381" s="21"/>
      <c r="H381" s="21"/>
      <c r="I381" s="21"/>
      <c r="J381" s="21"/>
      <c r="K381" s="37"/>
      <c r="L381" s="37"/>
      <c r="M381" s="37"/>
    </row>
    <row r="382" spans="1:13">
      <c r="A382" s="21"/>
      <c r="B382" s="21"/>
      <c r="C382" s="22"/>
      <c r="D382" s="21"/>
      <c r="E382" s="21"/>
      <c r="F382" s="21"/>
      <c r="G382" s="21"/>
      <c r="H382" s="21"/>
      <c r="I382" s="21"/>
      <c r="J382" s="21"/>
      <c r="K382" s="37"/>
      <c r="L382" s="37"/>
      <c r="M382" s="37"/>
    </row>
    <row r="383" spans="1:13">
      <c r="A383" s="21"/>
      <c r="B383" s="21"/>
      <c r="C383" s="22"/>
      <c r="D383" s="21"/>
      <c r="E383" s="21"/>
      <c r="F383" s="21"/>
      <c r="G383" s="21"/>
      <c r="H383" s="21"/>
      <c r="I383" s="21"/>
      <c r="J383" s="21"/>
      <c r="K383" s="37"/>
      <c r="L383" s="37"/>
      <c r="M383" s="37"/>
    </row>
    <row r="384" spans="1:13">
      <c r="A384" s="21"/>
      <c r="B384" s="21"/>
      <c r="C384" s="22"/>
      <c r="D384" s="21"/>
      <c r="E384" s="21"/>
      <c r="F384" s="21"/>
      <c r="G384" s="21"/>
      <c r="H384" s="21"/>
      <c r="I384" s="21"/>
      <c r="J384" s="21"/>
      <c r="K384" s="37"/>
      <c r="L384" s="37"/>
      <c r="M384" s="37"/>
    </row>
    <row r="385" spans="1:13">
      <c r="A385" s="21"/>
      <c r="B385" s="21"/>
      <c r="C385" s="22"/>
      <c r="D385" s="21"/>
      <c r="E385" s="21"/>
      <c r="F385" s="21"/>
      <c r="G385" s="21"/>
      <c r="H385" s="21"/>
      <c r="I385" s="21"/>
      <c r="J385" s="21"/>
      <c r="K385" s="37"/>
      <c r="L385" s="37"/>
      <c r="M385" s="37"/>
    </row>
    <row r="386" spans="1:13">
      <c r="A386" s="21"/>
      <c r="B386" s="21"/>
      <c r="C386" s="22"/>
      <c r="D386" s="21"/>
      <c r="E386" s="21"/>
      <c r="F386" s="21"/>
      <c r="G386" s="21"/>
      <c r="H386" s="21"/>
      <c r="I386" s="21"/>
      <c r="J386" s="21"/>
      <c r="K386" s="37"/>
      <c r="L386" s="37"/>
      <c r="M386" s="37"/>
    </row>
    <row r="387" spans="1:13">
      <c r="A387" s="21"/>
      <c r="B387" s="21"/>
      <c r="C387" s="22"/>
      <c r="D387" s="21"/>
      <c r="E387" s="21"/>
      <c r="F387" s="21"/>
      <c r="G387" s="21"/>
      <c r="H387" s="21"/>
      <c r="I387" s="21"/>
      <c r="J387" s="21"/>
      <c r="K387" s="37"/>
      <c r="L387" s="37"/>
      <c r="M387" s="37"/>
    </row>
    <row r="388" spans="1:13">
      <c r="A388" s="21"/>
      <c r="B388" s="21"/>
      <c r="C388" s="22"/>
      <c r="D388" s="21"/>
      <c r="E388" s="21"/>
      <c r="F388" s="21"/>
      <c r="G388" s="21"/>
      <c r="H388" s="21"/>
      <c r="I388" s="21"/>
      <c r="J388" s="21"/>
      <c r="K388" s="37"/>
      <c r="L388" s="37"/>
      <c r="M388" s="37"/>
    </row>
    <row r="389" spans="1:13">
      <c r="A389" s="21"/>
      <c r="B389" s="21"/>
      <c r="C389" s="22"/>
      <c r="D389" s="21"/>
      <c r="E389" s="21"/>
      <c r="F389" s="21"/>
      <c r="G389" s="21"/>
      <c r="H389" s="21"/>
      <c r="I389" s="21"/>
      <c r="J389" s="21"/>
      <c r="K389" s="37"/>
      <c r="L389" s="37"/>
      <c r="M389" s="37"/>
    </row>
    <row r="390" spans="1:13">
      <c r="A390" s="21"/>
      <c r="B390" s="21"/>
      <c r="C390" s="22"/>
      <c r="D390" s="21"/>
      <c r="E390" s="21"/>
      <c r="F390" s="21"/>
      <c r="G390" s="21"/>
      <c r="H390" s="21"/>
      <c r="I390" s="21"/>
      <c r="J390" s="21"/>
      <c r="K390" s="37"/>
      <c r="L390" s="37"/>
      <c r="M390" s="37"/>
    </row>
    <row r="391" spans="1:13">
      <c r="A391" s="21"/>
      <c r="B391" s="21"/>
      <c r="C391" s="22"/>
      <c r="D391" s="21"/>
      <c r="E391" s="21"/>
      <c r="F391" s="21"/>
      <c r="G391" s="21"/>
      <c r="H391" s="21"/>
      <c r="I391" s="21"/>
      <c r="J391" s="21"/>
      <c r="K391" s="37"/>
      <c r="L391" s="37"/>
      <c r="M391" s="37"/>
    </row>
    <row r="392" spans="1:13">
      <c r="A392" s="21"/>
      <c r="B392" s="21"/>
      <c r="C392" s="22"/>
      <c r="D392" s="21"/>
      <c r="E392" s="21"/>
      <c r="F392" s="21"/>
      <c r="G392" s="21"/>
      <c r="H392" s="21"/>
      <c r="I392" s="21"/>
      <c r="J392" s="21"/>
      <c r="K392" s="37"/>
      <c r="L392" s="37"/>
      <c r="M392" s="37"/>
    </row>
    <row r="393" spans="1:13">
      <c r="A393" s="21"/>
      <c r="B393" s="21"/>
      <c r="C393" s="22"/>
      <c r="D393" s="21"/>
      <c r="E393" s="21"/>
      <c r="F393" s="21"/>
      <c r="G393" s="21"/>
      <c r="H393" s="21"/>
      <c r="I393" s="21"/>
      <c r="J393" s="21"/>
      <c r="K393" s="37"/>
      <c r="L393" s="37"/>
      <c r="M393" s="37"/>
    </row>
    <row r="394" spans="1:13">
      <c r="A394" s="21"/>
      <c r="B394" s="21"/>
      <c r="C394" s="22"/>
      <c r="D394" s="21"/>
      <c r="E394" s="21"/>
      <c r="F394" s="21"/>
      <c r="G394" s="21"/>
      <c r="H394" s="21"/>
      <c r="I394" s="21"/>
      <c r="J394" s="21"/>
      <c r="K394" s="37"/>
      <c r="L394" s="37"/>
      <c r="M394" s="37"/>
    </row>
    <row r="395" spans="1:13">
      <c r="A395" s="21"/>
      <c r="B395" s="21"/>
      <c r="C395" s="22"/>
      <c r="D395" s="21"/>
      <c r="E395" s="21"/>
      <c r="F395" s="21"/>
      <c r="G395" s="21"/>
      <c r="H395" s="21"/>
      <c r="I395" s="21"/>
      <c r="J395" s="21"/>
      <c r="K395" s="37"/>
      <c r="L395" s="37"/>
      <c r="M395" s="37"/>
    </row>
    <row r="396" spans="1:13">
      <c r="A396" s="21"/>
      <c r="B396" s="21"/>
      <c r="C396" s="22"/>
      <c r="D396" s="21"/>
      <c r="E396" s="21"/>
      <c r="F396" s="21"/>
      <c r="G396" s="21"/>
      <c r="H396" s="21"/>
      <c r="I396" s="21"/>
      <c r="J396" s="21"/>
      <c r="K396" s="37"/>
      <c r="L396" s="37"/>
      <c r="M396" s="37"/>
    </row>
    <row r="397" spans="1:13">
      <c r="A397" s="21"/>
      <c r="B397" s="21"/>
      <c r="C397" s="22"/>
      <c r="D397" s="21"/>
      <c r="E397" s="21"/>
      <c r="F397" s="21"/>
      <c r="G397" s="21"/>
      <c r="H397" s="21"/>
      <c r="I397" s="21"/>
      <c r="J397" s="21"/>
      <c r="K397" s="37"/>
      <c r="L397" s="37"/>
      <c r="M397" s="37"/>
    </row>
    <row r="398" spans="1:13">
      <c r="A398" s="21"/>
      <c r="B398" s="21"/>
      <c r="C398" s="22"/>
      <c r="D398" s="21"/>
      <c r="E398" s="21"/>
      <c r="F398" s="21"/>
      <c r="G398" s="21"/>
      <c r="H398" s="21"/>
      <c r="I398" s="21"/>
      <c r="J398" s="21"/>
      <c r="K398" s="37"/>
      <c r="L398" s="37"/>
      <c r="M398" s="37"/>
    </row>
    <row r="399" spans="1:13">
      <c r="A399" s="21"/>
      <c r="B399" s="21"/>
      <c r="C399" s="22"/>
      <c r="D399" s="21"/>
      <c r="E399" s="21"/>
      <c r="F399" s="21"/>
      <c r="G399" s="21"/>
      <c r="H399" s="21"/>
      <c r="I399" s="21"/>
      <c r="J399" s="21"/>
      <c r="K399" s="37"/>
      <c r="L399" s="37"/>
      <c r="M399" s="37"/>
    </row>
    <row r="400" spans="1:13">
      <c r="A400" s="21"/>
      <c r="B400" s="21"/>
      <c r="C400" s="22"/>
      <c r="D400" s="21"/>
      <c r="E400" s="21"/>
      <c r="F400" s="21"/>
      <c r="G400" s="21"/>
      <c r="H400" s="21"/>
      <c r="I400" s="21"/>
      <c r="J400" s="21"/>
      <c r="K400" s="37"/>
      <c r="L400" s="37"/>
      <c r="M400" s="37"/>
    </row>
    <row r="401" spans="1:13">
      <c r="A401" s="21"/>
      <c r="B401" s="21"/>
      <c r="C401" s="22"/>
      <c r="D401" s="21"/>
      <c r="E401" s="21"/>
      <c r="F401" s="21"/>
      <c r="G401" s="21"/>
      <c r="H401" s="21"/>
      <c r="I401" s="21"/>
      <c r="J401" s="21"/>
      <c r="K401" s="37"/>
      <c r="L401" s="37"/>
      <c r="M401" s="37"/>
    </row>
    <row r="402" spans="1:13">
      <c r="A402" s="21"/>
      <c r="B402" s="21"/>
      <c r="C402" s="22"/>
      <c r="D402" s="21"/>
      <c r="E402" s="21"/>
      <c r="F402" s="21"/>
      <c r="G402" s="21"/>
      <c r="H402" s="21"/>
      <c r="I402" s="21"/>
      <c r="J402" s="21"/>
      <c r="K402" s="37"/>
      <c r="L402" s="37"/>
      <c r="M402" s="37"/>
    </row>
    <row r="403" spans="1:13">
      <c r="A403" s="21"/>
      <c r="B403" s="21"/>
      <c r="C403" s="22"/>
      <c r="D403" s="21"/>
      <c r="E403" s="21"/>
      <c r="F403" s="21"/>
      <c r="G403" s="21"/>
      <c r="H403" s="21"/>
      <c r="I403" s="21"/>
      <c r="J403" s="21"/>
      <c r="K403" s="37"/>
      <c r="L403" s="37"/>
      <c r="M403" s="37"/>
    </row>
    <row r="404" spans="1:13">
      <c r="A404" s="21"/>
      <c r="B404" s="21"/>
      <c r="C404" s="22"/>
      <c r="D404" s="21"/>
      <c r="E404" s="21"/>
      <c r="F404" s="21"/>
      <c r="G404" s="21"/>
      <c r="H404" s="21"/>
      <c r="I404" s="21"/>
      <c r="J404" s="21"/>
      <c r="K404" s="37"/>
      <c r="L404" s="37"/>
      <c r="M404" s="37"/>
    </row>
    <row r="405" spans="1:13">
      <c r="A405" s="21"/>
      <c r="B405" s="21"/>
      <c r="C405" s="22"/>
      <c r="D405" s="21"/>
      <c r="E405" s="21"/>
      <c r="F405" s="21"/>
      <c r="G405" s="21"/>
      <c r="H405" s="21"/>
      <c r="I405" s="21"/>
      <c r="J405" s="21"/>
      <c r="K405" s="37"/>
      <c r="L405" s="37"/>
      <c r="M405" s="37"/>
    </row>
    <row r="406" spans="1:13">
      <c r="A406" s="21"/>
      <c r="B406" s="21"/>
      <c r="C406" s="22"/>
      <c r="D406" s="21"/>
      <c r="E406" s="21"/>
      <c r="F406" s="21"/>
      <c r="G406" s="21"/>
      <c r="H406" s="21"/>
      <c r="I406" s="21"/>
      <c r="J406" s="21"/>
      <c r="K406" s="37"/>
      <c r="L406" s="37"/>
      <c r="M406" s="37"/>
    </row>
    <row r="407" spans="1:13">
      <c r="A407" s="21"/>
      <c r="B407" s="21"/>
      <c r="C407" s="22"/>
      <c r="D407" s="21"/>
      <c r="E407" s="21"/>
      <c r="F407" s="21"/>
      <c r="G407" s="21"/>
      <c r="H407" s="21"/>
      <c r="I407" s="21"/>
      <c r="J407" s="21"/>
      <c r="K407" s="37"/>
      <c r="L407" s="37"/>
      <c r="M407" s="37"/>
    </row>
    <row r="408" spans="1:13">
      <c r="A408" s="21"/>
      <c r="B408" s="21"/>
      <c r="C408" s="22"/>
      <c r="D408" s="21"/>
      <c r="E408" s="21"/>
      <c r="F408" s="21"/>
      <c r="G408" s="21"/>
      <c r="H408" s="21"/>
      <c r="I408" s="21"/>
      <c r="J408" s="21"/>
      <c r="K408" s="37"/>
      <c r="L408" s="37"/>
      <c r="M408" s="37"/>
    </row>
    <row r="409" spans="1:13">
      <c r="A409" s="21"/>
      <c r="B409" s="21"/>
      <c r="C409" s="22"/>
      <c r="D409" s="21"/>
      <c r="E409" s="21"/>
      <c r="F409" s="21"/>
      <c r="G409" s="21"/>
      <c r="H409" s="21"/>
      <c r="I409" s="21"/>
      <c r="J409" s="21"/>
      <c r="K409" s="37"/>
      <c r="L409" s="37"/>
      <c r="M409" s="37"/>
    </row>
    <row r="410" spans="1:13">
      <c r="A410" s="21"/>
      <c r="B410" s="21"/>
      <c r="C410" s="22"/>
      <c r="D410" s="21"/>
      <c r="E410" s="21"/>
      <c r="F410" s="21"/>
      <c r="G410" s="21"/>
      <c r="H410" s="21"/>
      <c r="I410" s="21"/>
      <c r="J410" s="21"/>
      <c r="K410" s="37"/>
      <c r="L410" s="37"/>
      <c r="M410" s="37"/>
    </row>
    <row r="411" spans="1:13">
      <c r="A411" s="21"/>
      <c r="B411" s="21"/>
      <c r="C411" s="22"/>
      <c r="D411" s="21"/>
      <c r="E411" s="21"/>
      <c r="F411" s="21"/>
      <c r="G411" s="21"/>
      <c r="H411" s="21"/>
      <c r="I411" s="21"/>
      <c r="J411" s="21"/>
      <c r="K411" s="37"/>
      <c r="L411" s="37"/>
      <c r="M411" s="37"/>
    </row>
    <row r="412" spans="1:13">
      <c r="A412" s="21"/>
      <c r="B412" s="21"/>
      <c r="C412" s="22"/>
      <c r="D412" s="21"/>
      <c r="E412" s="21"/>
      <c r="F412" s="21"/>
      <c r="G412" s="21"/>
      <c r="H412" s="21"/>
      <c r="I412" s="21"/>
      <c r="J412" s="21"/>
      <c r="K412" s="37"/>
      <c r="L412" s="37"/>
      <c r="M412" s="37"/>
    </row>
    <row r="413" spans="1:13">
      <c r="A413" s="21"/>
      <c r="B413" s="21"/>
      <c r="C413" s="22"/>
      <c r="D413" s="21"/>
      <c r="E413" s="21"/>
      <c r="F413" s="21"/>
      <c r="G413" s="21"/>
      <c r="H413" s="21"/>
      <c r="I413" s="21"/>
      <c r="J413" s="21"/>
      <c r="K413" s="37"/>
      <c r="L413" s="37"/>
      <c r="M413" s="37"/>
    </row>
    <row r="414" spans="1:13">
      <c r="A414" s="21"/>
      <c r="B414" s="21"/>
      <c r="C414" s="22"/>
      <c r="D414" s="21"/>
      <c r="E414" s="21"/>
      <c r="F414" s="21"/>
      <c r="G414" s="21"/>
      <c r="H414" s="21"/>
      <c r="I414" s="21"/>
      <c r="J414" s="21"/>
      <c r="K414" s="37"/>
      <c r="L414" s="37"/>
      <c r="M414" s="37"/>
    </row>
    <row r="415" spans="1:13">
      <c r="A415" s="21"/>
      <c r="B415" s="21"/>
      <c r="C415" s="22"/>
      <c r="D415" s="21"/>
      <c r="E415" s="21"/>
      <c r="F415" s="21"/>
      <c r="G415" s="21"/>
      <c r="H415" s="21"/>
      <c r="I415" s="21"/>
      <c r="J415" s="21"/>
      <c r="K415" s="37"/>
      <c r="L415" s="37"/>
      <c r="M415" s="37"/>
    </row>
    <row r="416" spans="1:13">
      <c r="A416" s="21"/>
      <c r="B416" s="21"/>
      <c r="C416" s="22"/>
      <c r="D416" s="21"/>
      <c r="E416" s="21"/>
      <c r="F416" s="21"/>
      <c r="G416" s="21"/>
      <c r="H416" s="21"/>
      <c r="I416" s="21"/>
      <c r="J416" s="21"/>
      <c r="K416" s="37"/>
      <c r="L416" s="37"/>
      <c r="M416" s="37"/>
    </row>
    <row r="417" spans="1:13">
      <c r="A417" s="21"/>
      <c r="B417" s="21"/>
      <c r="C417" s="22"/>
      <c r="D417" s="21"/>
      <c r="E417" s="21"/>
      <c r="F417" s="21"/>
      <c r="G417" s="21"/>
      <c r="H417" s="21"/>
      <c r="I417" s="21"/>
      <c r="J417" s="21"/>
      <c r="K417" s="37"/>
      <c r="L417" s="37"/>
      <c r="M417" s="37"/>
    </row>
    <row r="418" spans="1:13">
      <c r="A418" s="21"/>
      <c r="B418" s="21"/>
      <c r="C418" s="22"/>
      <c r="D418" s="21"/>
      <c r="E418" s="21"/>
      <c r="F418" s="21"/>
      <c r="G418" s="21"/>
      <c r="H418" s="21"/>
      <c r="I418" s="21"/>
      <c r="J418" s="21"/>
      <c r="K418" s="37"/>
      <c r="L418" s="37"/>
      <c r="M418" s="37"/>
    </row>
    <row r="419" spans="1:13">
      <c r="A419" s="21"/>
      <c r="B419" s="21"/>
      <c r="C419" s="22"/>
      <c r="D419" s="21"/>
      <c r="E419" s="21"/>
      <c r="F419" s="21"/>
      <c r="G419" s="21"/>
      <c r="H419" s="21"/>
      <c r="I419" s="21"/>
      <c r="J419" s="21"/>
      <c r="K419" s="37"/>
      <c r="L419" s="37"/>
      <c r="M419" s="37"/>
    </row>
    <row r="420" spans="1:13">
      <c r="A420" s="21"/>
      <c r="B420" s="21"/>
      <c r="C420" s="22"/>
      <c r="D420" s="21"/>
      <c r="E420" s="21"/>
      <c r="F420" s="21"/>
      <c r="G420" s="21"/>
      <c r="H420" s="21"/>
      <c r="I420" s="21"/>
      <c r="J420" s="21"/>
      <c r="K420" s="37"/>
      <c r="L420" s="37"/>
      <c r="M420" s="37"/>
    </row>
    <row r="421" spans="1:13">
      <c r="A421" s="21"/>
      <c r="B421" s="21"/>
      <c r="C421" s="22"/>
      <c r="D421" s="21"/>
      <c r="E421" s="21"/>
      <c r="F421" s="21"/>
      <c r="G421" s="21"/>
      <c r="H421" s="21"/>
      <c r="I421" s="21"/>
      <c r="J421" s="21"/>
      <c r="K421" s="37"/>
      <c r="L421" s="37"/>
      <c r="M421" s="37"/>
    </row>
    <row r="422" spans="1:13">
      <c r="A422" s="21"/>
      <c r="B422" s="21"/>
      <c r="C422" s="22"/>
      <c r="D422" s="21"/>
      <c r="E422" s="21"/>
      <c r="F422" s="21"/>
      <c r="G422" s="21"/>
      <c r="H422" s="21"/>
      <c r="I422" s="21"/>
      <c r="J422" s="21"/>
      <c r="K422" s="37"/>
      <c r="L422" s="37"/>
      <c r="M422" s="37"/>
    </row>
    <row r="423" spans="1:13">
      <c r="A423" s="21"/>
      <c r="B423" s="21"/>
      <c r="C423" s="22"/>
      <c r="D423" s="21"/>
      <c r="E423" s="21"/>
      <c r="F423" s="21"/>
      <c r="G423" s="21"/>
      <c r="H423" s="21"/>
      <c r="I423" s="21"/>
      <c r="J423" s="21"/>
      <c r="K423" s="37"/>
      <c r="L423" s="37"/>
      <c r="M423" s="37"/>
    </row>
    <row r="424" spans="1:13">
      <c r="A424" s="21"/>
      <c r="B424" s="21"/>
      <c r="C424" s="22"/>
      <c r="D424" s="21"/>
      <c r="E424" s="21"/>
      <c r="F424" s="21"/>
      <c r="G424" s="21"/>
      <c r="H424" s="21"/>
      <c r="I424" s="21"/>
      <c r="J424" s="21"/>
      <c r="K424" s="37"/>
      <c r="L424" s="37"/>
      <c r="M424" s="37"/>
    </row>
    <row r="425" spans="1:13">
      <c r="A425" s="21"/>
      <c r="B425" s="21"/>
      <c r="C425" s="22"/>
      <c r="D425" s="21"/>
      <c r="E425" s="21"/>
      <c r="F425" s="21"/>
      <c r="G425" s="21"/>
      <c r="H425" s="21"/>
      <c r="I425" s="21"/>
      <c r="J425" s="21"/>
      <c r="K425" s="37"/>
      <c r="L425" s="37"/>
      <c r="M425" s="37"/>
    </row>
    <row r="426" spans="1:13">
      <c r="A426" s="21"/>
      <c r="B426" s="21"/>
      <c r="C426" s="22"/>
      <c r="D426" s="21"/>
      <c r="E426" s="21"/>
      <c r="F426" s="21"/>
      <c r="G426" s="21"/>
      <c r="H426" s="21"/>
      <c r="I426" s="21"/>
      <c r="J426" s="21"/>
      <c r="K426" s="37"/>
      <c r="L426" s="37"/>
      <c r="M426" s="37"/>
    </row>
    <row r="427" spans="1:13">
      <c r="A427" s="21"/>
      <c r="B427" s="21"/>
      <c r="C427" s="22"/>
      <c r="D427" s="21"/>
      <c r="E427" s="21"/>
      <c r="F427" s="21"/>
      <c r="G427" s="21"/>
      <c r="H427" s="21"/>
      <c r="I427" s="21"/>
      <c r="J427" s="21"/>
      <c r="K427" s="37"/>
      <c r="L427" s="37"/>
      <c r="M427" s="37"/>
    </row>
    <row r="428" spans="1:13">
      <c r="A428" s="21"/>
      <c r="B428" s="21"/>
      <c r="C428" s="22"/>
      <c r="D428" s="21"/>
      <c r="E428" s="21"/>
      <c r="F428" s="21"/>
      <c r="G428" s="21"/>
      <c r="H428" s="21"/>
      <c r="I428" s="21"/>
      <c r="J428" s="21"/>
      <c r="K428" s="37"/>
      <c r="L428" s="37"/>
      <c r="M428" s="37"/>
    </row>
    <row r="429" spans="1:13">
      <c r="A429" s="21"/>
      <c r="B429" s="21"/>
      <c r="C429" s="22"/>
      <c r="D429" s="21"/>
      <c r="E429" s="21"/>
      <c r="F429" s="21"/>
      <c r="G429" s="21"/>
      <c r="H429" s="21"/>
      <c r="I429" s="21"/>
      <c r="J429" s="21"/>
      <c r="K429" s="37"/>
      <c r="L429" s="37"/>
      <c r="M429" s="37"/>
    </row>
    <row r="430" spans="1:13">
      <c r="A430" s="21"/>
      <c r="B430" s="21"/>
      <c r="C430" s="22"/>
      <c r="D430" s="21"/>
      <c r="E430" s="21"/>
      <c r="F430" s="21"/>
      <c r="G430" s="21"/>
      <c r="H430" s="21"/>
      <c r="I430" s="21"/>
      <c r="J430" s="21"/>
      <c r="K430" s="37"/>
      <c r="L430" s="37"/>
      <c r="M430" s="37"/>
    </row>
    <row r="431" spans="1:13">
      <c r="A431" s="21"/>
      <c r="B431" s="21"/>
      <c r="C431" s="22"/>
      <c r="D431" s="21"/>
      <c r="E431" s="21"/>
      <c r="F431" s="21"/>
      <c r="G431" s="21"/>
      <c r="H431" s="21"/>
      <c r="I431" s="21"/>
      <c r="J431" s="21"/>
      <c r="K431" s="37"/>
      <c r="L431" s="37"/>
      <c r="M431" s="37"/>
    </row>
    <row r="432" spans="1:13">
      <c r="A432" s="21"/>
      <c r="B432" s="21"/>
      <c r="C432" s="22"/>
      <c r="D432" s="21"/>
      <c r="E432" s="21"/>
      <c r="F432" s="21"/>
      <c r="G432" s="21"/>
      <c r="H432" s="21"/>
      <c r="I432" s="21"/>
      <c r="J432" s="21"/>
      <c r="K432" s="37"/>
      <c r="L432" s="37"/>
      <c r="M432" s="37"/>
    </row>
    <row r="433" spans="1:13">
      <c r="A433" s="21"/>
      <c r="B433" s="21"/>
      <c r="C433" s="22"/>
      <c r="D433" s="21"/>
      <c r="E433" s="21"/>
      <c r="F433" s="21"/>
      <c r="G433" s="21"/>
      <c r="H433" s="21"/>
      <c r="I433" s="21"/>
      <c r="J433" s="21"/>
      <c r="K433" s="37"/>
      <c r="L433" s="37"/>
      <c r="M433" s="37"/>
    </row>
    <row r="434" spans="1:13">
      <c r="A434" s="21"/>
      <c r="B434" s="21"/>
      <c r="C434" s="22"/>
      <c r="D434" s="21"/>
      <c r="E434" s="21"/>
      <c r="F434" s="21"/>
      <c r="G434" s="21"/>
      <c r="H434" s="21"/>
      <c r="I434" s="21"/>
      <c r="J434" s="21"/>
      <c r="K434" s="37"/>
      <c r="L434" s="37"/>
      <c r="M434" s="37"/>
    </row>
    <row r="435" spans="1:13">
      <c r="A435" s="21"/>
      <c r="B435" s="21"/>
      <c r="C435" s="22"/>
      <c r="D435" s="21"/>
      <c r="E435" s="21"/>
      <c r="F435" s="21"/>
      <c r="G435" s="21"/>
      <c r="H435" s="21"/>
      <c r="I435" s="21"/>
      <c r="J435" s="21"/>
      <c r="K435" s="37"/>
      <c r="L435" s="37"/>
      <c r="M435" s="37"/>
    </row>
    <row r="436" spans="1:13">
      <c r="A436" s="21"/>
      <c r="B436" s="21"/>
      <c r="C436" s="22"/>
      <c r="D436" s="21"/>
      <c r="E436" s="21"/>
      <c r="F436" s="21"/>
      <c r="G436" s="21"/>
      <c r="H436" s="21"/>
      <c r="I436" s="21"/>
      <c r="J436" s="21"/>
      <c r="K436" s="37"/>
      <c r="L436" s="37"/>
      <c r="M436" s="37"/>
    </row>
    <row r="437" spans="1:13">
      <c r="A437" s="21"/>
      <c r="B437" s="21"/>
      <c r="C437" s="22"/>
      <c r="D437" s="21"/>
      <c r="E437" s="21"/>
      <c r="F437" s="21"/>
      <c r="G437" s="21"/>
      <c r="H437" s="21"/>
      <c r="I437" s="21"/>
      <c r="J437" s="21"/>
      <c r="K437" s="37"/>
      <c r="L437" s="37"/>
      <c r="M437" s="37"/>
    </row>
    <row r="438" spans="1:13">
      <c r="A438" s="21"/>
      <c r="B438" s="21"/>
      <c r="C438" s="22"/>
      <c r="D438" s="21"/>
      <c r="E438" s="21"/>
      <c r="F438" s="21"/>
      <c r="G438" s="21"/>
      <c r="H438" s="21"/>
      <c r="I438" s="21"/>
      <c r="J438" s="21"/>
      <c r="K438" s="37"/>
      <c r="L438" s="37"/>
      <c r="M438" s="37"/>
    </row>
    <row r="439" spans="1:13">
      <c r="A439" s="21"/>
      <c r="B439" s="21"/>
      <c r="C439" s="22"/>
      <c r="D439" s="21"/>
      <c r="E439" s="21"/>
      <c r="F439" s="21"/>
      <c r="G439" s="21"/>
      <c r="H439" s="21"/>
      <c r="I439" s="21"/>
      <c r="J439" s="21"/>
      <c r="K439" s="37"/>
      <c r="L439" s="37"/>
      <c r="M439" s="37"/>
    </row>
    <row r="440" spans="1:13">
      <c r="A440" s="21"/>
      <c r="B440" s="21"/>
      <c r="C440" s="22"/>
      <c r="D440" s="21"/>
      <c r="E440" s="21"/>
      <c r="F440" s="21"/>
      <c r="G440" s="21"/>
      <c r="H440" s="21"/>
      <c r="I440" s="21"/>
      <c r="J440" s="21"/>
      <c r="K440" s="37"/>
      <c r="L440" s="37"/>
      <c r="M440" s="37"/>
    </row>
    <row r="441" spans="1:13">
      <c r="A441" s="21"/>
      <c r="B441" s="21"/>
      <c r="C441" s="22"/>
      <c r="D441" s="21"/>
      <c r="E441" s="21"/>
      <c r="F441" s="21"/>
      <c r="G441" s="21"/>
      <c r="H441" s="21"/>
      <c r="I441" s="21"/>
      <c r="J441" s="21"/>
      <c r="K441" s="37"/>
      <c r="L441" s="37"/>
      <c r="M441" s="37"/>
    </row>
    <row r="442" spans="1:13">
      <c r="A442" s="21"/>
      <c r="B442" s="21"/>
      <c r="C442" s="22"/>
      <c r="D442" s="21"/>
      <c r="E442" s="21"/>
      <c r="F442" s="21"/>
      <c r="G442" s="21"/>
      <c r="H442" s="21"/>
      <c r="I442" s="21"/>
      <c r="J442" s="21"/>
      <c r="K442" s="37"/>
      <c r="L442" s="37"/>
      <c r="M442" s="37"/>
    </row>
    <row r="443" spans="1:13">
      <c r="A443" s="21"/>
      <c r="B443" s="21"/>
      <c r="C443" s="22"/>
      <c r="D443" s="21"/>
      <c r="E443" s="21"/>
      <c r="F443" s="21"/>
      <c r="G443" s="21"/>
      <c r="H443" s="21"/>
      <c r="I443" s="21"/>
      <c r="J443" s="21"/>
      <c r="K443" s="37"/>
      <c r="L443" s="37"/>
      <c r="M443" s="37"/>
    </row>
    <row r="444" spans="1:13">
      <c r="A444" s="21"/>
      <c r="B444" s="21"/>
      <c r="C444" s="22"/>
      <c r="D444" s="21"/>
      <c r="E444" s="21"/>
      <c r="F444" s="21"/>
      <c r="G444" s="21"/>
      <c r="H444" s="21"/>
      <c r="I444" s="21"/>
      <c r="J444" s="21"/>
      <c r="K444" s="37"/>
      <c r="L444" s="37"/>
      <c r="M444" s="37"/>
    </row>
    <row r="445" spans="1:13">
      <c r="A445" s="21"/>
      <c r="B445" s="21"/>
      <c r="C445" s="22"/>
      <c r="D445" s="21"/>
      <c r="E445" s="21"/>
      <c r="F445" s="21"/>
      <c r="G445" s="21"/>
      <c r="H445" s="21"/>
      <c r="I445" s="21"/>
      <c r="J445" s="21"/>
      <c r="K445" s="37"/>
      <c r="L445" s="37"/>
      <c r="M445" s="37"/>
    </row>
    <row r="446" spans="1:13">
      <c r="A446" s="21"/>
      <c r="B446" s="21"/>
      <c r="C446" s="22"/>
      <c r="D446" s="21"/>
      <c r="E446" s="21"/>
      <c r="F446" s="21"/>
      <c r="G446" s="21"/>
      <c r="H446" s="21"/>
      <c r="I446" s="21"/>
      <c r="J446" s="21"/>
      <c r="K446" s="37"/>
      <c r="L446" s="37"/>
      <c r="M446" s="37"/>
    </row>
    <row r="447" spans="1:13">
      <c r="A447" s="21"/>
      <c r="B447" s="21"/>
      <c r="C447" s="22"/>
      <c r="D447" s="21"/>
      <c r="E447" s="21"/>
      <c r="F447" s="21"/>
      <c r="G447" s="21"/>
      <c r="H447" s="21"/>
      <c r="I447" s="21"/>
      <c r="J447" s="21"/>
      <c r="K447" s="37"/>
      <c r="L447" s="37"/>
      <c r="M447" s="37"/>
    </row>
    <row r="448" spans="1:13">
      <c r="A448" s="21"/>
      <c r="B448" s="21"/>
      <c r="C448" s="22"/>
      <c r="D448" s="21"/>
      <c r="E448" s="21"/>
      <c r="F448" s="21"/>
      <c r="G448" s="21"/>
      <c r="H448" s="21"/>
      <c r="I448" s="21"/>
      <c r="J448" s="21"/>
      <c r="K448" s="37"/>
      <c r="L448" s="37"/>
      <c r="M448" s="37"/>
    </row>
    <row r="449" spans="1:13">
      <c r="A449" s="21"/>
      <c r="B449" s="21"/>
      <c r="C449" s="22"/>
      <c r="D449" s="21"/>
      <c r="E449" s="21"/>
      <c r="F449" s="21"/>
      <c r="G449" s="21"/>
      <c r="H449" s="21"/>
      <c r="I449" s="21"/>
      <c r="J449" s="21"/>
      <c r="K449" s="37"/>
      <c r="L449" s="37"/>
      <c r="M449" s="37"/>
    </row>
    <row r="450" spans="1:13">
      <c r="A450" s="21"/>
      <c r="B450" s="21"/>
      <c r="C450" s="22"/>
      <c r="D450" s="21"/>
      <c r="E450" s="21"/>
      <c r="F450" s="21"/>
      <c r="G450" s="21"/>
      <c r="H450" s="21"/>
      <c r="I450" s="21"/>
      <c r="J450" s="21"/>
      <c r="K450" s="37"/>
      <c r="L450" s="37"/>
      <c r="M450" s="37"/>
    </row>
    <row r="451" spans="1:13">
      <c r="A451" s="21"/>
      <c r="B451" s="21"/>
      <c r="C451" s="22"/>
      <c r="D451" s="21"/>
      <c r="E451" s="21"/>
      <c r="F451" s="21"/>
      <c r="G451" s="21"/>
      <c r="H451" s="21"/>
      <c r="I451" s="21"/>
      <c r="J451" s="21"/>
      <c r="K451" s="37"/>
      <c r="L451" s="37"/>
      <c r="M451" s="37"/>
    </row>
    <row r="452" spans="1:13">
      <c r="A452" s="21"/>
      <c r="B452" s="21"/>
      <c r="C452" s="22"/>
      <c r="D452" s="21"/>
      <c r="E452" s="21"/>
      <c r="F452" s="21"/>
      <c r="G452" s="21"/>
      <c r="H452" s="21"/>
      <c r="I452" s="21"/>
      <c r="J452" s="21"/>
      <c r="K452" s="37"/>
      <c r="L452" s="37"/>
      <c r="M452" s="37"/>
    </row>
    <row r="453" spans="1:13">
      <c r="A453" s="21"/>
      <c r="B453" s="21"/>
      <c r="C453" s="22"/>
      <c r="D453" s="21"/>
      <c r="E453" s="21"/>
      <c r="F453" s="21"/>
      <c r="G453" s="21"/>
      <c r="H453" s="21"/>
      <c r="I453" s="21"/>
      <c r="J453" s="21"/>
      <c r="K453" s="37"/>
      <c r="L453" s="37"/>
      <c r="M453" s="37"/>
    </row>
    <row r="454" spans="1:13">
      <c r="A454" s="21"/>
      <c r="B454" s="21"/>
      <c r="C454" s="22"/>
      <c r="D454" s="21"/>
      <c r="E454" s="21"/>
      <c r="F454" s="21"/>
      <c r="G454" s="21"/>
      <c r="H454" s="21"/>
      <c r="I454" s="21"/>
      <c r="J454" s="21"/>
      <c r="K454" s="37"/>
      <c r="L454" s="37"/>
      <c r="M454" s="37"/>
    </row>
    <row r="455" spans="1:13">
      <c r="A455" s="21"/>
      <c r="B455" s="21"/>
      <c r="C455" s="22"/>
      <c r="D455" s="21"/>
      <c r="E455" s="21"/>
      <c r="F455" s="21"/>
      <c r="G455" s="21"/>
      <c r="H455" s="21"/>
      <c r="I455" s="21"/>
      <c r="J455" s="21"/>
      <c r="K455" s="37"/>
      <c r="L455" s="37"/>
      <c r="M455" s="37"/>
    </row>
    <row r="456" spans="1:13">
      <c r="A456" s="21"/>
      <c r="B456" s="21"/>
      <c r="C456" s="22"/>
      <c r="D456" s="21"/>
      <c r="E456" s="21"/>
      <c r="F456" s="21"/>
      <c r="G456" s="21"/>
      <c r="H456" s="21"/>
      <c r="I456" s="21"/>
      <c r="J456" s="21"/>
      <c r="K456" s="37"/>
      <c r="L456" s="37"/>
      <c r="M456" s="37"/>
    </row>
    <row r="457" spans="1:13">
      <c r="A457" s="21"/>
      <c r="B457" s="21"/>
      <c r="C457" s="22"/>
      <c r="D457" s="21"/>
      <c r="E457" s="21"/>
      <c r="F457" s="21"/>
      <c r="G457" s="21"/>
      <c r="H457" s="21"/>
      <c r="I457" s="21"/>
      <c r="J457" s="21"/>
      <c r="K457" s="37"/>
      <c r="L457" s="37"/>
      <c r="M457" s="37"/>
    </row>
    <row r="458" spans="1:13">
      <c r="A458" s="21"/>
      <c r="B458" s="21"/>
      <c r="C458" s="22"/>
      <c r="D458" s="21"/>
      <c r="E458" s="21"/>
      <c r="F458" s="21"/>
      <c r="G458" s="21"/>
      <c r="H458" s="21"/>
      <c r="I458" s="21"/>
      <c r="J458" s="21"/>
      <c r="K458" s="37"/>
      <c r="L458" s="37"/>
      <c r="M458" s="37"/>
    </row>
    <row r="459" spans="1:13">
      <c r="A459" s="21"/>
      <c r="B459" s="21"/>
      <c r="C459" s="22"/>
      <c r="D459" s="21"/>
      <c r="E459" s="21"/>
      <c r="F459" s="21"/>
      <c r="G459" s="21"/>
      <c r="H459" s="21"/>
      <c r="I459" s="21"/>
      <c r="J459" s="21"/>
      <c r="K459" s="37"/>
      <c r="L459" s="37"/>
      <c r="M459" s="37"/>
    </row>
    <row r="460" spans="1:13">
      <c r="A460" s="21"/>
      <c r="B460" s="21"/>
      <c r="C460" s="22"/>
      <c r="D460" s="21"/>
      <c r="E460" s="21"/>
      <c r="F460" s="21"/>
      <c r="G460" s="21"/>
      <c r="H460" s="21"/>
      <c r="I460" s="21"/>
      <c r="J460" s="21"/>
      <c r="K460" s="37"/>
      <c r="L460" s="37"/>
      <c r="M460" s="37"/>
    </row>
    <row r="461" spans="1:13">
      <c r="A461" s="21"/>
      <c r="B461" s="21"/>
      <c r="C461" s="22"/>
      <c r="D461" s="21"/>
      <c r="E461" s="21"/>
      <c r="F461" s="21"/>
      <c r="G461" s="21"/>
      <c r="H461" s="21"/>
      <c r="I461" s="21"/>
      <c r="J461" s="21"/>
      <c r="K461" s="37"/>
      <c r="L461" s="37"/>
      <c r="M461" s="37"/>
    </row>
    <row r="462" spans="1:13">
      <c r="A462" s="21"/>
      <c r="B462" s="21"/>
      <c r="C462" s="22"/>
      <c r="D462" s="21"/>
      <c r="E462" s="21"/>
      <c r="F462" s="21"/>
      <c r="G462" s="21"/>
      <c r="H462" s="21"/>
      <c r="I462" s="21"/>
      <c r="J462" s="21"/>
      <c r="K462" s="37"/>
      <c r="L462" s="37"/>
      <c r="M462" s="37"/>
    </row>
    <row r="463" spans="1:13">
      <c r="A463" s="21"/>
      <c r="B463" s="21"/>
      <c r="C463" s="22"/>
      <c r="D463" s="21"/>
      <c r="E463" s="21"/>
      <c r="F463" s="21"/>
      <c r="G463" s="21"/>
      <c r="H463" s="21"/>
      <c r="I463" s="21"/>
      <c r="J463" s="21"/>
      <c r="K463" s="37"/>
      <c r="L463" s="37"/>
      <c r="M463" s="37"/>
    </row>
    <row r="464" spans="1:13">
      <c r="A464" s="21"/>
      <c r="B464" s="21"/>
      <c r="C464" s="22"/>
      <c r="D464" s="21"/>
      <c r="E464" s="21"/>
      <c r="F464" s="21"/>
      <c r="G464" s="21"/>
      <c r="H464" s="21"/>
      <c r="I464" s="21"/>
      <c r="J464" s="21"/>
      <c r="K464" s="37"/>
      <c r="L464" s="37"/>
      <c r="M464" s="37"/>
    </row>
    <row r="465" spans="1:13">
      <c r="A465" s="21"/>
      <c r="B465" s="21"/>
      <c r="C465" s="22"/>
      <c r="D465" s="21"/>
      <c r="E465" s="21"/>
      <c r="F465" s="21"/>
      <c r="G465" s="21"/>
      <c r="H465" s="21"/>
      <c r="I465" s="21"/>
      <c r="J465" s="21"/>
      <c r="K465" s="37"/>
      <c r="L465" s="37"/>
      <c r="M465" s="37"/>
    </row>
    <row r="466" spans="1:13">
      <c r="A466" s="21"/>
      <c r="B466" s="21"/>
      <c r="C466" s="22"/>
      <c r="D466" s="21"/>
      <c r="E466" s="21"/>
      <c r="F466" s="21"/>
      <c r="G466" s="21"/>
      <c r="H466" s="21"/>
      <c r="I466" s="21"/>
      <c r="J466" s="21"/>
      <c r="K466" s="37"/>
      <c r="L466" s="37"/>
      <c r="M466" s="37"/>
    </row>
    <row r="467" spans="1:13">
      <c r="A467" s="21"/>
      <c r="B467" s="21"/>
      <c r="C467" s="22"/>
      <c r="D467" s="21"/>
      <c r="E467" s="21"/>
      <c r="F467" s="21"/>
      <c r="G467" s="21"/>
      <c r="H467" s="21"/>
      <c r="I467" s="21"/>
      <c r="J467" s="21"/>
      <c r="K467" s="37"/>
      <c r="L467" s="37"/>
      <c r="M467" s="37"/>
    </row>
    <row r="468" spans="1:13">
      <c r="A468" s="21"/>
      <c r="B468" s="21"/>
      <c r="C468" s="22"/>
      <c r="D468" s="21"/>
      <c r="E468" s="21"/>
      <c r="F468" s="21"/>
      <c r="G468" s="21"/>
      <c r="H468" s="21"/>
      <c r="I468" s="21"/>
      <c r="J468" s="21"/>
      <c r="K468" s="37"/>
      <c r="L468" s="37"/>
      <c r="M468" s="37"/>
    </row>
    <row r="469" spans="1:13">
      <c r="A469" s="21"/>
      <c r="B469" s="21"/>
      <c r="C469" s="22"/>
      <c r="D469" s="21"/>
      <c r="E469" s="21"/>
      <c r="F469" s="21"/>
      <c r="G469" s="21"/>
      <c r="H469" s="21"/>
      <c r="I469" s="21"/>
      <c r="J469" s="21"/>
      <c r="K469" s="37"/>
      <c r="L469" s="37"/>
      <c r="M469" s="37"/>
    </row>
    <row r="470" spans="1:13">
      <c r="A470" s="21"/>
      <c r="B470" s="21"/>
      <c r="C470" s="22"/>
      <c r="D470" s="21"/>
      <c r="E470" s="21"/>
      <c r="F470" s="21"/>
      <c r="G470" s="21"/>
      <c r="H470" s="21"/>
      <c r="I470" s="21"/>
      <c r="J470" s="21"/>
      <c r="K470" s="37"/>
      <c r="L470" s="37"/>
      <c r="M470" s="37"/>
    </row>
    <row r="471" spans="1:13">
      <c r="A471" s="21"/>
      <c r="B471" s="21"/>
      <c r="C471" s="22"/>
      <c r="D471" s="21"/>
      <c r="E471" s="21"/>
      <c r="F471" s="21"/>
      <c r="G471" s="21"/>
      <c r="H471" s="21"/>
      <c r="I471" s="21"/>
      <c r="J471" s="21"/>
      <c r="K471" s="37"/>
      <c r="L471" s="37"/>
      <c r="M471" s="37"/>
    </row>
    <row r="472" spans="1:13">
      <c r="A472" s="21"/>
      <c r="B472" s="21"/>
      <c r="C472" s="22"/>
      <c r="D472" s="21"/>
      <c r="E472" s="21"/>
      <c r="F472" s="21"/>
      <c r="G472" s="21"/>
      <c r="H472" s="21"/>
      <c r="I472" s="21"/>
      <c r="J472" s="21"/>
      <c r="K472" s="37"/>
      <c r="L472" s="37"/>
      <c r="M472" s="37"/>
    </row>
    <row r="473" spans="1:13">
      <c r="A473" s="21"/>
      <c r="B473" s="21"/>
      <c r="C473" s="22"/>
      <c r="D473" s="21"/>
      <c r="E473" s="21"/>
      <c r="F473" s="21"/>
      <c r="G473" s="21"/>
      <c r="H473" s="21"/>
      <c r="I473" s="21"/>
      <c r="J473" s="21"/>
      <c r="K473" s="37"/>
      <c r="L473" s="37"/>
      <c r="M473" s="37"/>
    </row>
    <row r="474" spans="1:13">
      <c r="A474" s="21"/>
      <c r="B474" s="21"/>
      <c r="C474" s="22"/>
      <c r="D474" s="21"/>
      <c r="E474" s="21"/>
      <c r="F474" s="21"/>
      <c r="G474" s="21"/>
      <c r="H474" s="21"/>
      <c r="I474" s="21"/>
      <c r="J474" s="21"/>
      <c r="K474" s="37"/>
      <c r="L474" s="37"/>
      <c r="M474" s="37"/>
    </row>
    <row r="475" spans="1:13">
      <c r="A475" s="21"/>
      <c r="B475" s="21"/>
      <c r="C475" s="22"/>
      <c r="D475" s="21"/>
      <c r="E475" s="21"/>
      <c r="F475" s="21"/>
      <c r="G475" s="21"/>
      <c r="H475" s="21"/>
      <c r="I475" s="21"/>
      <c r="J475" s="21"/>
      <c r="K475" s="37"/>
      <c r="L475" s="37"/>
      <c r="M475" s="37"/>
    </row>
    <row r="476" spans="1:13">
      <c r="A476" s="21"/>
      <c r="B476" s="21"/>
      <c r="C476" s="22"/>
      <c r="D476" s="21"/>
      <c r="E476" s="21"/>
      <c r="F476" s="21"/>
      <c r="G476" s="21"/>
      <c r="H476" s="21"/>
      <c r="I476" s="21"/>
      <c r="J476" s="21"/>
      <c r="K476" s="37"/>
      <c r="L476" s="37"/>
      <c r="M476" s="37"/>
    </row>
    <row r="477" spans="1:13">
      <c r="A477" s="21"/>
      <c r="B477" s="21"/>
      <c r="C477" s="22"/>
      <c r="D477" s="21"/>
      <c r="E477" s="21"/>
      <c r="F477" s="21"/>
      <c r="G477" s="21"/>
      <c r="H477" s="21"/>
      <c r="I477" s="21"/>
      <c r="J477" s="21"/>
      <c r="K477" s="37"/>
      <c r="L477" s="37"/>
      <c r="M477" s="37"/>
    </row>
    <row r="478" spans="1:13">
      <c r="A478" s="21"/>
      <c r="B478" s="21"/>
      <c r="C478" s="22"/>
      <c r="D478" s="21"/>
      <c r="E478" s="21"/>
      <c r="F478" s="21"/>
      <c r="G478" s="21"/>
      <c r="H478" s="21"/>
      <c r="I478" s="21"/>
      <c r="J478" s="21"/>
      <c r="K478" s="37"/>
      <c r="L478" s="37"/>
      <c r="M478" s="37"/>
    </row>
    <row r="479" spans="1:13">
      <c r="A479" s="21"/>
      <c r="B479" s="21"/>
      <c r="C479" s="22"/>
      <c r="D479" s="21"/>
      <c r="E479" s="21"/>
      <c r="F479" s="21"/>
      <c r="G479" s="21"/>
      <c r="H479" s="21"/>
      <c r="I479" s="21"/>
      <c r="J479" s="21"/>
      <c r="K479" s="37"/>
      <c r="L479" s="37"/>
      <c r="M479" s="37"/>
    </row>
    <row r="480" spans="1:13">
      <c r="A480" s="21"/>
      <c r="B480" s="21"/>
      <c r="C480" s="22"/>
      <c r="D480" s="21"/>
      <c r="E480" s="21"/>
      <c r="F480" s="21"/>
      <c r="G480" s="21"/>
      <c r="H480" s="21"/>
      <c r="I480" s="21"/>
      <c r="J480" s="21"/>
      <c r="K480" s="37"/>
      <c r="L480" s="37"/>
      <c r="M480" s="37"/>
    </row>
    <row r="481" spans="1:13">
      <c r="A481" s="21"/>
      <c r="B481" s="21"/>
      <c r="C481" s="22"/>
      <c r="D481" s="21"/>
      <c r="E481" s="21"/>
      <c r="F481" s="21"/>
      <c r="G481" s="21"/>
      <c r="H481" s="21"/>
      <c r="I481" s="21"/>
      <c r="J481" s="21"/>
      <c r="K481" s="37"/>
      <c r="L481" s="37"/>
      <c r="M481" s="37"/>
    </row>
    <row r="482" spans="1:13">
      <c r="A482" s="21"/>
      <c r="B482" s="21"/>
      <c r="C482" s="22"/>
      <c r="D482" s="21"/>
      <c r="E482" s="21"/>
      <c r="F482" s="21"/>
      <c r="G482" s="21"/>
      <c r="H482" s="21"/>
      <c r="I482" s="21"/>
      <c r="J482" s="21"/>
      <c r="K482" s="37"/>
      <c r="L482" s="37"/>
      <c r="M482" s="37"/>
    </row>
    <row r="483" spans="1:13">
      <c r="A483" s="21"/>
      <c r="B483" s="21"/>
      <c r="C483" s="22"/>
      <c r="D483" s="21"/>
      <c r="E483" s="21"/>
      <c r="F483" s="21"/>
      <c r="G483" s="21"/>
      <c r="H483" s="21"/>
      <c r="I483" s="21"/>
      <c r="J483" s="21"/>
      <c r="K483" s="37"/>
      <c r="L483" s="37"/>
      <c r="M483" s="37"/>
    </row>
    <row r="484" spans="1:13">
      <c r="A484" s="21"/>
      <c r="B484" s="21"/>
      <c r="C484" s="22"/>
      <c r="D484" s="21"/>
      <c r="E484" s="21"/>
      <c r="F484" s="21"/>
      <c r="G484" s="21"/>
      <c r="H484" s="21"/>
      <c r="I484" s="21"/>
      <c r="J484" s="21"/>
      <c r="K484" s="37"/>
      <c r="L484" s="37"/>
      <c r="M484" s="37"/>
    </row>
    <row r="485" spans="1:13">
      <c r="A485" s="21"/>
      <c r="B485" s="21"/>
      <c r="C485" s="22"/>
      <c r="D485" s="21"/>
      <c r="E485" s="21"/>
      <c r="F485" s="21"/>
      <c r="G485" s="21"/>
      <c r="H485" s="21"/>
      <c r="I485" s="21"/>
      <c r="J485" s="21"/>
      <c r="K485" s="37"/>
      <c r="L485" s="37"/>
      <c r="M485" s="37"/>
    </row>
    <row r="486" spans="1:13">
      <c r="A486" s="21"/>
      <c r="B486" s="21"/>
      <c r="C486" s="22"/>
      <c r="D486" s="21"/>
      <c r="E486" s="21"/>
      <c r="F486" s="21"/>
      <c r="G486" s="21"/>
      <c r="H486" s="21"/>
      <c r="I486" s="21"/>
      <c r="J486" s="21"/>
      <c r="K486" s="37"/>
      <c r="L486" s="37"/>
      <c r="M486" s="37"/>
    </row>
    <row r="487" spans="1:13">
      <c r="A487" s="21"/>
      <c r="B487" s="21"/>
      <c r="C487" s="22"/>
      <c r="D487" s="21"/>
      <c r="E487" s="21"/>
      <c r="F487" s="21"/>
      <c r="G487" s="21"/>
      <c r="H487" s="21"/>
      <c r="I487" s="21"/>
      <c r="J487" s="21"/>
      <c r="K487" s="37"/>
      <c r="L487" s="37"/>
      <c r="M487" s="37"/>
    </row>
    <row r="488" spans="1:13">
      <c r="A488" s="21"/>
      <c r="B488" s="21"/>
      <c r="C488" s="22"/>
      <c r="D488" s="21"/>
      <c r="E488" s="21"/>
      <c r="F488" s="21"/>
      <c r="G488" s="21"/>
      <c r="H488" s="21"/>
      <c r="I488" s="21"/>
      <c r="J488" s="21"/>
      <c r="K488" s="37"/>
      <c r="L488" s="37"/>
      <c r="M488" s="37"/>
    </row>
    <row r="489" spans="1:13">
      <c r="A489" s="21"/>
      <c r="B489" s="21"/>
      <c r="C489" s="22"/>
      <c r="D489" s="21"/>
      <c r="E489" s="21"/>
      <c r="F489" s="21"/>
      <c r="G489" s="21"/>
      <c r="H489" s="21"/>
      <c r="I489" s="21"/>
      <c r="J489" s="21"/>
      <c r="K489" s="37"/>
      <c r="L489" s="37"/>
      <c r="M489" s="37"/>
    </row>
    <row r="490" spans="1:13">
      <c r="A490" s="21"/>
      <c r="B490" s="21"/>
      <c r="C490" s="22"/>
      <c r="D490" s="21"/>
      <c r="E490" s="21"/>
      <c r="F490" s="21"/>
      <c r="G490" s="21"/>
      <c r="H490" s="21"/>
      <c r="I490" s="21"/>
      <c r="J490" s="21"/>
      <c r="K490" s="37"/>
      <c r="L490" s="37"/>
      <c r="M490" s="37"/>
    </row>
    <row r="491" spans="1:13">
      <c r="A491" s="21"/>
      <c r="B491" s="21"/>
      <c r="C491" s="22"/>
      <c r="D491" s="21"/>
      <c r="E491" s="21"/>
      <c r="F491" s="21"/>
      <c r="G491" s="21"/>
      <c r="H491" s="21"/>
      <c r="I491" s="21"/>
      <c r="J491" s="21"/>
      <c r="K491" s="37"/>
      <c r="L491" s="37"/>
      <c r="M491" s="37"/>
    </row>
    <row r="492" spans="1:13">
      <c r="A492" s="21"/>
      <c r="B492" s="21"/>
      <c r="C492" s="22"/>
      <c r="D492" s="21"/>
      <c r="E492" s="21"/>
      <c r="F492" s="21"/>
      <c r="G492" s="21"/>
      <c r="H492" s="21"/>
      <c r="I492" s="21"/>
      <c r="J492" s="21"/>
      <c r="K492" s="37"/>
      <c r="L492" s="37"/>
      <c r="M492" s="37"/>
    </row>
    <row r="493" spans="1:13">
      <c r="A493" s="21"/>
      <c r="B493" s="21"/>
      <c r="C493" s="22"/>
      <c r="D493" s="21"/>
      <c r="E493" s="21"/>
      <c r="F493" s="21"/>
      <c r="G493" s="21"/>
      <c r="H493" s="21"/>
      <c r="I493" s="21"/>
      <c r="J493" s="21"/>
      <c r="K493" s="37"/>
      <c r="L493" s="37"/>
      <c r="M493" s="37"/>
    </row>
    <row r="494" spans="1:13">
      <c r="A494" s="21"/>
      <c r="B494" s="21"/>
      <c r="C494" s="22"/>
      <c r="D494" s="21"/>
      <c r="E494" s="21"/>
      <c r="F494" s="21"/>
      <c r="G494" s="21"/>
      <c r="H494" s="21"/>
      <c r="I494" s="21"/>
      <c r="J494" s="21"/>
      <c r="K494" s="37"/>
      <c r="L494" s="37"/>
      <c r="M494" s="37"/>
    </row>
    <row r="495" spans="1:13">
      <c r="A495" s="21"/>
      <c r="B495" s="21"/>
      <c r="C495" s="22"/>
      <c r="D495" s="21"/>
      <c r="E495" s="21"/>
      <c r="F495" s="21"/>
      <c r="G495" s="21"/>
      <c r="H495" s="21"/>
      <c r="I495" s="21"/>
      <c r="J495" s="21"/>
      <c r="K495" s="37"/>
      <c r="L495" s="37"/>
      <c r="M495" s="37"/>
    </row>
    <row r="496" spans="1:13">
      <c r="A496" s="21"/>
      <c r="B496" s="21"/>
      <c r="C496" s="22"/>
      <c r="D496" s="21"/>
      <c r="E496" s="21"/>
      <c r="F496" s="21"/>
      <c r="G496" s="21"/>
      <c r="H496" s="21"/>
      <c r="I496" s="21"/>
      <c r="J496" s="21"/>
      <c r="K496" s="37"/>
      <c r="L496" s="37"/>
      <c r="M496" s="37"/>
    </row>
    <row r="497" spans="1:13">
      <c r="A497" s="21"/>
      <c r="B497" s="21"/>
      <c r="C497" s="22"/>
      <c r="D497" s="21"/>
      <c r="E497" s="21"/>
      <c r="F497" s="21"/>
      <c r="G497" s="21"/>
      <c r="H497" s="21"/>
      <c r="I497" s="21"/>
      <c r="J497" s="21"/>
      <c r="K497" s="37"/>
      <c r="L497" s="37"/>
      <c r="M497" s="37"/>
    </row>
    <row r="498" spans="1:13">
      <c r="A498" s="21"/>
      <c r="B498" s="21"/>
      <c r="C498" s="22"/>
      <c r="D498" s="21"/>
      <c r="E498" s="21"/>
      <c r="F498" s="21"/>
      <c r="G498" s="21"/>
      <c r="H498" s="21"/>
      <c r="I498" s="21"/>
      <c r="J498" s="21"/>
      <c r="K498" s="37"/>
      <c r="L498" s="37"/>
      <c r="M498" s="37"/>
    </row>
    <row r="499" spans="1:13">
      <c r="A499" s="21"/>
      <c r="B499" s="21"/>
      <c r="C499" s="22"/>
      <c r="D499" s="21"/>
      <c r="E499" s="21"/>
      <c r="F499" s="21"/>
      <c r="G499" s="21"/>
      <c r="H499" s="21"/>
      <c r="I499" s="21"/>
      <c r="J499" s="21"/>
      <c r="K499" s="37"/>
      <c r="L499" s="37"/>
      <c r="M499" s="37"/>
    </row>
    <row r="500" spans="1:13">
      <c r="A500" s="21"/>
      <c r="B500" s="21"/>
      <c r="C500" s="22"/>
      <c r="D500" s="21"/>
      <c r="E500" s="21"/>
      <c r="F500" s="21"/>
      <c r="G500" s="21"/>
      <c r="H500" s="21"/>
      <c r="I500" s="21"/>
      <c r="J500" s="21"/>
      <c r="K500" s="37"/>
      <c r="L500" s="37"/>
      <c r="M500" s="37"/>
    </row>
    <row r="501" spans="1:13">
      <c r="A501" s="21"/>
      <c r="B501" s="21"/>
      <c r="C501" s="22"/>
      <c r="D501" s="21"/>
      <c r="E501" s="21"/>
      <c r="F501" s="21"/>
      <c r="G501" s="21"/>
      <c r="H501" s="21"/>
      <c r="I501" s="21"/>
      <c r="J501" s="21"/>
      <c r="K501" s="37"/>
      <c r="L501" s="37"/>
      <c r="M501" s="37"/>
    </row>
    <row r="502" spans="1:13">
      <c r="A502" s="21"/>
      <c r="B502" s="21"/>
      <c r="C502" s="22"/>
      <c r="D502" s="21"/>
      <c r="E502" s="21"/>
      <c r="F502" s="21"/>
      <c r="G502" s="21"/>
      <c r="H502" s="21"/>
      <c r="I502" s="21"/>
      <c r="J502" s="21"/>
      <c r="K502" s="37"/>
      <c r="L502" s="37"/>
      <c r="M502" s="37"/>
    </row>
    <row r="503" spans="1:13">
      <c r="A503" s="21"/>
      <c r="B503" s="21"/>
      <c r="C503" s="22"/>
      <c r="D503" s="21"/>
      <c r="E503" s="21"/>
      <c r="F503" s="21"/>
      <c r="G503" s="21"/>
      <c r="H503" s="21"/>
      <c r="I503" s="21"/>
      <c r="J503" s="21"/>
      <c r="K503" s="37"/>
      <c r="L503" s="37"/>
      <c r="M503" s="37"/>
    </row>
    <row r="504" spans="1:13">
      <c r="A504" s="21"/>
      <c r="B504" s="21"/>
      <c r="C504" s="22"/>
      <c r="D504" s="21"/>
      <c r="E504" s="21"/>
      <c r="F504" s="21"/>
      <c r="G504" s="21"/>
      <c r="H504" s="21"/>
      <c r="I504" s="21"/>
      <c r="J504" s="21"/>
      <c r="K504" s="37"/>
      <c r="L504" s="37"/>
      <c r="M504" s="37"/>
    </row>
    <row r="505" spans="1:13">
      <c r="A505" s="21"/>
      <c r="B505" s="21"/>
      <c r="C505" s="22"/>
      <c r="D505" s="21"/>
      <c r="E505" s="21"/>
      <c r="F505" s="21"/>
      <c r="G505" s="21"/>
      <c r="H505" s="21"/>
      <c r="I505" s="21"/>
      <c r="J505" s="21"/>
      <c r="K505" s="37"/>
      <c r="L505" s="37"/>
      <c r="M505" s="37"/>
    </row>
    <row r="506" spans="1:13">
      <c r="A506" s="21"/>
      <c r="B506" s="21"/>
      <c r="C506" s="22"/>
      <c r="D506" s="21"/>
      <c r="E506" s="21"/>
      <c r="F506" s="21"/>
      <c r="G506" s="21"/>
      <c r="H506" s="21"/>
      <c r="I506" s="21"/>
      <c r="J506" s="21"/>
      <c r="K506" s="37"/>
      <c r="L506" s="37"/>
      <c r="M506" s="37"/>
    </row>
    <row r="507" spans="1:13">
      <c r="A507" s="21"/>
      <c r="B507" s="21"/>
      <c r="C507" s="22"/>
      <c r="D507" s="21"/>
      <c r="E507" s="21"/>
      <c r="F507" s="21"/>
      <c r="G507" s="21"/>
      <c r="H507" s="21"/>
      <c r="I507" s="21"/>
      <c r="J507" s="21"/>
      <c r="K507" s="37"/>
      <c r="L507" s="37"/>
      <c r="M507" s="37"/>
    </row>
    <row r="508" spans="1:13">
      <c r="A508" s="21"/>
      <c r="B508" s="21"/>
      <c r="C508" s="22"/>
      <c r="D508" s="21"/>
      <c r="E508" s="21"/>
      <c r="F508" s="21"/>
      <c r="G508" s="21"/>
      <c r="H508" s="21"/>
      <c r="I508" s="21"/>
      <c r="J508" s="21"/>
      <c r="K508" s="37"/>
      <c r="L508" s="37"/>
      <c r="M508" s="37"/>
    </row>
    <row r="509" spans="1:13">
      <c r="A509" s="21"/>
      <c r="B509" s="21"/>
      <c r="C509" s="22"/>
      <c r="D509" s="21"/>
      <c r="E509" s="21"/>
      <c r="F509" s="21"/>
      <c r="G509" s="21"/>
      <c r="H509" s="21"/>
      <c r="I509" s="21"/>
      <c r="J509" s="21"/>
      <c r="K509" s="37"/>
      <c r="L509" s="37"/>
      <c r="M509" s="37"/>
    </row>
    <row r="510" spans="1:13">
      <c r="A510" s="21"/>
      <c r="B510" s="21"/>
      <c r="C510" s="22"/>
      <c r="D510" s="21"/>
      <c r="E510" s="21"/>
      <c r="F510" s="21"/>
      <c r="G510" s="21"/>
      <c r="H510" s="21"/>
      <c r="I510" s="21"/>
      <c r="J510" s="21"/>
      <c r="K510" s="37"/>
      <c r="L510" s="37"/>
      <c r="M510" s="37"/>
    </row>
    <row r="511" spans="1:13">
      <c r="A511" s="21"/>
      <c r="B511" s="21"/>
      <c r="C511" s="22"/>
      <c r="D511" s="21"/>
      <c r="E511" s="21"/>
      <c r="F511" s="21"/>
      <c r="G511" s="21"/>
      <c r="H511" s="21"/>
      <c r="I511" s="21"/>
      <c r="J511" s="21"/>
      <c r="K511" s="37"/>
      <c r="L511" s="37"/>
      <c r="M511" s="37"/>
    </row>
    <row r="512" spans="1:13">
      <c r="A512" s="21"/>
      <c r="B512" s="21"/>
      <c r="C512" s="22"/>
      <c r="D512" s="21"/>
      <c r="E512" s="21"/>
      <c r="F512" s="21"/>
      <c r="G512" s="21"/>
      <c r="H512" s="21"/>
      <c r="I512" s="21"/>
      <c r="J512" s="21"/>
      <c r="K512" s="37"/>
      <c r="L512" s="37"/>
      <c r="M512" s="37"/>
    </row>
    <row r="513" spans="1:13">
      <c r="A513" s="21"/>
      <c r="B513" s="21"/>
      <c r="C513" s="22"/>
      <c r="D513" s="21"/>
      <c r="E513" s="21"/>
      <c r="F513" s="21"/>
      <c r="G513" s="21"/>
      <c r="H513" s="21"/>
      <c r="I513" s="21"/>
      <c r="J513" s="21"/>
      <c r="K513" s="37"/>
      <c r="L513" s="37"/>
      <c r="M513" s="37"/>
    </row>
    <row r="514" spans="1:13">
      <c r="A514" s="21"/>
      <c r="B514" s="21"/>
      <c r="C514" s="22"/>
      <c r="D514" s="21"/>
      <c r="E514" s="21"/>
      <c r="F514" s="21"/>
      <c r="G514" s="21"/>
      <c r="H514" s="21"/>
      <c r="I514" s="21"/>
      <c r="J514" s="21"/>
      <c r="K514" s="37"/>
      <c r="L514" s="37"/>
      <c r="M514" s="37"/>
    </row>
    <row r="515" spans="1:13">
      <c r="A515" s="21"/>
      <c r="B515" s="21"/>
      <c r="C515" s="22"/>
      <c r="D515" s="21"/>
      <c r="E515" s="21"/>
      <c r="F515" s="21"/>
      <c r="G515" s="21"/>
      <c r="H515" s="21"/>
      <c r="I515" s="21"/>
      <c r="J515" s="21"/>
      <c r="K515" s="37"/>
      <c r="L515" s="37"/>
      <c r="M515" s="37"/>
    </row>
    <row r="516" spans="1:13">
      <c r="A516" s="21"/>
      <c r="B516" s="21"/>
      <c r="C516" s="22"/>
      <c r="D516" s="21"/>
      <c r="E516" s="21"/>
      <c r="F516" s="21"/>
      <c r="G516" s="21"/>
      <c r="H516" s="21"/>
      <c r="I516" s="21"/>
      <c r="J516" s="21"/>
      <c r="K516" s="37"/>
      <c r="L516" s="37"/>
      <c r="M516" s="37"/>
    </row>
    <row r="517" spans="1:13">
      <c r="A517" s="21"/>
      <c r="B517" s="21"/>
      <c r="C517" s="22"/>
      <c r="D517" s="21"/>
      <c r="E517" s="21"/>
      <c r="F517" s="21"/>
      <c r="G517" s="21"/>
      <c r="H517" s="21"/>
      <c r="I517" s="21"/>
      <c r="J517" s="21"/>
      <c r="K517" s="37"/>
      <c r="L517" s="37"/>
      <c r="M517" s="37"/>
    </row>
    <row r="518" spans="1:13">
      <c r="A518" s="21"/>
      <c r="B518" s="21"/>
      <c r="C518" s="22"/>
      <c r="D518" s="21"/>
      <c r="E518" s="21"/>
      <c r="F518" s="21"/>
      <c r="G518" s="21"/>
      <c r="H518" s="21"/>
      <c r="I518" s="21"/>
      <c r="J518" s="21"/>
      <c r="K518" s="37"/>
      <c r="L518" s="37"/>
      <c r="M518" s="37"/>
    </row>
    <row r="519" spans="1:13">
      <c r="A519" s="21"/>
      <c r="B519" s="21"/>
      <c r="C519" s="22"/>
      <c r="D519" s="21"/>
      <c r="E519" s="21"/>
      <c r="F519" s="21"/>
      <c r="G519" s="21"/>
      <c r="H519" s="21"/>
      <c r="I519" s="21"/>
      <c r="J519" s="21"/>
      <c r="K519" s="37"/>
      <c r="L519" s="37"/>
      <c r="M519" s="37"/>
    </row>
    <row r="520" spans="1:13">
      <c r="A520" s="21"/>
      <c r="B520" s="21"/>
      <c r="C520" s="22"/>
      <c r="D520" s="21"/>
      <c r="E520" s="21"/>
      <c r="F520" s="21"/>
      <c r="G520" s="21"/>
      <c r="H520" s="21"/>
      <c r="I520" s="21"/>
      <c r="J520" s="21"/>
      <c r="K520" s="37"/>
      <c r="L520" s="37"/>
      <c r="M520" s="37"/>
    </row>
    <row r="521" spans="1:13">
      <c r="A521" s="21"/>
      <c r="B521" s="21"/>
      <c r="C521" s="22"/>
      <c r="D521" s="21"/>
      <c r="E521" s="21"/>
      <c r="F521" s="21"/>
      <c r="G521" s="21"/>
      <c r="H521" s="21"/>
      <c r="I521" s="21"/>
      <c r="J521" s="21"/>
      <c r="K521" s="37"/>
      <c r="L521" s="37"/>
      <c r="M521" s="37"/>
    </row>
    <row r="522" spans="1:13">
      <c r="A522" s="21"/>
      <c r="B522" s="21"/>
      <c r="C522" s="22"/>
      <c r="D522" s="21"/>
      <c r="E522" s="21"/>
      <c r="F522" s="21"/>
      <c r="G522" s="21"/>
      <c r="H522" s="21"/>
      <c r="I522" s="21"/>
      <c r="J522" s="21"/>
      <c r="K522" s="37"/>
      <c r="L522" s="37"/>
      <c r="M522" s="37"/>
    </row>
    <row r="523" spans="1:13">
      <c r="A523" s="21"/>
      <c r="B523" s="21"/>
      <c r="C523" s="22"/>
      <c r="D523" s="21"/>
      <c r="E523" s="21"/>
      <c r="F523" s="21"/>
      <c r="G523" s="21"/>
      <c r="H523" s="21"/>
      <c r="I523" s="21"/>
      <c r="J523" s="21"/>
      <c r="K523" s="37"/>
      <c r="L523" s="37"/>
      <c r="M523" s="37"/>
    </row>
    <row r="524" spans="1:13">
      <c r="A524" s="21"/>
      <c r="B524" s="21"/>
      <c r="C524" s="22"/>
      <c r="D524" s="21"/>
      <c r="E524" s="21"/>
      <c r="F524" s="21"/>
      <c r="G524" s="21"/>
      <c r="H524" s="21"/>
      <c r="I524" s="21"/>
      <c r="J524" s="21"/>
      <c r="K524" s="37"/>
      <c r="L524" s="37"/>
      <c r="M524" s="37"/>
    </row>
    <row r="525" spans="1:13">
      <c r="A525" s="21"/>
      <c r="B525" s="21"/>
      <c r="C525" s="22"/>
      <c r="D525" s="21"/>
      <c r="E525" s="21"/>
      <c r="F525" s="21"/>
      <c r="G525" s="21"/>
      <c r="H525" s="21"/>
      <c r="I525" s="21"/>
      <c r="J525" s="21"/>
      <c r="K525" s="37"/>
      <c r="L525" s="37"/>
      <c r="M525" s="37"/>
    </row>
    <row r="526" spans="1:13">
      <c r="A526" s="21"/>
      <c r="B526" s="21"/>
      <c r="C526" s="22"/>
      <c r="D526" s="21"/>
      <c r="E526" s="21"/>
      <c r="F526" s="21"/>
      <c r="G526" s="21"/>
      <c r="H526" s="21"/>
      <c r="I526" s="21"/>
      <c r="J526" s="21"/>
      <c r="K526" s="37"/>
      <c r="L526" s="37"/>
      <c r="M526" s="37"/>
    </row>
    <row r="527" spans="1:13">
      <c r="A527" s="21"/>
      <c r="B527" s="21"/>
      <c r="C527" s="22"/>
      <c r="D527" s="21"/>
      <c r="E527" s="21"/>
      <c r="F527" s="21"/>
      <c r="G527" s="21"/>
      <c r="H527" s="21"/>
      <c r="I527" s="21"/>
      <c r="J527" s="21"/>
      <c r="K527" s="37"/>
      <c r="L527" s="37"/>
      <c r="M527" s="37"/>
    </row>
    <row r="528" spans="1:13">
      <c r="A528" s="21"/>
      <c r="B528" s="21"/>
      <c r="C528" s="22"/>
      <c r="D528" s="21"/>
      <c r="E528" s="21"/>
      <c r="F528" s="21"/>
      <c r="G528" s="21"/>
      <c r="H528" s="21"/>
      <c r="I528" s="21"/>
      <c r="J528" s="21"/>
      <c r="K528" s="37"/>
      <c r="L528" s="37"/>
      <c r="M528" s="37"/>
    </row>
    <row r="529" spans="1:13">
      <c r="A529" s="21"/>
      <c r="B529" s="21"/>
      <c r="C529" s="22"/>
      <c r="D529" s="21"/>
      <c r="E529" s="21"/>
      <c r="F529" s="21"/>
      <c r="G529" s="21"/>
      <c r="H529" s="21"/>
      <c r="I529" s="21"/>
      <c r="J529" s="21"/>
      <c r="K529" s="37"/>
      <c r="L529" s="37"/>
      <c r="M529" s="37"/>
    </row>
    <row r="530" spans="1:13">
      <c r="A530" s="21"/>
      <c r="B530" s="21"/>
      <c r="C530" s="22"/>
      <c r="D530" s="21"/>
      <c r="E530" s="21"/>
      <c r="F530" s="21"/>
      <c r="G530" s="21"/>
      <c r="H530" s="21"/>
      <c r="I530" s="21"/>
      <c r="J530" s="21"/>
      <c r="K530" s="37"/>
      <c r="L530" s="37"/>
      <c r="M530" s="37"/>
    </row>
    <row r="531" spans="1:13">
      <c r="A531" s="21"/>
      <c r="B531" s="21"/>
      <c r="C531" s="22"/>
      <c r="D531" s="21"/>
      <c r="E531" s="21"/>
      <c r="F531" s="21"/>
      <c r="G531" s="21"/>
      <c r="H531" s="21"/>
      <c r="I531" s="21"/>
      <c r="J531" s="21"/>
      <c r="K531" s="37"/>
      <c r="L531" s="37"/>
      <c r="M531" s="37"/>
    </row>
    <row r="532" spans="1:13">
      <c r="A532" s="21"/>
      <c r="B532" s="21"/>
      <c r="C532" s="22"/>
      <c r="D532" s="21"/>
      <c r="E532" s="21"/>
      <c r="F532" s="21"/>
      <c r="G532" s="21"/>
      <c r="H532" s="21"/>
      <c r="I532" s="21"/>
      <c r="J532" s="21"/>
      <c r="K532" s="37"/>
      <c r="L532" s="37"/>
      <c r="M532" s="37"/>
    </row>
    <row r="533" spans="1:13">
      <c r="A533" s="21"/>
      <c r="B533" s="21"/>
      <c r="C533" s="22"/>
      <c r="D533" s="21"/>
      <c r="E533" s="21"/>
      <c r="F533" s="21"/>
      <c r="G533" s="21"/>
      <c r="H533" s="21"/>
      <c r="I533" s="21"/>
      <c r="J533" s="21"/>
      <c r="K533" s="37"/>
      <c r="L533" s="37"/>
      <c r="M533" s="37"/>
    </row>
    <row r="534" spans="1:13">
      <c r="A534" s="21"/>
      <c r="B534" s="21"/>
      <c r="C534" s="22"/>
      <c r="D534" s="21"/>
      <c r="E534" s="21"/>
      <c r="F534" s="21"/>
      <c r="G534" s="21"/>
      <c r="H534" s="21"/>
      <c r="I534" s="21"/>
      <c r="J534" s="21"/>
      <c r="K534" s="37"/>
      <c r="L534" s="37"/>
      <c r="M534" s="37"/>
    </row>
    <row r="535" spans="1:13">
      <c r="A535" s="21"/>
      <c r="B535" s="21"/>
      <c r="C535" s="22"/>
      <c r="D535" s="21"/>
      <c r="E535" s="21"/>
      <c r="F535" s="21"/>
      <c r="G535" s="21"/>
      <c r="H535" s="21"/>
      <c r="I535" s="21"/>
      <c r="J535" s="21"/>
      <c r="K535" s="37"/>
      <c r="L535" s="37"/>
      <c r="M535" s="37"/>
    </row>
    <row r="536" spans="1:13">
      <c r="A536" s="21"/>
      <c r="B536" s="21"/>
      <c r="C536" s="22"/>
      <c r="D536" s="21"/>
      <c r="E536" s="21"/>
      <c r="F536" s="21"/>
      <c r="G536" s="21"/>
      <c r="H536" s="21"/>
      <c r="I536" s="21"/>
      <c r="J536" s="21"/>
      <c r="K536" s="37"/>
      <c r="L536" s="37"/>
      <c r="M536" s="37"/>
    </row>
    <row r="537" spans="1:13">
      <c r="A537" s="21"/>
      <c r="B537" s="21"/>
      <c r="C537" s="22"/>
      <c r="D537" s="21"/>
      <c r="E537" s="21"/>
      <c r="F537" s="21"/>
      <c r="G537" s="21"/>
      <c r="H537" s="21"/>
      <c r="I537" s="21"/>
      <c r="J537" s="21"/>
      <c r="K537" s="37"/>
      <c r="L537" s="37"/>
      <c r="M537" s="37"/>
    </row>
    <row r="538" spans="1:13">
      <c r="A538" s="21"/>
      <c r="B538" s="21"/>
      <c r="C538" s="22"/>
      <c r="D538" s="21"/>
      <c r="E538" s="21"/>
      <c r="F538" s="21"/>
      <c r="G538" s="21"/>
      <c r="H538" s="21"/>
      <c r="I538" s="21"/>
      <c r="J538" s="21"/>
      <c r="K538" s="37"/>
      <c r="L538" s="37"/>
      <c r="M538" s="37"/>
    </row>
    <row r="539" spans="1:13">
      <c r="A539" s="21"/>
      <c r="B539" s="21"/>
      <c r="C539" s="22"/>
      <c r="D539" s="21"/>
      <c r="E539" s="21"/>
      <c r="F539" s="21"/>
      <c r="G539" s="21"/>
      <c r="H539" s="21"/>
      <c r="I539" s="21"/>
      <c r="J539" s="21"/>
      <c r="K539" s="37"/>
      <c r="L539" s="37"/>
      <c r="M539" s="37"/>
    </row>
    <row r="540" spans="1:13">
      <c r="A540" s="21"/>
      <c r="B540" s="21"/>
      <c r="C540" s="22"/>
      <c r="D540" s="21"/>
      <c r="E540" s="21"/>
      <c r="F540" s="21"/>
      <c r="G540" s="21"/>
      <c r="H540" s="21"/>
      <c r="I540" s="21"/>
      <c r="J540" s="21"/>
      <c r="K540" s="37"/>
      <c r="L540" s="37"/>
      <c r="M540" s="37"/>
    </row>
    <row r="541" spans="1:13">
      <c r="A541" s="21"/>
      <c r="B541" s="21"/>
      <c r="C541" s="22"/>
      <c r="D541" s="21"/>
      <c r="E541" s="21"/>
      <c r="F541" s="21"/>
      <c r="G541" s="21"/>
      <c r="H541" s="21"/>
      <c r="I541" s="21"/>
      <c r="J541" s="21"/>
      <c r="K541" s="37"/>
      <c r="L541" s="37"/>
      <c r="M541" s="37"/>
    </row>
    <row r="542" spans="1:13">
      <c r="A542" s="21"/>
      <c r="B542" s="21"/>
      <c r="C542" s="22"/>
      <c r="D542" s="21"/>
      <c r="E542" s="21"/>
      <c r="F542" s="21"/>
      <c r="G542" s="21"/>
      <c r="H542" s="21"/>
      <c r="I542" s="21"/>
      <c r="J542" s="21"/>
      <c r="K542" s="37"/>
      <c r="L542" s="37"/>
      <c r="M542" s="37"/>
    </row>
    <row r="543" spans="1:13">
      <c r="A543" s="21"/>
      <c r="B543" s="21"/>
      <c r="C543" s="22"/>
      <c r="D543" s="21"/>
      <c r="E543" s="21"/>
      <c r="F543" s="21"/>
      <c r="G543" s="21"/>
      <c r="H543" s="21"/>
      <c r="I543" s="21"/>
      <c r="J543" s="21"/>
      <c r="K543" s="37"/>
      <c r="L543" s="37"/>
      <c r="M543" s="37"/>
    </row>
    <row r="544" spans="1:13">
      <c r="A544" s="21"/>
      <c r="B544" s="21"/>
      <c r="C544" s="22"/>
      <c r="D544" s="21"/>
      <c r="E544" s="21"/>
      <c r="F544" s="21"/>
      <c r="G544" s="21"/>
      <c r="H544" s="21"/>
      <c r="I544" s="21"/>
      <c r="J544" s="21"/>
      <c r="K544" s="37"/>
      <c r="L544" s="37"/>
      <c r="M544" s="37"/>
    </row>
    <row r="545" spans="1:13">
      <c r="A545" s="21"/>
      <c r="B545" s="21"/>
      <c r="C545" s="22"/>
      <c r="D545" s="21"/>
      <c r="E545" s="21"/>
      <c r="F545" s="21"/>
      <c r="G545" s="21"/>
      <c r="H545" s="21"/>
      <c r="I545" s="21"/>
      <c r="J545" s="21"/>
      <c r="K545" s="37"/>
      <c r="L545" s="37"/>
      <c r="M545" s="37"/>
    </row>
    <row r="546" spans="1:13">
      <c r="A546" s="21"/>
      <c r="B546" s="21"/>
      <c r="C546" s="22"/>
      <c r="D546" s="21"/>
      <c r="E546" s="21"/>
      <c r="F546" s="21"/>
      <c r="G546" s="21"/>
      <c r="H546" s="21"/>
      <c r="I546" s="21"/>
      <c r="J546" s="21"/>
      <c r="K546" s="37"/>
      <c r="L546" s="37"/>
      <c r="M546" s="37"/>
    </row>
    <row r="547" spans="1:13">
      <c r="A547" s="21"/>
      <c r="B547" s="21"/>
      <c r="C547" s="22"/>
      <c r="D547" s="21"/>
      <c r="E547" s="21"/>
      <c r="F547" s="21"/>
      <c r="G547" s="21"/>
      <c r="H547" s="21"/>
      <c r="I547" s="21"/>
      <c r="J547" s="21"/>
      <c r="K547" s="37"/>
      <c r="L547" s="37"/>
      <c r="M547" s="37"/>
    </row>
    <row r="548" spans="1:13">
      <c r="A548" s="21"/>
      <c r="B548" s="21"/>
      <c r="C548" s="22"/>
      <c r="D548" s="21"/>
      <c r="E548" s="21"/>
      <c r="F548" s="21"/>
      <c r="G548" s="21"/>
      <c r="H548" s="21"/>
      <c r="I548" s="21"/>
      <c r="J548" s="21"/>
      <c r="K548" s="37"/>
      <c r="L548" s="37"/>
      <c r="M548" s="37"/>
    </row>
    <row r="549" spans="1:13">
      <c r="A549" s="21"/>
      <c r="B549" s="21"/>
      <c r="C549" s="22"/>
      <c r="D549" s="21"/>
      <c r="E549" s="21"/>
      <c r="F549" s="21"/>
      <c r="G549" s="21"/>
      <c r="H549" s="21"/>
      <c r="I549" s="21"/>
      <c r="J549" s="21"/>
      <c r="K549" s="37"/>
      <c r="L549" s="37"/>
      <c r="M549" s="37"/>
    </row>
    <row r="550" spans="1:13">
      <c r="A550" s="21"/>
      <c r="B550" s="21"/>
      <c r="C550" s="22"/>
      <c r="D550" s="21"/>
      <c r="E550" s="21"/>
      <c r="F550" s="21"/>
      <c r="G550" s="21"/>
      <c r="H550" s="21"/>
      <c r="I550" s="21"/>
      <c r="J550" s="21"/>
      <c r="K550" s="37"/>
      <c r="L550" s="37"/>
      <c r="M550" s="37"/>
    </row>
    <row r="551" spans="1:13">
      <c r="A551" s="21"/>
      <c r="B551" s="21"/>
      <c r="C551" s="22"/>
      <c r="D551" s="21"/>
      <c r="E551" s="21"/>
      <c r="F551" s="21"/>
      <c r="G551" s="21"/>
      <c r="H551" s="21"/>
      <c r="I551" s="21"/>
      <c r="J551" s="21"/>
      <c r="K551" s="37"/>
      <c r="L551" s="37"/>
      <c r="M551" s="37"/>
    </row>
    <row r="552" spans="1:13">
      <c r="A552" s="21"/>
      <c r="B552" s="21"/>
      <c r="C552" s="22"/>
      <c r="D552" s="21"/>
      <c r="E552" s="21"/>
      <c r="F552" s="21"/>
      <c r="G552" s="21"/>
      <c r="H552" s="21"/>
      <c r="I552" s="21"/>
      <c r="J552" s="21"/>
      <c r="K552" s="37"/>
      <c r="L552" s="37"/>
      <c r="M552" s="37"/>
    </row>
    <row r="553" spans="1:13">
      <c r="A553" s="21"/>
      <c r="B553" s="21"/>
      <c r="C553" s="22"/>
      <c r="D553" s="21"/>
      <c r="E553" s="21"/>
      <c r="F553" s="21"/>
      <c r="G553" s="21"/>
      <c r="H553" s="21"/>
      <c r="I553" s="21"/>
      <c r="J553" s="21"/>
      <c r="K553" s="37"/>
      <c r="L553" s="37"/>
      <c r="M553" s="37"/>
    </row>
    <row r="554" spans="1:13">
      <c r="A554" s="21"/>
      <c r="B554" s="21"/>
      <c r="C554" s="22"/>
      <c r="D554" s="21"/>
      <c r="E554" s="21"/>
      <c r="F554" s="21"/>
      <c r="G554" s="21"/>
      <c r="H554" s="21"/>
      <c r="I554" s="21"/>
      <c r="J554" s="21"/>
      <c r="K554" s="37"/>
      <c r="L554" s="37"/>
      <c r="M554" s="37"/>
    </row>
    <row r="555" spans="1:13">
      <c r="A555" s="21"/>
      <c r="B555" s="21"/>
      <c r="C555" s="22"/>
      <c r="D555" s="21"/>
      <c r="E555" s="21"/>
      <c r="F555" s="21"/>
      <c r="G555" s="21"/>
      <c r="H555" s="21"/>
      <c r="I555" s="21"/>
      <c r="J555" s="21"/>
      <c r="K555" s="37"/>
      <c r="L555" s="37"/>
      <c r="M555" s="37"/>
    </row>
    <row r="556" spans="1:13">
      <c r="A556" s="21"/>
      <c r="B556" s="21"/>
      <c r="C556" s="22"/>
      <c r="D556" s="21"/>
      <c r="E556" s="21"/>
      <c r="F556" s="21"/>
      <c r="G556" s="21"/>
      <c r="H556" s="21"/>
      <c r="I556" s="21"/>
      <c r="J556" s="21"/>
      <c r="K556" s="37"/>
      <c r="L556" s="37"/>
      <c r="M556" s="37"/>
    </row>
    <row r="557" spans="1:13">
      <c r="A557" s="21"/>
      <c r="B557" s="21"/>
      <c r="C557" s="22"/>
      <c r="D557" s="21"/>
      <c r="E557" s="21"/>
      <c r="F557" s="21"/>
      <c r="G557" s="21"/>
      <c r="H557" s="21"/>
      <c r="I557" s="21"/>
      <c r="J557" s="21"/>
      <c r="K557" s="37"/>
      <c r="L557" s="37"/>
      <c r="M557" s="37"/>
    </row>
    <row r="558" spans="1:13">
      <c r="A558" s="21"/>
      <c r="B558" s="21"/>
      <c r="C558" s="22"/>
      <c r="D558" s="21"/>
      <c r="E558" s="21"/>
      <c r="F558" s="21"/>
      <c r="G558" s="21"/>
      <c r="H558" s="21"/>
      <c r="I558" s="21"/>
      <c r="J558" s="21"/>
      <c r="K558" s="37"/>
      <c r="L558" s="37"/>
      <c r="M558" s="37"/>
    </row>
    <row r="559" spans="1:13">
      <c r="A559" s="21"/>
      <c r="B559" s="21"/>
      <c r="C559" s="22"/>
      <c r="D559" s="21"/>
      <c r="E559" s="21"/>
      <c r="F559" s="21"/>
      <c r="G559" s="21"/>
      <c r="H559" s="21"/>
      <c r="I559" s="21"/>
      <c r="J559" s="21"/>
      <c r="K559" s="37"/>
      <c r="L559" s="37"/>
      <c r="M559" s="37"/>
    </row>
    <row r="560" spans="1:13">
      <c r="A560" s="21"/>
      <c r="B560" s="21"/>
      <c r="C560" s="22"/>
      <c r="D560" s="21"/>
      <c r="E560" s="21"/>
      <c r="F560" s="21"/>
      <c r="G560" s="21"/>
      <c r="H560" s="21"/>
      <c r="I560" s="21"/>
      <c r="J560" s="21"/>
      <c r="K560" s="37"/>
      <c r="L560" s="37"/>
      <c r="M560" s="37"/>
    </row>
    <row r="561" spans="1:13">
      <c r="A561" s="21"/>
      <c r="B561" s="21"/>
      <c r="C561" s="22"/>
      <c r="D561" s="21"/>
      <c r="E561" s="21"/>
      <c r="F561" s="21"/>
      <c r="G561" s="21"/>
      <c r="H561" s="21"/>
      <c r="I561" s="21"/>
      <c r="J561" s="21"/>
      <c r="K561" s="37"/>
      <c r="L561" s="37"/>
      <c r="M561" s="37"/>
    </row>
    <row r="562" spans="1:13">
      <c r="A562" s="21"/>
      <c r="B562" s="21"/>
      <c r="C562" s="22"/>
      <c r="D562" s="21"/>
      <c r="E562" s="21"/>
      <c r="F562" s="21"/>
      <c r="G562" s="21"/>
      <c r="H562" s="21"/>
      <c r="I562" s="21"/>
      <c r="J562" s="21"/>
      <c r="K562" s="37"/>
      <c r="L562" s="37"/>
      <c r="M562" s="37"/>
    </row>
    <row r="563" spans="1:13">
      <c r="A563" s="21"/>
      <c r="B563" s="21"/>
      <c r="C563" s="22"/>
      <c r="D563" s="21"/>
      <c r="E563" s="21"/>
      <c r="F563" s="21"/>
      <c r="G563" s="21"/>
      <c r="H563" s="21"/>
      <c r="I563" s="21"/>
      <c r="J563" s="21"/>
      <c r="K563" s="37"/>
      <c r="L563" s="37"/>
      <c r="M563" s="37"/>
    </row>
    <row r="564" spans="1:13">
      <c r="A564" s="21"/>
      <c r="B564" s="21"/>
      <c r="C564" s="22"/>
      <c r="D564" s="21"/>
      <c r="E564" s="21"/>
      <c r="F564" s="21"/>
      <c r="G564" s="21"/>
      <c r="H564" s="21"/>
      <c r="I564" s="21"/>
      <c r="J564" s="21"/>
      <c r="K564" s="37"/>
      <c r="L564" s="37"/>
      <c r="M564" s="37"/>
    </row>
    <row r="565" spans="1:13">
      <c r="A565" s="21"/>
      <c r="B565" s="21"/>
      <c r="C565" s="22"/>
      <c r="D565" s="21"/>
      <c r="E565" s="21"/>
      <c r="F565" s="21"/>
      <c r="G565" s="21"/>
      <c r="H565" s="21"/>
      <c r="I565" s="21"/>
      <c r="J565" s="21"/>
      <c r="K565" s="37"/>
      <c r="L565" s="37"/>
      <c r="M565" s="37"/>
    </row>
    <row r="566" spans="1:13">
      <c r="A566" s="21"/>
      <c r="B566" s="21"/>
      <c r="C566" s="22"/>
      <c r="D566" s="21"/>
      <c r="E566" s="21"/>
      <c r="F566" s="21"/>
      <c r="G566" s="21"/>
      <c r="H566" s="21"/>
      <c r="I566" s="21"/>
      <c r="J566" s="21"/>
      <c r="K566" s="37"/>
      <c r="L566" s="37"/>
      <c r="M566" s="37"/>
    </row>
    <row r="567" spans="1:13">
      <c r="A567" s="21"/>
      <c r="B567" s="21"/>
      <c r="C567" s="22"/>
      <c r="D567" s="21"/>
      <c r="E567" s="21"/>
      <c r="F567" s="21"/>
      <c r="G567" s="21"/>
      <c r="H567" s="21"/>
      <c r="I567" s="21"/>
      <c r="J567" s="21"/>
      <c r="K567" s="37"/>
      <c r="L567" s="37"/>
      <c r="M567" s="37"/>
    </row>
    <row r="568" spans="1:13">
      <c r="A568" s="21"/>
      <c r="B568" s="21"/>
      <c r="C568" s="22"/>
      <c r="D568" s="21"/>
      <c r="E568" s="21"/>
      <c r="F568" s="21"/>
      <c r="G568" s="21"/>
      <c r="H568" s="21"/>
      <c r="I568" s="21"/>
      <c r="J568" s="21"/>
      <c r="K568" s="37"/>
      <c r="L568" s="37"/>
      <c r="M568" s="37"/>
    </row>
    <row r="569" spans="1:13">
      <c r="A569" s="21"/>
      <c r="B569" s="21"/>
      <c r="C569" s="22"/>
      <c r="D569" s="21"/>
      <c r="E569" s="21"/>
      <c r="F569" s="21"/>
      <c r="G569" s="21"/>
      <c r="H569" s="21"/>
      <c r="I569" s="21"/>
      <c r="J569" s="21"/>
      <c r="K569" s="37"/>
      <c r="L569" s="37"/>
      <c r="M569" s="37"/>
    </row>
    <row r="570" spans="1:13">
      <c r="A570" s="21"/>
      <c r="B570" s="21"/>
      <c r="C570" s="22"/>
      <c r="D570" s="21"/>
      <c r="E570" s="21"/>
      <c r="F570" s="21"/>
      <c r="G570" s="21"/>
      <c r="H570" s="21"/>
      <c r="I570" s="21"/>
      <c r="J570" s="21"/>
      <c r="K570" s="37"/>
      <c r="L570" s="37"/>
      <c r="M570" s="37"/>
    </row>
    <row r="571" spans="1:13">
      <c r="A571" s="21"/>
      <c r="B571" s="21"/>
      <c r="C571" s="22"/>
      <c r="D571" s="21"/>
      <c r="E571" s="21"/>
      <c r="F571" s="21"/>
      <c r="G571" s="21"/>
      <c r="H571" s="21"/>
      <c r="I571" s="21"/>
      <c r="J571" s="21"/>
      <c r="K571" s="37"/>
      <c r="L571" s="37"/>
      <c r="M571" s="37"/>
    </row>
    <row r="572" spans="1:13">
      <c r="A572" s="21"/>
      <c r="B572" s="21"/>
      <c r="C572" s="22"/>
      <c r="D572" s="21"/>
      <c r="E572" s="21"/>
      <c r="F572" s="21"/>
      <c r="G572" s="21"/>
      <c r="H572" s="21"/>
      <c r="I572" s="21"/>
      <c r="J572" s="21"/>
      <c r="K572" s="37"/>
      <c r="L572" s="37"/>
      <c r="M572" s="37"/>
    </row>
    <row r="573" spans="1:13">
      <c r="A573" s="21"/>
      <c r="B573" s="21"/>
      <c r="C573" s="22"/>
      <c r="D573" s="21"/>
      <c r="E573" s="21"/>
      <c r="F573" s="21"/>
      <c r="G573" s="21"/>
      <c r="H573" s="21"/>
      <c r="I573" s="21"/>
      <c r="J573" s="21"/>
      <c r="K573" s="37"/>
      <c r="L573" s="37"/>
      <c r="M573" s="37"/>
    </row>
    <row r="574" spans="1:13">
      <c r="A574" s="21"/>
      <c r="B574" s="21"/>
      <c r="C574" s="22"/>
      <c r="D574" s="21"/>
      <c r="E574" s="21"/>
      <c r="F574" s="21"/>
      <c r="G574" s="21"/>
      <c r="H574" s="21"/>
      <c r="I574" s="21"/>
      <c r="J574" s="21"/>
      <c r="K574" s="37"/>
      <c r="L574" s="37"/>
      <c r="M574" s="37"/>
    </row>
    <row r="575" spans="1:13">
      <c r="A575" s="21"/>
      <c r="B575" s="21"/>
      <c r="C575" s="22"/>
      <c r="D575" s="21"/>
      <c r="E575" s="21"/>
      <c r="F575" s="21"/>
      <c r="G575" s="21"/>
      <c r="H575" s="21"/>
      <c r="I575" s="21"/>
      <c r="J575" s="21"/>
      <c r="K575" s="37"/>
      <c r="L575" s="37"/>
      <c r="M575" s="37"/>
    </row>
    <row r="576" spans="1:13">
      <c r="A576" s="21"/>
      <c r="B576" s="21"/>
      <c r="C576" s="22"/>
      <c r="D576" s="21"/>
      <c r="E576" s="21"/>
      <c r="F576" s="21"/>
      <c r="G576" s="21"/>
      <c r="H576" s="21"/>
      <c r="I576" s="21"/>
      <c r="J576" s="21"/>
      <c r="K576" s="37"/>
      <c r="L576" s="37"/>
      <c r="M576" s="37"/>
    </row>
    <row r="577" spans="1:13">
      <c r="A577" s="21"/>
      <c r="B577" s="21"/>
      <c r="C577" s="22"/>
      <c r="D577" s="21"/>
      <c r="E577" s="21"/>
      <c r="F577" s="21"/>
      <c r="G577" s="21"/>
      <c r="H577" s="21"/>
      <c r="I577" s="21"/>
      <c r="J577" s="21"/>
      <c r="K577" s="37"/>
      <c r="L577" s="37"/>
      <c r="M577" s="37"/>
    </row>
    <row r="578" spans="1:13">
      <c r="A578" s="21"/>
      <c r="B578" s="21"/>
      <c r="C578" s="22"/>
      <c r="D578" s="21"/>
      <c r="E578" s="21"/>
      <c r="F578" s="21"/>
      <c r="G578" s="21"/>
      <c r="H578" s="21"/>
      <c r="I578" s="21"/>
      <c r="J578" s="21"/>
      <c r="K578" s="37"/>
      <c r="L578" s="37"/>
      <c r="M578" s="37"/>
    </row>
    <row r="579" spans="1:13">
      <c r="A579" s="21"/>
      <c r="B579" s="21"/>
      <c r="C579" s="22"/>
      <c r="D579" s="21"/>
      <c r="E579" s="21"/>
      <c r="F579" s="21"/>
      <c r="G579" s="21"/>
      <c r="H579" s="21"/>
      <c r="I579" s="21"/>
      <c r="J579" s="21"/>
      <c r="K579" s="37"/>
      <c r="L579" s="37"/>
      <c r="M579" s="37"/>
    </row>
    <row r="580" spans="1:13">
      <c r="A580" s="21"/>
      <c r="B580" s="21"/>
      <c r="C580" s="22"/>
      <c r="D580" s="21"/>
      <c r="E580" s="21"/>
      <c r="F580" s="21"/>
      <c r="G580" s="21"/>
      <c r="H580" s="21"/>
      <c r="I580" s="21"/>
      <c r="J580" s="21"/>
      <c r="K580" s="37"/>
      <c r="L580" s="37"/>
      <c r="M580" s="37"/>
    </row>
    <row r="581" spans="1:13">
      <c r="A581" s="21"/>
      <c r="B581" s="21"/>
      <c r="C581" s="22"/>
      <c r="D581" s="21"/>
      <c r="E581" s="21"/>
      <c r="F581" s="21"/>
      <c r="G581" s="21"/>
      <c r="H581" s="21"/>
      <c r="I581" s="21"/>
      <c r="J581" s="21"/>
      <c r="K581" s="37"/>
      <c r="L581" s="37"/>
      <c r="M581" s="37"/>
    </row>
    <row r="582" spans="1:13">
      <c r="A582" s="21"/>
      <c r="B582" s="21"/>
      <c r="C582" s="22"/>
      <c r="D582" s="21"/>
      <c r="E582" s="21"/>
      <c r="F582" s="21"/>
      <c r="G582" s="21"/>
      <c r="H582" s="21"/>
      <c r="I582" s="21"/>
      <c r="J582" s="21"/>
      <c r="K582" s="37"/>
      <c r="L582" s="37"/>
      <c r="M582" s="37"/>
    </row>
    <row r="583" spans="1:13">
      <c r="A583" s="21"/>
      <c r="B583" s="21"/>
      <c r="C583" s="22"/>
      <c r="D583" s="21"/>
      <c r="E583" s="21"/>
      <c r="F583" s="21"/>
      <c r="G583" s="21"/>
      <c r="H583" s="21"/>
      <c r="I583" s="21"/>
      <c r="J583" s="21"/>
      <c r="K583" s="37"/>
      <c r="L583" s="37"/>
      <c r="M583" s="37"/>
    </row>
    <row r="584" spans="1:13">
      <c r="A584" s="21"/>
      <c r="B584" s="21"/>
      <c r="C584" s="22"/>
      <c r="D584" s="21"/>
      <c r="E584" s="21"/>
      <c r="F584" s="21"/>
      <c r="G584" s="21"/>
      <c r="H584" s="21"/>
      <c r="I584" s="21"/>
      <c r="J584" s="21"/>
      <c r="K584" s="37"/>
      <c r="L584" s="37"/>
      <c r="M584" s="37"/>
    </row>
    <row r="585" spans="1:13">
      <c r="A585" s="21"/>
      <c r="B585" s="21"/>
      <c r="C585" s="22"/>
      <c r="D585" s="21"/>
      <c r="E585" s="21"/>
      <c r="F585" s="21"/>
      <c r="G585" s="21"/>
      <c r="H585" s="21"/>
      <c r="I585" s="21"/>
      <c r="J585" s="21"/>
      <c r="K585" s="37"/>
      <c r="L585" s="37"/>
      <c r="M585" s="37"/>
    </row>
    <row r="586" spans="1:13">
      <c r="A586" s="21"/>
      <c r="B586" s="21"/>
      <c r="C586" s="22"/>
      <c r="D586" s="21"/>
      <c r="E586" s="21"/>
      <c r="F586" s="21"/>
      <c r="G586" s="21"/>
      <c r="H586" s="21"/>
      <c r="I586" s="21"/>
      <c r="J586" s="21"/>
      <c r="K586" s="37"/>
      <c r="L586" s="37"/>
      <c r="M586" s="37"/>
    </row>
    <row r="587" spans="1:13">
      <c r="A587" s="21"/>
      <c r="B587" s="21"/>
      <c r="C587" s="22"/>
      <c r="D587" s="21"/>
      <c r="E587" s="21"/>
      <c r="F587" s="21"/>
      <c r="G587" s="21"/>
      <c r="H587" s="21"/>
      <c r="I587" s="21"/>
      <c r="J587" s="21"/>
      <c r="K587" s="37"/>
      <c r="L587" s="37"/>
      <c r="M587" s="37"/>
    </row>
    <row r="588" spans="1:13">
      <c r="A588" s="21"/>
      <c r="B588" s="21"/>
      <c r="C588" s="22"/>
      <c r="D588" s="21"/>
      <c r="E588" s="21"/>
      <c r="F588" s="21"/>
      <c r="G588" s="21"/>
      <c r="H588" s="21"/>
      <c r="I588" s="21"/>
      <c r="J588" s="21"/>
      <c r="K588" s="37"/>
      <c r="L588" s="37"/>
      <c r="M588" s="37"/>
    </row>
    <row r="589" spans="1:13">
      <c r="A589" s="21"/>
      <c r="B589" s="21"/>
      <c r="C589" s="22"/>
      <c r="D589" s="21"/>
      <c r="E589" s="21"/>
      <c r="F589" s="21"/>
      <c r="G589" s="21"/>
      <c r="H589" s="21"/>
      <c r="I589" s="21"/>
      <c r="J589" s="21"/>
      <c r="K589" s="37"/>
      <c r="L589" s="37"/>
      <c r="M589" s="37"/>
    </row>
    <row r="590" spans="1:13">
      <c r="A590" s="21"/>
      <c r="B590" s="21"/>
      <c r="C590" s="22"/>
      <c r="D590" s="21"/>
      <c r="E590" s="21"/>
      <c r="F590" s="21"/>
      <c r="G590" s="21"/>
      <c r="H590" s="21"/>
      <c r="I590" s="21"/>
      <c r="J590" s="21"/>
      <c r="K590" s="37"/>
      <c r="L590" s="37"/>
      <c r="M590" s="37"/>
    </row>
    <row r="591" spans="1:13">
      <c r="A591" s="21"/>
      <c r="B591" s="21"/>
      <c r="C591" s="22"/>
      <c r="D591" s="21"/>
      <c r="E591" s="21"/>
      <c r="F591" s="21"/>
      <c r="G591" s="21"/>
      <c r="H591" s="21"/>
      <c r="I591" s="21"/>
      <c r="J591" s="21"/>
      <c r="K591" s="37"/>
      <c r="L591" s="37"/>
      <c r="M591" s="37"/>
    </row>
    <row r="592" spans="1:13">
      <c r="A592" s="21"/>
      <c r="B592" s="21"/>
      <c r="C592" s="22"/>
      <c r="D592" s="21"/>
      <c r="E592" s="21"/>
      <c r="F592" s="21"/>
      <c r="G592" s="21"/>
      <c r="H592" s="21"/>
      <c r="I592" s="21"/>
      <c r="J592" s="21"/>
      <c r="K592" s="37"/>
      <c r="L592" s="37"/>
      <c r="M592" s="37"/>
    </row>
    <row r="593" spans="1:13">
      <c r="A593" s="21"/>
      <c r="B593" s="21"/>
      <c r="C593" s="22"/>
      <c r="D593" s="21"/>
      <c r="E593" s="21"/>
      <c r="F593" s="21"/>
      <c r="G593" s="21"/>
      <c r="H593" s="21"/>
      <c r="I593" s="21"/>
      <c r="J593" s="21"/>
      <c r="K593" s="37"/>
      <c r="L593" s="37"/>
      <c r="M593" s="37"/>
    </row>
    <row r="594" spans="1:13">
      <c r="A594" s="21"/>
      <c r="B594" s="21"/>
      <c r="C594" s="22"/>
      <c r="D594" s="21"/>
      <c r="E594" s="21"/>
      <c r="F594" s="21"/>
      <c r="G594" s="21"/>
      <c r="H594" s="21"/>
      <c r="I594" s="21"/>
      <c r="J594" s="21"/>
      <c r="K594" s="37"/>
      <c r="L594" s="37"/>
      <c r="M594" s="37"/>
    </row>
    <row r="595" spans="1:13">
      <c r="A595" s="21"/>
      <c r="B595" s="21"/>
      <c r="C595" s="22"/>
      <c r="D595" s="21"/>
      <c r="E595" s="21"/>
      <c r="F595" s="21"/>
      <c r="G595" s="21"/>
      <c r="H595" s="21"/>
      <c r="I595" s="21"/>
      <c r="J595" s="21"/>
      <c r="K595" s="37"/>
      <c r="L595" s="37"/>
      <c r="M595" s="37"/>
    </row>
    <row r="596" spans="1:13">
      <c r="A596" s="21"/>
      <c r="B596" s="21"/>
      <c r="C596" s="22"/>
      <c r="D596" s="21"/>
      <c r="E596" s="21"/>
      <c r="F596" s="21"/>
      <c r="G596" s="21"/>
      <c r="H596" s="21"/>
      <c r="I596" s="21"/>
      <c r="J596" s="21"/>
      <c r="K596" s="37"/>
      <c r="L596" s="37"/>
      <c r="M596" s="37"/>
    </row>
    <row r="597" spans="1:13">
      <c r="A597" s="21"/>
      <c r="B597" s="21"/>
      <c r="C597" s="22"/>
      <c r="D597" s="21"/>
      <c r="E597" s="21"/>
      <c r="F597" s="21"/>
      <c r="G597" s="21"/>
      <c r="H597" s="21"/>
      <c r="I597" s="21"/>
      <c r="J597" s="21"/>
      <c r="K597" s="37"/>
      <c r="L597" s="37"/>
      <c r="M597" s="37"/>
    </row>
    <row r="598" spans="1:13">
      <c r="A598" s="21"/>
      <c r="B598" s="21"/>
      <c r="C598" s="22"/>
      <c r="D598" s="21"/>
      <c r="E598" s="21"/>
      <c r="F598" s="21"/>
      <c r="G598" s="21"/>
      <c r="H598" s="21"/>
      <c r="I598" s="21"/>
      <c r="J598" s="21"/>
      <c r="K598" s="37"/>
      <c r="L598" s="37"/>
      <c r="M598" s="37"/>
    </row>
    <row r="599" spans="1:13">
      <c r="A599" s="21"/>
      <c r="B599" s="21"/>
      <c r="C599" s="22"/>
      <c r="D599" s="21"/>
      <c r="E599" s="21"/>
      <c r="F599" s="21"/>
      <c r="G599" s="21"/>
      <c r="H599" s="21"/>
      <c r="I599" s="21"/>
      <c r="J599" s="21"/>
      <c r="K599" s="37"/>
      <c r="L599" s="37"/>
      <c r="M599" s="37"/>
    </row>
    <row r="600" spans="1:13">
      <c r="A600" s="21"/>
      <c r="B600" s="21"/>
      <c r="C600" s="22"/>
      <c r="D600" s="21"/>
      <c r="E600" s="21"/>
      <c r="F600" s="21"/>
      <c r="G600" s="21"/>
      <c r="H600" s="21"/>
      <c r="I600" s="21"/>
      <c r="J600" s="21"/>
      <c r="K600" s="37"/>
      <c r="L600" s="37"/>
      <c r="M600" s="37"/>
    </row>
    <row r="601" spans="1:13">
      <c r="A601" s="21"/>
      <c r="B601" s="21"/>
      <c r="C601" s="22"/>
      <c r="D601" s="21"/>
      <c r="E601" s="21"/>
      <c r="F601" s="21"/>
      <c r="G601" s="21"/>
      <c r="H601" s="21"/>
      <c r="I601" s="21"/>
      <c r="J601" s="21"/>
      <c r="K601" s="37"/>
      <c r="L601" s="37"/>
      <c r="M601" s="37"/>
    </row>
    <row r="602" spans="1:13">
      <c r="A602" s="21"/>
      <c r="B602" s="21"/>
      <c r="C602" s="22"/>
      <c r="D602" s="21"/>
      <c r="E602" s="21"/>
      <c r="F602" s="21"/>
      <c r="G602" s="21"/>
      <c r="H602" s="21"/>
      <c r="I602" s="21"/>
      <c r="J602" s="21"/>
      <c r="K602" s="37"/>
      <c r="L602" s="37"/>
      <c r="M602" s="37"/>
    </row>
    <row r="603" spans="1:13">
      <c r="A603" s="21"/>
      <c r="B603" s="21"/>
      <c r="C603" s="22"/>
      <c r="D603" s="21"/>
      <c r="E603" s="21"/>
      <c r="F603" s="21"/>
      <c r="G603" s="21"/>
      <c r="H603" s="21"/>
      <c r="I603" s="21"/>
      <c r="J603" s="21"/>
      <c r="K603" s="37"/>
      <c r="L603" s="37"/>
      <c r="M603" s="37"/>
    </row>
    <row r="604" spans="1:13">
      <c r="A604" s="21"/>
      <c r="B604" s="21"/>
      <c r="C604" s="22"/>
      <c r="D604" s="21"/>
      <c r="E604" s="21"/>
      <c r="F604" s="21"/>
      <c r="G604" s="21"/>
      <c r="H604" s="21"/>
      <c r="I604" s="21"/>
      <c r="J604" s="21"/>
      <c r="K604" s="37"/>
      <c r="L604" s="37"/>
      <c r="M604" s="37"/>
    </row>
    <row r="605" spans="1:13">
      <c r="A605" s="21"/>
      <c r="B605" s="21"/>
      <c r="C605" s="22"/>
      <c r="D605" s="21"/>
      <c r="E605" s="21"/>
      <c r="F605" s="21"/>
      <c r="G605" s="21"/>
      <c r="H605" s="21"/>
      <c r="I605" s="21"/>
      <c r="J605" s="21"/>
      <c r="K605" s="37"/>
      <c r="L605" s="37"/>
      <c r="M605" s="37"/>
    </row>
    <row r="606" spans="1:13">
      <c r="A606" s="21"/>
      <c r="B606" s="21"/>
      <c r="C606" s="22"/>
      <c r="D606" s="21"/>
      <c r="E606" s="21"/>
      <c r="F606" s="21"/>
      <c r="G606" s="21"/>
      <c r="H606" s="21"/>
      <c r="I606" s="21"/>
      <c r="J606" s="21"/>
      <c r="K606" s="37"/>
      <c r="L606" s="37"/>
      <c r="M606" s="37"/>
    </row>
    <row r="607" spans="1:13">
      <c r="A607" s="21"/>
      <c r="B607" s="21"/>
      <c r="C607" s="22"/>
      <c r="D607" s="21"/>
      <c r="E607" s="21"/>
      <c r="F607" s="21"/>
      <c r="G607" s="21"/>
      <c r="H607" s="21"/>
      <c r="I607" s="21"/>
      <c r="J607" s="21"/>
      <c r="K607" s="37"/>
      <c r="L607" s="37"/>
      <c r="M607" s="37"/>
    </row>
    <row r="608" spans="1:13">
      <c r="A608" s="21"/>
      <c r="B608" s="21"/>
      <c r="C608" s="22"/>
      <c r="D608" s="21"/>
      <c r="E608" s="21"/>
      <c r="F608" s="21"/>
      <c r="G608" s="21"/>
      <c r="H608" s="21"/>
      <c r="I608" s="21"/>
      <c r="J608" s="21"/>
      <c r="K608" s="37"/>
      <c r="L608" s="37"/>
      <c r="M608" s="37"/>
    </row>
    <row r="609" spans="1:13">
      <c r="A609" s="21"/>
      <c r="B609" s="21"/>
      <c r="C609" s="22"/>
      <c r="D609" s="21"/>
      <c r="E609" s="21"/>
      <c r="F609" s="21"/>
      <c r="G609" s="21"/>
      <c r="H609" s="21"/>
      <c r="I609" s="21"/>
      <c r="J609" s="21"/>
      <c r="K609" s="37"/>
      <c r="L609" s="37"/>
      <c r="M609" s="37"/>
    </row>
    <row r="610" spans="1:13">
      <c r="A610" s="21"/>
      <c r="B610" s="21"/>
      <c r="C610" s="22"/>
      <c r="D610" s="21"/>
      <c r="E610" s="21"/>
      <c r="F610" s="21"/>
      <c r="G610" s="21"/>
      <c r="H610" s="21"/>
      <c r="I610" s="21"/>
      <c r="J610" s="21"/>
      <c r="K610" s="37"/>
      <c r="L610" s="37"/>
      <c r="M610" s="37"/>
    </row>
    <row r="611" spans="1:13">
      <c r="A611" s="21"/>
      <c r="B611" s="21"/>
      <c r="C611" s="22"/>
      <c r="D611" s="21"/>
      <c r="E611" s="21"/>
      <c r="F611" s="21"/>
      <c r="G611" s="21"/>
      <c r="H611" s="21"/>
      <c r="I611" s="21"/>
      <c r="J611" s="21"/>
      <c r="K611" s="37"/>
      <c r="L611" s="37"/>
      <c r="M611" s="37"/>
    </row>
    <row r="612" spans="1:13">
      <c r="A612" s="21"/>
      <c r="B612" s="21"/>
      <c r="C612" s="22"/>
      <c r="D612" s="21"/>
      <c r="E612" s="21"/>
      <c r="F612" s="21"/>
      <c r="G612" s="21"/>
      <c r="H612" s="21"/>
      <c r="I612" s="21"/>
      <c r="J612" s="21"/>
      <c r="K612" s="37"/>
      <c r="L612" s="37"/>
      <c r="M612" s="37"/>
    </row>
    <row r="613" spans="1:13">
      <c r="A613" s="21"/>
      <c r="B613" s="21"/>
      <c r="C613" s="22"/>
      <c r="D613" s="21"/>
      <c r="E613" s="21"/>
      <c r="F613" s="21"/>
      <c r="G613" s="21"/>
      <c r="H613" s="21"/>
      <c r="I613" s="21"/>
      <c r="J613" s="21"/>
      <c r="K613" s="37"/>
      <c r="L613" s="37"/>
      <c r="M613" s="37"/>
    </row>
    <row r="614" spans="1:13">
      <c r="A614" s="21"/>
      <c r="B614" s="21"/>
      <c r="C614" s="22"/>
      <c r="D614" s="21"/>
      <c r="E614" s="21"/>
      <c r="F614" s="21"/>
      <c r="G614" s="21"/>
      <c r="H614" s="21"/>
      <c r="I614" s="21"/>
      <c r="J614" s="21"/>
      <c r="K614" s="37"/>
      <c r="L614" s="37"/>
      <c r="M614" s="37"/>
    </row>
    <row r="615" spans="1:13">
      <c r="A615" s="21"/>
      <c r="B615" s="21"/>
      <c r="C615" s="22"/>
      <c r="D615" s="21"/>
      <c r="E615" s="21"/>
      <c r="F615" s="21"/>
      <c r="G615" s="21"/>
      <c r="H615" s="21"/>
      <c r="I615" s="21"/>
      <c r="J615" s="21"/>
      <c r="K615" s="37"/>
      <c r="L615" s="37"/>
      <c r="M615" s="37"/>
    </row>
    <row r="616" spans="1:13">
      <c r="A616" s="21"/>
      <c r="B616" s="21"/>
      <c r="C616" s="22"/>
      <c r="D616" s="21"/>
      <c r="E616" s="21"/>
      <c r="F616" s="21"/>
      <c r="G616" s="21"/>
      <c r="H616" s="21"/>
      <c r="I616" s="21"/>
      <c r="J616" s="21"/>
      <c r="K616" s="37"/>
      <c r="L616" s="37"/>
      <c r="M616" s="37"/>
    </row>
    <row r="617" spans="1:13">
      <c r="A617" s="21"/>
      <c r="B617" s="21"/>
      <c r="C617" s="22"/>
      <c r="D617" s="21"/>
      <c r="E617" s="21"/>
      <c r="F617" s="21"/>
      <c r="G617" s="21"/>
      <c r="H617" s="21"/>
      <c r="I617" s="21"/>
      <c r="J617" s="21"/>
      <c r="K617" s="37"/>
      <c r="L617" s="37"/>
      <c r="M617" s="37"/>
    </row>
    <row r="618" spans="1:13">
      <c r="A618" s="21"/>
      <c r="B618" s="21"/>
      <c r="C618" s="22"/>
      <c r="D618" s="21"/>
      <c r="E618" s="21"/>
      <c r="F618" s="21"/>
      <c r="G618" s="21"/>
      <c r="H618" s="21"/>
      <c r="I618" s="21"/>
      <c r="J618" s="21"/>
      <c r="K618" s="37"/>
      <c r="L618" s="37"/>
      <c r="M618" s="37"/>
    </row>
    <row r="619" spans="1:13">
      <c r="A619" s="21"/>
      <c r="B619" s="21"/>
      <c r="C619" s="22"/>
      <c r="D619" s="21"/>
      <c r="E619" s="21"/>
      <c r="F619" s="21"/>
      <c r="G619" s="21"/>
      <c r="H619" s="21"/>
      <c r="I619" s="21"/>
      <c r="J619" s="21"/>
      <c r="K619" s="37"/>
      <c r="L619" s="37"/>
      <c r="M619" s="37"/>
    </row>
    <row r="620" spans="1:13">
      <c r="A620" s="21"/>
      <c r="B620" s="21"/>
      <c r="C620" s="22"/>
      <c r="D620" s="21"/>
      <c r="E620" s="21"/>
      <c r="F620" s="21"/>
      <c r="G620" s="21"/>
      <c r="H620" s="21"/>
      <c r="I620" s="21"/>
      <c r="J620" s="21"/>
      <c r="K620" s="37"/>
      <c r="L620" s="37"/>
      <c r="M620" s="37"/>
    </row>
    <row r="621" spans="1:13">
      <c r="A621" s="21"/>
      <c r="B621" s="21"/>
      <c r="C621" s="22"/>
      <c r="D621" s="21"/>
      <c r="E621" s="21"/>
      <c r="F621" s="21"/>
      <c r="G621" s="21"/>
      <c r="H621" s="21"/>
      <c r="I621" s="21"/>
      <c r="J621" s="21"/>
      <c r="K621" s="37"/>
      <c r="L621" s="37"/>
      <c r="M621" s="37"/>
    </row>
    <row r="622" spans="1:13">
      <c r="A622" s="21"/>
      <c r="B622" s="21"/>
      <c r="C622" s="22"/>
      <c r="D622" s="21"/>
      <c r="E622" s="21"/>
      <c r="F622" s="21"/>
      <c r="G622" s="21"/>
      <c r="H622" s="21"/>
      <c r="I622" s="21"/>
      <c r="J622" s="21"/>
      <c r="K622" s="37"/>
      <c r="L622" s="37"/>
      <c r="M622" s="37"/>
    </row>
    <row r="623" spans="1:13">
      <c r="A623" s="21"/>
      <c r="B623" s="21"/>
      <c r="C623" s="22"/>
      <c r="D623" s="21"/>
      <c r="E623" s="21"/>
      <c r="F623" s="21"/>
      <c r="G623" s="21"/>
      <c r="H623" s="21"/>
      <c r="I623" s="21"/>
      <c r="J623" s="21"/>
      <c r="K623" s="37"/>
      <c r="L623" s="37"/>
      <c r="M623" s="37"/>
    </row>
    <row r="624" spans="1:13">
      <c r="A624" s="21"/>
      <c r="B624" s="21"/>
      <c r="C624" s="22"/>
      <c r="D624" s="21"/>
      <c r="E624" s="21"/>
      <c r="F624" s="21"/>
      <c r="G624" s="21"/>
      <c r="H624" s="21"/>
      <c r="I624" s="21"/>
      <c r="J624" s="21"/>
      <c r="K624" s="37"/>
      <c r="L624" s="37"/>
      <c r="M624" s="37"/>
    </row>
    <row r="625" spans="1:13">
      <c r="A625" s="21"/>
      <c r="B625" s="21"/>
      <c r="C625" s="22"/>
      <c r="D625" s="21"/>
      <c r="E625" s="21"/>
      <c r="F625" s="21"/>
      <c r="G625" s="21"/>
      <c r="H625" s="21"/>
      <c r="I625" s="21"/>
      <c r="J625" s="21"/>
      <c r="K625" s="37"/>
      <c r="L625" s="37"/>
      <c r="M625" s="37"/>
    </row>
    <row r="626" spans="1:13">
      <c r="A626" s="21"/>
      <c r="B626" s="21"/>
      <c r="C626" s="22"/>
      <c r="D626" s="21"/>
      <c r="E626" s="21"/>
      <c r="F626" s="21"/>
      <c r="G626" s="21"/>
      <c r="H626" s="21"/>
      <c r="I626" s="21"/>
      <c r="J626" s="21"/>
      <c r="K626" s="37"/>
      <c r="L626" s="37"/>
      <c r="M626" s="37"/>
    </row>
    <row r="627" spans="1:13">
      <c r="A627" s="21"/>
      <c r="B627" s="21"/>
      <c r="C627" s="22"/>
      <c r="D627" s="21"/>
      <c r="E627" s="21"/>
      <c r="F627" s="21"/>
      <c r="G627" s="21"/>
      <c r="H627" s="21"/>
      <c r="I627" s="21"/>
      <c r="J627" s="21"/>
      <c r="K627" s="37"/>
      <c r="L627" s="37"/>
      <c r="M627" s="37"/>
    </row>
    <row r="628" spans="1:13">
      <c r="A628" s="21"/>
      <c r="B628" s="21"/>
      <c r="C628" s="22"/>
      <c r="D628" s="21"/>
      <c r="E628" s="21"/>
      <c r="F628" s="21"/>
      <c r="G628" s="21"/>
      <c r="H628" s="21"/>
      <c r="I628" s="21"/>
      <c r="J628" s="21"/>
      <c r="K628" s="37"/>
      <c r="L628" s="37"/>
      <c r="M628" s="37"/>
    </row>
    <row r="629" spans="1:13">
      <c r="A629" s="21"/>
      <c r="B629" s="21"/>
      <c r="C629" s="22"/>
      <c r="D629" s="21"/>
      <c r="E629" s="21"/>
      <c r="F629" s="21"/>
      <c r="G629" s="21"/>
      <c r="H629" s="21"/>
      <c r="I629" s="21"/>
      <c r="J629" s="21"/>
      <c r="K629" s="37"/>
      <c r="L629" s="37"/>
      <c r="M629" s="37"/>
    </row>
    <row r="630" spans="1:13">
      <c r="A630" s="21"/>
      <c r="B630" s="21"/>
      <c r="C630" s="22"/>
      <c r="D630" s="21"/>
      <c r="E630" s="21"/>
      <c r="F630" s="21"/>
      <c r="G630" s="21"/>
      <c r="H630" s="21"/>
      <c r="I630" s="21"/>
      <c r="J630" s="21"/>
      <c r="K630" s="37"/>
      <c r="L630" s="37"/>
      <c r="M630" s="37"/>
    </row>
    <row r="631" spans="1:13">
      <c r="A631" s="21"/>
      <c r="B631" s="21"/>
      <c r="C631" s="22"/>
      <c r="D631" s="21"/>
      <c r="E631" s="21"/>
      <c r="F631" s="21"/>
      <c r="G631" s="21"/>
      <c r="H631" s="21"/>
      <c r="I631" s="21"/>
      <c r="J631" s="21"/>
      <c r="K631" s="37"/>
      <c r="L631" s="37"/>
      <c r="M631" s="37"/>
    </row>
    <row r="632" spans="1:13">
      <c r="A632" s="21"/>
      <c r="B632" s="21"/>
      <c r="C632" s="22"/>
      <c r="D632" s="21"/>
      <c r="E632" s="21"/>
      <c r="F632" s="21"/>
      <c r="G632" s="21"/>
      <c r="H632" s="21"/>
      <c r="I632" s="21"/>
      <c r="J632" s="21"/>
      <c r="K632" s="37"/>
      <c r="L632" s="37"/>
      <c r="M632" s="37"/>
    </row>
    <row r="633" spans="1:13">
      <c r="A633" s="21"/>
      <c r="B633" s="21"/>
      <c r="C633" s="22"/>
      <c r="D633" s="21"/>
      <c r="E633" s="21"/>
      <c r="F633" s="21"/>
      <c r="G633" s="21"/>
      <c r="H633" s="21"/>
      <c r="I633" s="21"/>
      <c r="J633" s="21"/>
      <c r="K633" s="37"/>
      <c r="L633" s="37"/>
      <c r="M633" s="37"/>
    </row>
    <row r="634" spans="1:13">
      <c r="A634" s="21"/>
      <c r="B634" s="21"/>
      <c r="C634" s="22"/>
      <c r="D634" s="21"/>
      <c r="E634" s="21"/>
      <c r="F634" s="21"/>
      <c r="G634" s="21"/>
      <c r="H634" s="21"/>
      <c r="I634" s="21"/>
      <c r="J634" s="21"/>
      <c r="K634" s="37"/>
      <c r="L634" s="37"/>
      <c r="M634" s="37"/>
    </row>
    <row r="635" spans="1:13">
      <c r="A635" s="21"/>
      <c r="B635" s="21"/>
      <c r="C635" s="22"/>
      <c r="D635" s="21"/>
      <c r="E635" s="21"/>
      <c r="F635" s="21"/>
      <c r="G635" s="21"/>
      <c r="H635" s="21"/>
      <c r="I635" s="21"/>
      <c r="J635" s="21"/>
      <c r="K635" s="37"/>
      <c r="L635" s="37"/>
      <c r="M635" s="37"/>
    </row>
    <row r="636" spans="1:13">
      <c r="A636" s="21"/>
      <c r="B636" s="21"/>
      <c r="C636" s="22"/>
      <c r="D636" s="21"/>
      <c r="E636" s="21"/>
      <c r="F636" s="21"/>
      <c r="G636" s="21"/>
      <c r="H636" s="21"/>
      <c r="I636" s="21"/>
      <c r="J636" s="21"/>
      <c r="K636" s="37"/>
      <c r="L636" s="37"/>
      <c r="M636" s="37"/>
    </row>
    <row r="637" spans="1:13">
      <c r="A637" s="21"/>
      <c r="B637" s="21"/>
      <c r="C637" s="22"/>
      <c r="D637" s="21"/>
      <c r="E637" s="21"/>
      <c r="F637" s="21"/>
      <c r="G637" s="21"/>
      <c r="H637" s="21"/>
      <c r="I637" s="21"/>
      <c r="J637" s="21"/>
      <c r="K637" s="37"/>
      <c r="L637" s="37"/>
      <c r="M637" s="37"/>
    </row>
    <row r="638" spans="1:13">
      <c r="A638" s="21"/>
      <c r="B638" s="21"/>
      <c r="C638" s="22"/>
      <c r="D638" s="21"/>
      <c r="E638" s="21"/>
      <c r="F638" s="21"/>
      <c r="G638" s="21"/>
      <c r="H638" s="21"/>
      <c r="I638" s="21"/>
      <c r="J638" s="21"/>
      <c r="K638" s="37"/>
      <c r="L638" s="37"/>
      <c r="M638" s="37"/>
    </row>
    <row r="639" spans="1:13">
      <c r="A639" s="21"/>
      <c r="B639" s="21"/>
      <c r="C639" s="22"/>
      <c r="D639" s="21"/>
      <c r="E639" s="21"/>
      <c r="F639" s="21"/>
      <c r="G639" s="21"/>
      <c r="H639" s="21"/>
      <c r="I639" s="21"/>
      <c r="J639" s="21"/>
      <c r="K639" s="37"/>
      <c r="L639" s="37"/>
      <c r="M639" s="37"/>
    </row>
    <row r="640" spans="1:13">
      <c r="A640" s="21"/>
      <c r="B640" s="21"/>
      <c r="C640" s="22"/>
      <c r="D640" s="21"/>
      <c r="E640" s="21"/>
      <c r="F640" s="21"/>
      <c r="G640" s="21"/>
      <c r="H640" s="21"/>
      <c r="I640" s="21"/>
      <c r="J640" s="21"/>
      <c r="K640" s="37"/>
      <c r="L640" s="37"/>
      <c r="M640" s="37"/>
    </row>
    <row r="641" spans="1:13">
      <c r="A641" s="21"/>
      <c r="B641" s="21"/>
      <c r="C641" s="22"/>
      <c r="D641" s="21"/>
      <c r="E641" s="21"/>
      <c r="F641" s="21"/>
      <c r="G641" s="21"/>
      <c r="H641" s="21"/>
      <c r="I641" s="21"/>
      <c r="J641" s="21"/>
      <c r="K641" s="37"/>
      <c r="L641" s="37"/>
      <c r="M641" s="37"/>
    </row>
    <row r="642" spans="1:13">
      <c r="A642" s="21"/>
      <c r="B642" s="21"/>
      <c r="C642" s="22"/>
      <c r="D642" s="21"/>
      <c r="E642" s="21"/>
      <c r="F642" s="21"/>
      <c r="G642" s="21"/>
      <c r="H642" s="21"/>
      <c r="I642" s="21"/>
      <c r="J642" s="21"/>
      <c r="K642" s="37"/>
      <c r="L642" s="37"/>
      <c r="M642" s="37"/>
    </row>
    <row r="643" spans="1:13">
      <c r="A643" s="21"/>
      <c r="B643" s="21"/>
      <c r="C643" s="22"/>
      <c r="D643" s="21"/>
      <c r="E643" s="21"/>
      <c r="F643" s="21"/>
      <c r="G643" s="21"/>
      <c r="H643" s="21"/>
      <c r="I643" s="21"/>
      <c r="J643" s="21"/>
      <c r="K643" s="37"/>
      <c r="L643" s="37"/>
      <c r="M643" s="37"/>
    </row>
    <row r="644" spans="1:13">
      <c r="A644" s="21"/>
      <c r="B644" s="21"/>
      <c r="C644" s="22"/>
      <c r="D644" s="21"/>
      <c r="E644" s="21"/>
      <c r="F644" s="21"/>
      <c r="G644" s="21"/>
      <c r="H644" s="21"/>
      <c r="I644" s="21"/>
      <c r="J644" s="21"/>
      <c r="K644" s="37"/>
      <c r="L644" s="37"/>
      <c r="M644" s="37"/>
    </row>
    <row r="645" spans="1:13">
      <c r="A645" s="21"/>
      <c r="B645" s="21"/>
      <c r="C645" s="22"/>
      <c r="D645" s="21"/>
      <c r="E645" s="21"/>
      <c r="F645" s="21"/>
      <c r="G645" s="21"/>
      <c r="H645" s="21"/>
      <c r="I645" s="21"/>
      <c r="J645" s="21"/>
      <c r="K645" s="37"/>
      <c r="L645" s="37"/>
      <c r="M645" s="37"/>
    </row>
    <row r="646" spans="1:13">
      <c r="A646" s="21"/>
      <c r="B646" s="21"/>
      <c r="C646" s="22"/>
      <c r="D646" s="21"/>
      <c r="E646" s="21"/>
      <c r="F646" s="21"/>
      <c r="G646" s="21"/>
      <c r="H646" s="21"/>
      <c r="I646" s="21"/>
      <c r="J646" s="21"/>
      <c r="K646" s="37"/>
      <c r="L646" s="37"/>
      <c r="M646" s="37"/>
    </row>
    <row r="647" spans="1:13">
      <c r="A647" s="21"/>
      <c r="B647" s="21"/>
      <c r="C647" s="22"/>
      <c r="D647" s="21"/>
      <c r="E647" s="21"/>
      <c r="F647" s="21"/>
      <c r="G647" s="21"/>
      <c r="H647" s="21"/>
      <c r="I647" s="21"/>
      <c r="J647" s="21"/>
      <c r="K647" s="37"/>
      <c r="L647" s="37"/>
      <c r="M647" s="37"/>
    </row>
    <row r="648" spans="1:13">
      <c r="A648" s="21"/>
      <c r="B648" s="21"/>
      <c r="C648" s="22"/>
      <c r="D648" s="21"/>
      <c r="E648" s="21"/>
      <c r="F648" s="21"/>
      <c r="G648" s="21"/>
      <c r="H648" s="21"/>
      <c r="I648" s="21"/>
      <c r="J648" s="21"/>
      <c r="K648" s="37"/>
      <c r="L648" s="37"/>
      <c r="M648" s="37"/>
    </row>
    <row r="649" spans="1:13">
      <c r="A649" s="21"/>
      <c r="B649" s="21"/>
      <c r="C649" s="22"/>
      <c r="D649" s="21"/>
      <c r="E649" s="21"/>
      <c r="F649" s="21"/>
      <c r="G649" s="21"/>
      <c r="H649" s="21"/>
      <c r="I649" s="21"/>
      <c r="J649" s="21"/>
      <c r="K649" s="37"/>
      <c r="L649" s="37"/>
      <c r="M649" s="37"/>
    </row>
    <row r="650" spans="1:13">
      <c r="A650" s="21"/>
      <c r="B650" s="21"/>
      <c r="C650" s="22"/>
      <c r="D650" s="21"/>
      <c r="E650" s="21"/>
      <c r="F650" s="21"/>
      <c r="G650" s="21"/>
      <c r="H650" s="21"/>
      <c r="I650" s="21"/>
      <c r="J650" s="21"/>
      <c r="K650" s="37"/>
      <c r="L650" s="37"/>
      <c r="M650" s="37"/>
    </row>
    <row r="651" spans="1:13">
      <c r="A651" s="21"/>
      <c r="B651" s="21"/>
      <c r="C651" s="22"/>
      <c r="D651" s="21"/>
      <c r="E651" s="21"/>
      <c r="F651" s="21"/>
      <c r="G651" s="21"/>
      <c r="H651" s="21"/>
      <c r="I651" s="21"/>
      <c r="J651" s="21"/>
      <c r="K651" s="37"/>
      <c r="L651" s="37"/>
      <c r="M651" s="37"/>
    </row>
    <row r="652" spans="1:13">
      <c r="A652" s="21"/>
      <c r="B652" s="21"/>
      <c r="C652" s="22"/>
      <c r="D652" s="21"/>
      <c r="E652" s="21"/>
      <c r="F652" s="21"/>
      <c r="G652" s="21"/>
      <c r="H652" s="21"/>
      <c r="I652" s="21"/>
      <c r="J652" s="21"/>
      <c r="K652" s="37"/>
      <c r="L652" s="37"/>
      <c r="M652" s="37"/>
    </row>
    <row r="653" spans="1:13">
      <c r="A653" s="21"/>
      <c r="B653" s="21"/>
      <c r="C653" s="22"/>
      <c r="D653" s="21"/>
      <c r="E653" s="21"/>
      <c r="F653" s="21"/>
      <c r="G653" s="21"/>
      <c r="H653" s="21"/>
      <c r="I653" s="21"/>
      <c r="J653" s="21"/>
      <c r="K653" s="37"/>
      <c r="L653" s="37"/>
      <c r="M653" s="37"/>
    </row>
    <row r="654" spans="1:13">
      <c r="A654" s="21"/>
      <c r="B654" s="21"/>
      <c r="C654" s="22"/>
      <c r="D654" s="21"/>
      <c r="E654" s="21"/>
      <c r="F654" s="21"/>
      <c r="G654" s="21"/>
      <c r="H654" s="21"/>
      <c r="I654" s="21"/>
      <c r="J654" s="21"/>
      <c r="K654" s="37"/>
      <c r="L654" s="37"/>
      <c r="M654" s="37"/>
    </row>
    <row r="655" spans="1:13">
      <c r="A655" s="21"/>
      <c r="B655" s="21"/>
      <c r="C655" s="22"/>
      <c r="D655" s="21"/>
      <c r="E655" s="21"/>
      <c r="F655" s="21"/>
      <c r="G655" s="21"/>
      <c r="H655" s="21"/>
      <c r="I655" s="21"/>
      <c r="J655" s="21"/>
      <c r="K655" s="37"/>
      <c r="L655" s="37"/>
      <c r="M655" s="37"/>
    </row>
    <row r="656" spans="1:13">
      <c r="A656" s="21"/>
      <c r="B656" s="21"/>
      <c r="C656" s="22"/>
      <c r="D656" s="21"/>
      <c r="E656" s="21"/>
      <c r="F656" s="21"/>
      <c r="G656" s="21"/>
      <c r="H656" s="21"/>
      <c r="I656" s="21"/>
      <c r="J656" s="21"/>
      <c r="K656" s="37"/>
      <c r="L656" s="37"/>
      <c r="M656" s="37"/>
    </row>
    <row r="657" spans="1:13">
      <c r="A657" s="21"/>
      <c r="B657" s="21"/>
      <c r="C657" s="22"/>
      <c r="D657" s="21"/>
      <c r="E657" s="21"/>
      <c r="F657" s="21"/>
      <c r="G657" s="21"/>
      <c r="H657" s="21"/>
      <c r="I657" s="21"/>
      <c r="J657" s="21"/>
      <c r="K657" s="37"/>
      <c r="L657" s="37"/>
      <c r="M657" s="37"/>
    </row>
    <row r="658" spans="1:13">
      <c r="A658" s="21"/>
      <c r="B658" s="21"/>
      <c r="C658" s="22"/>
      <c r="D658" s="21"/>
      <c r="E658" s="21"/>
      <c r="F658" s="21"/>
      <c r="G658" s="21"/>
      <c r="H658" s="21"/>
      <c r="I658" s="21"/>
      <c r="J658" s="21"/>
      <c r="K658" s="37"/>
      <c r="L658" s="37"/>
      <c r="M658" s="37"/>
    </row>
    <row r="659" spans="1:13">
      <c r="A659" s="21"/>
      <c r="B659" s="21"/>
      <c r="C659" s="22"/>
      <c r="D659" s="21"/>
      <c r="E659" s="21"/>
      <c r="F659" s="21"/>
      <c r="G659" s="21"/>
      <c r="H659" s="21"/>
      <c r="I659" s="21"/>
      <c r="J659" s="21"/>
      <c r="K659" s="37"/>
      <c r="L659" s="37"/>
      <c r="M659" s="37"/>
    </row>
    <row r="660" spans="1:13">
      <c r="A660" s="21"/>
      <c r="B660" s="21"/>
      <c r="C660" s="22"/>
      <c r="D660" s="21"/>
      <c r="E660" s="21"/>
      <c r="F660" s="21"/>
      <c r="G660" s="21"/>
      <c r="H660" s="21"/>
      <c r="I660" s="21"/>
      <c r="J660" s="21"/>
      <c r="K660" s="37"/>
      <c r="L660" s="37"/>
      <c r="M660" s="37"/>
    </row>
    <row r="661" spans="1:13">
      <c r="A661" s="21"/>
      <c r="B661" s="21"/>
      <c r="C661" s="22"/>
      <c r="D661" s="21"/>
      <c r="E661" s="21"/>
      <c r="F661" s="21"/>
      <c r="G661" s="21"/>
      <c r="H661" s="21"/>
      <c r="I661" s="21"/>
      <c r="J661" s="21"/>
      <c r="K661" s="37"/>
      <c r="L661" s="37"/>
      <c r="M661" s="37"/>
    </row>
    <row r="662" spans="1:13">
      <c r="A662" s="21"/>
      <c r="B662" s="21"/>
      <c r="C662" s="22"/>
      <c r="D662" s="21"/>
      <c r="E662" s="21"/>
      <c r="F662" s="21"/>
      <c r="G662" s="21"/>
      <c r="H662" s="21"/>
      <c r="I662" s="21"/>
      <c r="J662" s="21"/>
      <c r="K662" s="37"/>
      <c r="L662" s="37"/>
      <c r="M662" s="37"/>
    </row>
    <row r="663" spans="1:13">
      <c r="A663" s="21"/>
      <c r="B663" s="21"/>
      <c r="C663" s="22"/>
      <c r="D663" s="21"/>
      <c r="E663" s="21"/>
      <c r="F663" s="21"/>
      <c r="G663" s="21"/>
      <c r="H663" s="21"/>
      <c r="I663" s="21"/>
      <c r="J663" s="21"/>
      <c r="K663" s="37"/>
      <c r="L663" s="37"/>
      <c r="M663" s="37"/>
    </row>
    <row r="664" spans="1:13">
      <c r="A664" s="21"/>
      <c r="B664" s="21"/>
      <c r="C664" s="22"/>
      <c r="D664" s="21"/>
      <c r="E664" s="21"/>
      <c r="F664" s="21"/>
      <c r="G664" s="21"/>
      <c r="H664" s="21"/>
      <c r="I664" s="21"/>
      <c r="J664" s="21"/>
      <c r="K664" s="37"/>
      <c r="L664" s="37"/>
      <c r="M664" s="37"/>
    </row>
    <row r="665" spans="1:13">
      <c r="A665" s="21"/>
      <c r="B665" s="21"/>
      <c r="C665" s="22"/>
      <c r="D665" s="21"/>
      <c r="E665" s="21"/>
      <c r="F665" s="21"/>
      <c r="G665" s="21"/>
      <c r="H665" s="21"/>
      <c r="I665" s="21"/>
      <c r="J665" s="21"/>
      <c r="K665" s="37"/>
      <c r="L665" s="37"/>
      <c r="M665" s="37"/>
    </row>
    <row r="666" spans="1:13">
      <c r="A666" s="21"/>
      <c r="B666" s="21"/>
      <c r="C666" s="22"/>
      <c r="D666" s="21"/>
      <c r="E666" s="21"/>
      <c r="F666" s="21"/>
      <c r="G666" s="21"/>
      <c r="H666" s="21"/>
      <c r="I666" s="21"/>
      <c r="J666" s="21"/>
      <c r="K666" s="37"/>
      <c r="L666" s="37"/>
      <c r="M666" s="37"/>
    </row>
    <row r="667" spans="1:13">
      <c r="A667" s="21"/>
      <c r="B667" s="21"/>
      <c r="C667" s="22"/>
      <c r="D667" s="21"/>
      <c r="E667" s="21"/>
      <c r="F667" s="21"/>
      <c r="G667" s="21"/>
      <c r="H667" s="21"/>
      <c r="I667" s="21"/>
      <c r="J667" s="21"/>
      <c r="K667" s="37"/>
      <c r="L667" s="37"/>
      <c r="M667" s="37"/>
    </row>
    <row r="668" spans="1:13">
      <c r="A668" s="21"/>
      <c r="B668" s="21"/>
      <c r="C668" s="22"/>
      <c r="D668" s="21"/>
      <c r="E668" s="21"/>
      <c r="F668" s="21"/>
      <c r="G668" s="21"/>
      <c r="H668" s="21"/>
      <c r="I668" s="21"/>
      <c r="J668" s="21"/>
      <c r="K668" s="37"/>
      <c r="L668" s="37"/>
      <c r="M668" s="37"/>
    </row>
    <row r="669" spans="1:13">
      <c r="A669" s="21"/>
      <c r="B669" s="21"/>
      <c r="C669" s="22"/>
      <c r="D669" s="21"/>
      <c r="E669" s="21"/>
      <c r="F669" s="21"/>
      <c r="G669" s="21"/>
      <c r="H669" s="21"/>
      <c r="I669" s="21"/>
      <c r="J669" s="21"/>
      <c r="K669" s="37"/>
      <c r="L669" s="37"/>
      <c r="M669" s="37"/>
    </row>
    <row r="670" spans="1:13">
      <c r="A670" s="21"/>
      <c r="B670" s="21"/>
      <c r="C670" s="22"/>
      <c r="D670" s="21"/>
      <c r="E670" s="21"/>
      <c r="F670" s="21"/>
      <c r="G670" s="21"/>
      <c r="H670" s="21"/>
      <c r="I670" s="21"/>
      <c r="J670" s="21"/>
      <c r="K670" s="37"/>
      <c r="L670" s="37"/>
      <c r="M670" s="37"/>
    </row>
    <row r="671" spans="1:13">
      <c r="A671" s="21"/>
      <c r="B671" s="21"/>
      <c r="C671" s="22"/>
      <c r="D671" s="21"/>
      <c r="E671" s="21"/>
      <c r="F671" s="21"/>
      <c r="G671" s="21"/>
      <c r="H671" s="21"/>
      <c r="I671" s="21"/>
      <c r="J671" s="21"/>
      <c r="K671" s="37"/>
      <c r="L671" s="37"/>
      <c r="M671" s="37"/>
    </row>
    <row r="672" spans="1:13">
      <c r="A672" s="21"/>
      <c r="B672" s="21"/>
      <c r="C672" s="22"/>
      <c r="D672" s="21"/>
      <c r="E672" s="21"/>
      <c r="F672" s="21"/>
      <c r="G672" s="21"/>
      <c r="H672" s="21"/>
      <c r="I672" s="21"/>
      <c r="J672" s="21"/>
      <c r="K672" s="37"/>
      <c r="L672" s="37"/>
      <c r="M672" s="37"/>
    </row>
    <row r="673" spans="1:13">
      <c r="A673" s="21"/>
      <c r="B673" s="21"/>
      <c r="C673" s="22"/>
      <c r="D673" s="21"/>
      <c r="E673" s="21"/>
      <c r="F673" s="21"/>
      <c r="G673" s="21"/>
      <c r="H673" s="21"/>
      <c r="I673" s="21"/>
      <c r="J673" s="21"/>
      <c r="K673" s="37"/>
      <c r="L673" s="37"/>
      <c r="M673" s="37"/>
    </row>
    <row r="674" spans="1:13">
      <c r="A674" s="21"/>
      <c r="B674" s="21"/>
      <c r="C674" s="22"/>
      <c r="D674" s="21"/>
      <c r="E674" s="21"/>
      <c r="F674" s="21"/>
      <c r="G674" s="21"/>
      <c r="H674" s="21"/>
      <c r="I674" s="21"/>
      <c r="J674" s="21"/>
      <c r="K674" s="37"/>
      <c r="L674" s="37"/>
      <c r="M674" s="37"/>
    </row>
    <row r="675" spans="1:13">
      <c r="A675" s="21"/>
      <c r="B675" s="21"/>
      <c r="C675" s="22"/>
      <c r="D675" s="21"/>
      <c r="E675" s="21"/>
      <c r="F675" s="21"/>
      <c r="G675" s="21"/>
      <c r="H675" s="21"/>
      <c r="I675" s="21"/>
      <c r="J675" s="21"/>
      <c r="K675" s="37"/>
      <c r="L675" s="37"/>
      <c r="M675" s="37"/>
    </row>
    <row r="676" spans="1:13">
      <c r="A676" s="21"/>
      <c r="B676" s="21"/>
      <c r="C676" s="22"/>
      <c r="D676" s="21"/>
      <c r="E676" s="21"/>
      <c r="F676" s="21"/>
      <c r="G676" s="21"/>
      <c r="H676" s="21"/>
      <c r="I676" s="21"/>
      <c r="J676" s="21"/>
      <c r="K676" s="37"/>
      <c r="L676" s="37"/>
      <c r="M676" s="37"/>
    </row>
    <row r="677" spans="1:13">
      <c r="A677" s="21"/>
      <c r="B677" s="21"/>
      <c r="C677" s="22"/>
      <c r="D677" s="21"/>
      <c r="E677" s="21"/>
      <c r="F677" s="21"/>
      <c r="G677" s="21"/>
      <c r="H677" s="21"/>
      <c r="I677" s="21"/>
      <c r="J677" s="21"/>
      <c r="K677" s="37"/>
      <c r="L677" s="37"/>
      <c r="M677" s="37"/>
    </row>
    <row r="678" spans="1:13">
      <c r="A678" s="21"/>
      <c r="B678" s="21"/>
      <c r="C678" s="22"/>
      <c r="D678" s="21"/>
      <c r="E678" s="21"/>
      <c r="F678" s="21"/>
      <c r="G678" s="21"/>
      <c r="H678" s="21"/>
      <c r="I678" s="21"/>
      <c r="J678" s="21"/>
      <c r="K678" s="37"/>
      <c r="L678" s="37"/>
      <c r="M678" s="37"/>
    </row>
    <row r="679" spans="1:13">
      <c r="A679" s="21"/>
      <c r="B679" s="21"/>
      <c r="C679" s="22"/>
      <c r="D679" s="21"/>
      <c r="E679" s="21"/>
      <c r="F679" s="21"/>
      <c r="G679" s="21"/>
      <c r="H679" s="21"/>
      <c r="I679" s="21"/>
      <c r="J679" s="21"/>
      <c r="K679" s="37"/>
      <c r="L679" s="37"/>
      <c r="M679" s="37"/>
    </row>
    <row r="680" spans="1:13">
      <c r="A680" s="21"/>
      <c r="B680" s="21"/>
      <c r="C680" s="22"/>
      <c r="D680" s="21"/>
      <c r="E680" s="21"/>
      <c r="F680" s="21"/>
      <c r="G680" s="21"/>
      <c r="H680" s="21"/>
      <c r="I680" s="21"/>
      <c r="J680" s="21"/>
      <c r="K680" s="37"/>
      <c r="L680" s="37"/>
      <c r="M680" s="37"/>
    </row>
    <row r="681" spans="1:13">
      <c r="A681" s="21"/>
      <c r="B681" s="21"/>
      <c r="C681" s="22"/>
      <c r="D681" s="21"/>
      <c r="E681" s="21"/>
      <c r="F681" s="21"/>
      <c r="G681" s="21"/>
      <c r="H681" s="21"/>
      <c r="I681" s="21"/>
      <c r="J681" s="21"/>
      <c r="K681" s="37"/>
      <c r="L681" s="37"/>
      <c r="M681" s="37"/>
    </row>
    <row r="682" spans="1:13">
      <c r="A682" s="21"/>
      <c r="B682" s="21"/>
      <c r="C682" s="22"/>
      <c r="D682" s="21"/>
      <c r="E682" s="21"/>
      <c r="F682" s="21"/>
      <c r="G682" s="21"/>
      <c r="H682" s="21"/>
      <c r="I682" s="21"/>
      <c r="J682" s="21"/>
      <c r="K682" s="37"/>
      <c r="L682" s="37"/>
      <c r="M682" s="37"/>
    </row>
    <row r="683" spans="1:13">
      <c r="A683" s="21"/>
      <c r="B683" s="21"/>
      <c r="C683" s="22"/>
      <c r="D683" s="21"/>
      <c r="E683" s="21"/>
      <c r="F683" s="21"/>
      <c r="G683" s="21"/>
      <c r="H683" s="21"/>
      <c r="I683" s="21"/>
      <c r="J683" s="21"/>
      <c r="K683" s="37"/>
      <c r="L683" s="37"/>
      <c r="M683" s="37"/>
    </row>
    <row r="684" spans="1:13">
      <c r="A684" s="21"/>
      <c r="B684" s="21"/>
      <c r="C684" s="22"/>
      <c r="D684" s="21"/>
      <c r="E684" s="21"/>
      <c r="F684" s="21"/>
      <c r="G684" s="21"/>
      <c r="H684" s="21"/>
      <c r="I684" s="21"/>
      <c r="J684" s="21"/>
      <c r="K684" s="37"/>
      <c r="L684" s="37"/>
      <c r="M684" s="37"/>
    </row>
    <row r="685" spans="1:13">
      <c r="A685" s="21"/>
      <c r="B685" s="21"/>
      <c r="C685" s="22"/>
      <c r="D685" s="21"/>
      <c r="E685" s="21"/>
      <c r="F685" s="21"/>
      <c r="G685" s="21"/>
      <c r="H685" s="21"/>
      <c r="I685" s="21"/>
      <c r="J685" s="21"/>
      <c r="K685" s="37"/>
      <c r="L685" s="37"/>
      <c r="M685" s="37"/>
    </row>
    <row r="686" spans="1:13">
      <c r="A686" s="21"/>
      <c r="B686" s="21"/>
      <c r="C686" s="22"/>
      <c r="D686" s="21"/>
      <c r="E686" s="21"/>
      <c r="F686" s="21"/>
      <c r="G686" s="21"/>
      <c r="H686" s="21"/>
      <c r="I686" s="21"/>
      <c r="J686" s="21"/>
      <c r="K686" s="37"/>
      <c r="L686" s="37"/>
      <c r="M686" s="37"/>
    </row>
    <row r="687" spans="1:13">
      <c r="A687" s="21"/>
      <c r="B687" s="21"/>
      <c r="C687" s="22"/>
      <c r="D687" s="21"/>
      <c r="E687" s="21"/>
      <c r="F687" s="21"/>
      <c r="G687" s="21"/>
      <c r="H687" s="21"/>
      <c r="I687" s="21"/>
      <c r="J687" s="21"/>
      <c r="K687" s="37"/>
      <c r="L687" s="37"/>
      <c r="M687" s="37"/>
    </row>
    <row r="688" spans="1:13">
      <c r="A688" s="21"/>
      <c r="B688" s="21"/>
      <c r="C688" s="22"/>
      <c r="D688" s="21"/>
      <c r="E688" s="21"/>
      <c r="F688" s="21"/>
      <c r="G688" s="21"/>
      <c r="H688" s="21"/>
      <c r="I688" s="21"/>
      <c r="J688" s="21"/>
      <c r="K688" s="37"/>
      <c r="L688" s="37"/>
      <c r="M688" s="37"/>
    </row>
    <row r="689" spans="1:13">
      <c r="A689" s="21"/>
      <c r="B689" s="21"/>
      <c r="C689" s="22"/>
      <c r="D689" s="21"/>
      <c r="E689" s="21"/>
      <c r="F689" s="21"/>
      <c r="G689" s="21"/>
      <c r="H689" s="21"/>
      <c r="I689" s="21"/>
      <c r="J689" s="21"/>
      <c r="K689" s="37"/>
      <c r="L689" s="37"/>
      <c r="M689" s="37"/>
    </row>
    <row r="690" spans="1:13">
      <c r="A690" s="21"/>
      <c r="B690" s="21"/>
      <c r="C690" s="22"/>
      <c r="D690" s="21"/>
      <c r="E690" s="21"/>
      <c r="F690" s="21"/>
      <c r="G690" s="21"/>
      <c r="H690" s="21"/>
      <c r="I690" s="21"/>
      <c r="J690" s="21"/>
      <c r="K690" s="37"/>
      <c r="L690" s="37"/>
      <c r="M690" s="37"/>
    </row>
    <row r="691" spans="1:13">
      <c r="A691" s="21"/>
      <c r="B691" s="21"/>
      <c r="C691" s="22"/>
      <c r="D691" s="21"/>
      <c r="E691" s="21"/>
      <c r="F691" s="21"/>
      <c r="G691" s="21"/>
      <c r="H691" s="21"/>
      <c r="I691" s="21"/>
      <c r="J691" s="21"/>
      <c r="K691" s="37"/>
      <c r="L691" s="37"/>
      <c r="M691" s="37"/>
    </row>
    <row r="692" spans="1:13">
      <c r="A692" s="21"/>
      <c r="B692" s="21"/>
      <c r="C692" s="22"/>
      <c r="D692" s="21"/>
      <c r="E692" s="21"/>
      <c r="F692" s="21"/>
      <c r="G692" s="21"/>
      <c r="H692" s="21"/>
      <c r="I692" s="21"/>
      <c r="J692" s="21"/>
      <c r="K692" s="37"/>
      <c r="L692" s="37"/>
      <c r="M692" s="37"/>
    </row>
    <row r="693" spans="1:13">
      <c r="A693" s="21"/>
      <c r="B693" s="21"/>
      <c r="C693" s="22"/>
      <c r="D693" s="21"/>
      <c r="E693" s="21"/>
      <c r="F693" s="21"/>
      <c r="G693" s="21"/>
      <c r="H693" s="21"/>
      <c r="I693" s="21"/>
      <c r="J693" s="21"/>
      <c r="K693" s="37"/>
      <c r="L693" s="37"/>
      <c r="M693" s="37"/>
    </row>
    <row r="694" spans="1:13">
      <c r="A694" s="21"/>
      <c r="B694" s="21"/>
      <c r="C694" s="22"/>
      <c r="D694" s="21"/>
      <c r="E694" s="21"/>
      <c r="F694" s="21"/>
      <c r="G694" s="21"/>
      <c r="H694" s="21"/>
      <c r="I694" s="21"/>
      <c r="J694" s="21"/>
      <c r="K694" s="37"/>
      <c r="L694" s="37"/>
      <c r="M694" s="37"/>
    </row>
    <row r="695" spans="1:13">
      <c r="A695" s="21"/>
      <c r="B695" s="21"/>
      <c r="C695" s="22"/>
      <c r="D695" s="21"/>
      <c r="E695" s="21"/>
      <c r="F695" s="21"/>
      <c r="G695" s="21"/>
      <c r="H695" s="21"/>
      <c r="I695" s="21"/>
      <c r="J695" s="21"/>
      <c r="K695" s="37"/>
      <c r="L695" s="37"/>
      <c r="M695" s="37"/>
    </row>
    <row r="696" spans="1:13">
      <c r="A696" s="21"/>
      <c r="B696" s="21"/>
      <c r="C696" s="22"/>
      <c r="D696" s="21"/>
      <c r="E696" s="21"/>
      <c r="F696" s="21"/>
      <c r="G696" s="21"/>
      <c r="H696" s="21"/>
      <c r="I696" s="21"/>
      <c r="J696" s="21"/>
      <c r="K696" s="37"/>
      <c r="L696" s="37"/>
      <c r="M696" s="37"/>
    </row>
    <row r="697" spans="1:13">
      <c r="A697" s="21"/>
      <c r="B697" s="21"/>
      <c r="C697" s="22"/>
      <c r="D697" s="21"/>
      <c r="E697" s="21"/>
      <c r="F697" s="21"/>
      <c r="G697" s="21"/>
      <c r="H697" s="21"/>
      <c r="I697" s="21"/>
      <c r="J697" s="21"/>
      <c r="K697" s="37"/>
      <c r="L697" s="37"/>
      <c r="M697" s="37"/>
    </row>
    <row r="698" spans="1:13">
      <c r="A698" s="21"/>
      <c r="B698" s="21"/>
      <c r="C698" s="22"/>
      <c r="D698" s="21"/>
      <c r="E698" s="21"/>
      <c r="F698" s="21"/>
      <c r="G698" s="21"/>
      <c r="H698" s="21"/>
      <c r="I698" s="21"/>
      <c r="J698" s="21"/>
      <c r="K698" s="37"/>
      <c r="L698" s="37"/>
      <c r="M698" s="37"/>
    </row>
    <row r="699" spans="1:13">
      <c r="A699" s="21"/>
      <c r="B699" s="21"/>
      <c r="C699" s="22"/>
      <c r="D699" s="21"/>
      <c r="E699" s="21"/>
      <c r="F699" s="21"/>
      <c r="G699" s="21"/>
      <c r="H699" s="21"/>
      <c r="I699" s="21"/>
      <c r="J699" s="21"/>
      <c r="K699" s="37"/>
      <c r="L699" s="37"/>
      <c r="M699" s="37"/>
    </row>
    <row r="700" spans="1:13">
      <c r="A700" s="21"/>
      <c r="B700" s="21"/>
      <c r="C700" s="22"/>
      <c r="D700" s="21"/>
      <c r="E700" s="21"/>
      <c r="F700" s="21"/>
      <c r="G700" s="21"/>
      <c r="H700" s="21"/>
      <c r="I700" s="21"/>
      <c r="J700" s="21"/>
      <c r="K700" s="37"/>
      <c r="L700" s="37"/>
      <c r="M700" s="37"/>
    </row>
    <row r="701" spans="1:13">
      <c r="A701" s="21"/>
      <c r="B701" s="21"/>
      <c r="C701" s="22"/>
      <c r="D701" s="21"/>
      <c r="E701" s="21"/>
      <c r="F701" s="21"/>
      <c r="G701" s="21"/>
      <c r="H701" s="21"/>
      <c r="I701" s="21"/>
      <c r="J701" s="21"/>
      <c r="K701" s="37"/>
      <c r="L701" s="37"/>
      <c r="M701" s="37"/>
    </row>
    <row r="702" spans="1:13">
      <c r="A702" s="21"/>
      <c r="B702" s="21"/>
      <c r="C702" s="22"/>
      <c r="D702" s="21"/>
      <c r="E702" s="21"/>
      <c r="F702" s="21"/>
      <c r="G702" s="21"/>
      <c r="H702" s="21"/>
      <c r="I702" s="21"/>
      <c r="J702" s="21"/>
      <c r="K702" s="37"/>
      <c r="L702" s="37"/>
      <c r="M702" s="37"/>
    </row>
    <row r="703" spans="1:13">
      <c r="A703" s="21"/>
      <c r="B703" s="21"/>
      <c r="C703" s="22"/>
      <c r="D703" s="21"/>
      <c r="E703" s="21"/>
      <c r="F703" s="21"/>
      <c r="G703" s="21"/>
      <c r="H703" s="21"/>
      <c r="I703" s="21"/>
      <c r="J703" s="21"/>
      <c r="K703" s="37"/>
      <c r="L703" s="37"/>
      <c r="M703" s="37"/>
    </row>
    <row r="704" spans="1:13">
      <c r="A704" s="21"/>
      <c r="B704" s="21"/>
      <c r="C704" s="22"/>
      <c r="D704" s="21"/>
      <c r="E704" s="21"/>
      <c r="F704" s="21"/>
      <c r="G704" s="21"/>
      <c r="H704" s="21"/>
      <c r="I704" s="21"/>
      <c r="J704" s="21"/>
      <c r="K704" s="37"/>
      <c r="L704" s="37"/>
      <c r="M704" s="37"/>
    </row>
    <row r="705" spans="1:13">
      <c r="A705" s="21"/>
      <c r="B705" s="21"/>
      <c r="C705" s="22"/>
      <c r="D705" s="21"/>
      <c r="E705" s="21"/>
      <c r="F705" s="21"/>
      <c r="G705" s="21"/>
      <c r="H705" s="21"/>
      <c r="I705" s="21"/>
      <c r="J705" s="21"/>
      <c r="K705" s="37"/>
      <c r="L705" s="37"/>
      <c r="M705" s="37"/>
    </row>
    <row r="706" spans="1:13">
      <c r="A706" s="21"/>
      <c r="B706" s="21"/>
      <c r="C706" s="22"/>
      <c r="D706" s="21"/>
      <c r="E706" s="21"/>
      <c r="F706" s="21"/>
      <c r="G706" s="21"/>
      <c r="H706" s="21"/>
      <c r="I706" s="21"/>
      <c r="J706" s="21"/>
      <c r="K706" s="37"/>
      <c r="L706" s="37"/>
      <c r="M706" s="37"/>
    </row>
    <row r="707" spans="1:13">
      <c r="A707" s="21"/>
      <c r="B707" s="21"/>
      <c r="C707" s="22"/>
      <c r="D707" s="21"/>
      <c r="E707" s="21"/>
      <c r="F707" s="21"/>
      <c r="G707" s="21"/>
      <c r="H707" s="21"/>
      <c r="I707" s="21"/>
      <c r="J707" s="21"/>
      <c r="K707" s="37"/>
      <c r="L707" s="37"/>
      <c r="M707" s="37"/>
    </row>
    <row r="708" spans="1:13">
      <c r="A708" s="21"/>
      <c r="B708" s="21"/>
      <c r="C708" s="22"/>
      <c r="D708" s="21"/>
      <c r="E708" s="21"/>
      <c r="F708" s="21"/>
      <c r="G708" s="21"/>
      <c r="H708" s="21"/>
      <c r="I708" s="21"/>
      <c r="J708" s="21"/>
      <c r="K708" s="37"/>
      <c r="L708" s="37"/>
      <c r="M708" s="37"/>
    </row>
    <row r="709" spans="1:13">
      <c r="A709" s="21"/>
      <c r="B709" s="21"/>
      <c r="C709" s="22"/>
      <c r="D709" s="21"/>
      <c r="E709" s="21"/>
      <c r="F709" s="21"/>
      <c r="G709" s="21"/>
      <c r="H709" s="21"/>
      <c r="I709" s="21"/>
      <c r="J709" s="21"/>
      <c r="K709" s="37"/>
      <c r="L709" s="37"/>
      <c r="M709" s="37"/>
    </row>
    <row r="710" spans="1:13">
      <c r="A710" s="21"/>
      <c r="B710" s="21"/>
      <c r="C710" s="22"/>
      <c r="D710" s="21"/>
      <c r="E710" s="21"/>
      <c r="F710" s="21"/>
      <c r="G710" s="21"/>
      <c r="H710" s="21"/>
      <c r="I710" s="21"/>
      <c r="J710" s="21"/>
      <c r="K710" s="37"/>
      <c r="L710" s="37"/>
      <c r="M710" s="37"/>
    </row>
    <row r="711" spans="1:13">
      <c r="A711" s="21"/>
      <c r="B711" s="21"/>
      <c r="C711" s="22"/>
      <c r="D711" s="21"/>
      <c r="E711" s="21"/>
      <c r="F711" s="21"/>
      <c r="G711" s="21"/>
      <c r="H711" s="21"/>
      <c r="I711" s="21"/>
      <c r="J711" s="21"/>
      <c r="K711" s="37"/>
      <c r="L711" s="37"/>
      <c r="M711" s="37"/>
    </row>
    <row r="712" spans="1:13">
      <c r="A712" s="21"/>
      <c r="B712" s="21"/>
      <c r="C712" s="22"/>
      <c r="D712" s="21"/>
      <c r="E712" s="21"/>
      <c r="F712" s="21"/>
      <c r="G712" s="21"/>
      <c r="H712" s="21"/>
      <c r="I712" s="21"/>
      <c r="J712" s="21"/>
      <c r="K712" s="37"/>
      <c r="L712" s="37"/>
      <c r="M712" s="37"/>
    </row>
    <row r="713" spans="1:13">
      <c r="A713" s="21"/>
      <c r="B713" s="21"/>
      <c r="C713" s="22"/>
      <c r="D713" s="21"/>
      <c r="E713" s="21"/>
      <c r="F713" s="21"/>
      <c r="G713" s="21"/>
      <c r="H713" s="21"/>
      <c r="I713" s="21"/>
      <c r="J713" s="21"/>
      <c r="K713" s="37"/>
      <c r="L713" s="37"/>
      <c r="M713" s="37"/>
    </row>
    <row r="714" spans="1:13">
      <c r="A714" s="21"/>
      <c r="B714" s="21"/>
      <c r="C714" s="22"/>
      <c r="D714" s="21"/>
      <c r="E714" s="21"/>
      <c r="F714" s="21"/>
      <c r="G714" s="21"/>
      <c r="H714" s="21"/>
      <c r="I714" s="21"/>
      <c r="J714" s="21"/>
      <c r="K714" s="37"/>
      <c r="L714" s="37"/>
      <c r="M714" s="37"/>
    </row>
    <row r="715" spans="1:13">
      <c r="A715" s="21"/>
      <c r="B715" s="21"/>
      <c r="C715" s="22"/>
      <c r="D715" s="21"/>
      <c r="E715" s="21"/>
      <c r="F715" s="21"/>
      <c r="G715" s="21"/>
      <c r="H715" s="21"/>
      <c r="I715" s="21"/>
      <c r="J715" s="21"/>
      <c r="K715" s="37"/>
      <c r="L715" s="37"/>
      <c r="M715" s="37"/>
    </row>
    <row r="716" spans="1:13">
      <c r="A716" s="21"/>
      <c r="B716" s="21"/>
      <c r="C716" s="22"/>
      <c r="D716" s="21"/>
      <c r="E716" s="21"/>
      <c r="F716" s="21"/>
      <c r="G716" s="21"/>
      <c r="H716" s="21"/>
      <c r="I716" s="21"/>
      <c r="J716" s="21"/>
      <c r="K716" s="37"/>
      <c r="L716" s="37"/>
      <c r="M716" s="37"/>
    </row>
    <row r="717" spans="1:13">
      <c r="A717" s="21"/>
      <c r="B717" s="21"/>
      <c r="C717" s="22"/>
      <c r="D717" s="21"/>
      <c r="E717" s="21"/>
      <c r="F717" s="21"/>
      <c r="G717" s="21"/>
      <c r="H717" s="21"/>
      <c r="I717" s="21"/>
      <c r="J717" s="21"/>
      <c r="K717" s="37"/>
      <c r="L717" s="37"/>
      <c r="M717" s="37"/>
    </row>
    <row r="718" spans="1:13">
      <c r="A718" s="21"/>
      <c r="B718" s="21"/>
      <c r="C718" s="22"/>
      <c r="D718" s="21"/>
      <c r="E718" s="21"/>
      <c r="F718" s="21"/>
      <c r="G718" s="21"/>
      <c r="H718" s="21"/>
      <c r="I718" s="21"/>
      <c r="J718" s="21"/>
      <c r="K718" s="37"/>
      <c r="L718" s="37"/>
      <c r="M718" s="37"/>
    </row>
    <row r="719" spans="1:13">
      <c r="A719" s="21"/>
      <c r="B719" s="21"/>
      <c r="C719" s="22"/>
      <c r="D719" s="21"/>
      <c r="E719" s="21"/>
      <c r="F719" s="21"/>
      <c r="G719" s="21"/>
      <c r="H719" s="21"/>
      <c r="I719" s="21"/>
      <c r="J719" s="21"/>
      <c r="K719" s="37"/>
      <c r="L719" s="37"/>
      <c r="M719" s="37"/>
    </row>
    <row r="720" spans="1:13">
      <c r="A720" s="21"/>
      <c r="B720" s="21"/>
      <c r="C720" s="22"/>
      <c r="D720" s="21"/>
      <c r="E720" s="21"/>
      <c r="F720" s="21"/>
      <c r="G720" s="21"/>
      <c r="H720" s="21"/>
      <c r="I720" s="21"/>
      <c r="J720" s="21"/>
      <c r="K720" s="37"/>
      <c r="L720" s="37"/>
      <c r="M720" s="37"/>
    </row>
    <row r="721" spans="1:13">
      <c r="A721" s="21"/>
      <c r="B721" s="21"/>
      <c r="C721" s="22"/>
      <c r="D721" s="21"/>
      <c r="E721" s="21"/>
      <c r="F721" s="21"/>
      <c r="G721" s="21"/>
      <c r="H721" s="21"/>
      <c r="I721" s="21"/>
      <c r="J721" s="21"/>
      <c r="K721" s="37"/>
      <c r="L721" s="37"/>
      <c r="M721" s="37"/>
    </row>
    <row r="722" spans="1:13">
      <c r="A722" s="21"/>
      <c r="B722" s="21"/>
      <c r="C722" s="22"/>
      <c r="D722" s="21"/>
      <c r="E722" s="21"/>
      <c r="F722" s="21"/>
      <c r="G722" s="21"/>
      <c r="H722" s="21"/>
      <c r="I722" s="21"/>
      <c r="J722" s="21"/>
      <c r="K722" s="37"/>
      <c r="L722" s="37"/>
      <c r="M722" s="37"/>
    </row>
    <row r="723" spans="1:13">
      <c r="A723" s="21"/>
      <c r="B723" s="21"/>
      <c r="C723" s="22"/>
      <c r="D723" s="21"/>
      <c r="E723" s="21"/>
      <c r="F723" s="21"/>
      <c r="G723" s="21"/>
      <c r="H723" s="21"/>
      <c r="I723" s="21"/>
      <c r="J723" s="21"/>
      <c r="K723" s="37"/>
      <c r="L723" s="37"/>
      <c r="M723" s="37"/>
    </row>
    <row r="724" spans="1:13">
      <c r="A724" s="21"/>
      <c r="B724" s="21"/>
      <c r="C724" s="22"/>
      <c r="D724" s="21"/>
      <c r="E724" s="21"/>
      <c r="F724" s="21"/>
      <c r="G724" s="21"/>
      <c r="H724" s="21"/>
      <c r="I724" s="21"/>
      <c r="J724" s="21"/>
      <c r="K724" s="37"/>
      <c r="L724" s="37"/>
      <c r="M724" s="37"/>
    </row>
    <row r="725" spans="1:13">
      <c r="A725" s="21"/>
      <c r="B725" s="21"/>
      <c r="C725" s="22"/>
      <c r="D725" s="21"/>
      <c r="E725" s="21"/>
      <c r="F725" s="21"/>
      <c r="G725" s="21"/>
      <c r="H725" s="21"/>
      <c r="I725" s="21"/>
      <c r="J725" s="21"/>
      <c r="K725" s="37"/>
      <c r="L725" s="37"/>
      <c r="M725" s="37"/>
    </row>
    <row r="726" spans="1:13">
      <c r="A726" s="21"/>
      <c r="B726" s="21"/>
      <c r="C726" s="22"/>
      <c r="D726" s="21"/>
      <c r="E726" s="21"/>
      <c r="F726" s="21"/>
      <c r="G726" s="21"/>
      <c r="H726" s="21"/>
      <c r="I726" s="21"/>
      <c r="J726" s="21"/>
      <c r="K726" s="37"/>
      <c r="L726" s="37"/>
      <c r="M726" s="37"/>
    </row>
    <row r="727" spans="1:13">
      <c r="A727" s="21"/>
      <c r="B727" s="21"/>
      <c r="C727" s="22"/>
      <c r="D727" s="21"/>
      <c r="E727" s="21"/>
      <c r="F727" s="21"/>
      <c r="G727" s="21"/>
      <c r="H727" s="21"/>
      <c r="I727" s="21"/>
      <c r="J727" s="21"/>
      <c r="K727" s="37"/>
      <c r="L727" s="37"/>
      <c r="M727" s="37"/>
    </row>
    <row r="728" spans="1:13">
      <c r="A728" s="21"/>
      <c r="B728" s="21"/>
      <c r="C728" s="22"/>
      <c r="D728" s="21"/>
      <c r="E728" s="21"/>
      <c r="F728" s="21"/>
      <c r="G728" s="21"/>
      <c r="H728" s="21"/>
      <c r="I728" s="21"/>
      <c r="J728" s="21"/>
      <c r="K728" s="37"/>
      <c r="L728" s="37"/>
      <c r="M728" s="37"/>
    </row>
    <row r="729" spans="1:13">
      <c r="A729" s="21"/>
      <c r="B729" s="21"/>
      <c r="C729" s="22"/>
      <c r="D729" s="21"/>
      <c r="E729" s="21"/>
      <c r="F729" s="21"/>
      <c r="G729" s="21"/>
      <c r="H729" s="21"/>
      <c r="I729" s="21"/>
      <c r="J729" s="21"/>
      <c r="K729" s="37"/>
      <c r="L729" s="37"/>
      <c r="M729" s="37"/>
    </row>
    <row r="730" spans="1:13">
      <c r="A730" s="21"/>
      <c r="B730" s="21"/>
      <c r="C730" s="22"/>
      <c r="D730" s="21"/>
      <c r="E730" s="21"/>
      <c r="F730" s="21"/>
      <c r="G730" s="21"/>
      <c r="H730" s="21"/>
      <c r="I730" s="21"/>
      <c r="J730" s="21"/>
      <c r="K730" s="37"/>
      <c r="L730" s="37"/>
      <c r="M730" s="37"/>
    </row>
    <row r="731" spans="1:13">
      <c r="A731" s="21"/>
      <c r="B731" s="21"/>
      <c r="C731" s="22"/>
      <c r="D731" s="21"/>
      <c r="E731" s="21"/>
      <c r="F731" s="21"/>
      <c r="G731" s="21"/>
      <c r="H731" s="21"/>
      <c r="I731" s="21"/>
      <c r="J731" s="21"/>
      <c r="K731" s="37"/>
      <c r="L731" s="37"/>
      <c r="M731" s="37"/>
    </row>
    <row r="732" spans="1:13">
      <c r="A732" s="21"/>
      <c r="B732" s="21"/>
      <c r="C732" s="22"/>
      <c r="D732" s="21"/>
      <c r="E732" s="21"/>
      <c r="F732" s="21"/>
      <c r="G732" s="21"/>
      <c r="H732" s="21"/>
      <c r="I732" s="21"/>
      <c r="J732" s="21"/>
      <c r="K732" s="37"/>
      <c r="L732" s="37"/>
      <c r="M732" s="37"/>
    </row>
    <row r="733" spans="1:13">
      <c r="A733" s="21"/>
      <c r="B733" s="21"/>
      <c r="C733" s="22"/>
      <c r="D733" s="21"/>
      <c r="E733" s="21"/>
      <c r="F733" s="21"/>
      <c r="G733" s="21"/>
      <c r="H733" s="21"/>
      <c r="I733" s="21"/>
      <c r="J733" s="21"/>
      <c r="K733" s="37"/>
      <c r="L733" s="37"/>
      <c r="M733" s="37"/>
    </row>
    <row r="734" spans="1:13">
      <c r="A734" s="21"/>
      <c r="B734" s="21"/>
      <c r="C734" s="22"/>
      <c r="D734" s="21"/>
      <c r="E734" s="21"/>
      <c r="F734" s="21"/>
      <c r="G734" s="21"/>
      <c r="H734" s="21"/>
      <c r="I734" s="21"/>
      <c r="J734" s="21"/>
      <c r="K734" s="37"/>
      <c r="L734" s="37"/>
      <c r="M734" s="37"/>
    </row>
    <row r="735" spans="1:13">
      <c r="A735" s="21"/>
      <c r="B735" s="21"/>
      <c r="C735" s="22"/>
      <c r="D735" s="21"/>
      <c r="E735" s="21"/>
      <c r="F735" s="21"/>
      <c r="G735" s="21"/>
      <c r="H735" s="21"/>
      <c r="I735" s="21"/>
      <c r="J735" s="21"/>
      <c r="K735" s="37"/>
      <c r="L735" s="37"/>
      <c r="M735" s="37"/>
    </row>
    <row r="736" spans="1:13">
      <c r="A736" s="21"/>
      <c r="B736" s="21"/>
      <c r="C736" s="22"/>
      <c r="D736" s="21"/>
      <c r="E736" s="21"/>
      <c r="F736" s="21"/>
      <c r="G736" s="21"/>
      <c r="H736" s="21"/>
      <c r="I736" s="21"/>
      <c r="J736" s="21"/>
      <c r="K736" s="37"/>
      <c r="L736" s="37"/>
      <c r="M736" s="37"/>
    </row>
    <row r="737" spans="1:13">
      <c r="A737" s="21"/>
      <c r="B737" s="21"/>
      <c r="C737" s="22"/>
      <c r="D737" s="21"/>
      <c r="E737" s="21"/>
      <c r="F737" s="21"/>
      <c r="G737" s="21"/>
      <c r="H737" s="21"/>
      <c r="I737" s="21"/>
      <c r="J737" s="21"/>
      <c r="K737" s="37"/>
      <c r="L737" s="37"/>
      <c r="M737" s="37"/>
    </row>
    <row r="738" spans="1:13">
      <c r="A738" s="21"/>
      <c r="B738" s="21"/>
      <c r="C738" s="22"/>
      <c r="D738" s="21"/>
      <c r="E738" s="21"/>
      <c r="F738" s="21"/>
      <c r="G738" s="21"/>
      <c r="H738" s="21"/>
      <c r="I738" s="21"/>
      <c r="J738" s="21"/>
      <c r="K738" s="37"/>
      <c r="L738" s="37"/>
      <c r="M738" s="37"/>
    </row>
    <row r="739" spans="1:13">
      <c r="A739" s="21"/>
      <c r="B739" s="21"/>
      <c r="C739" s="22"/>
      <c r="D739" s="21"/>
      <c r="E739" s="21"/>
      <c r="F739" s="21"/>
      <c r="G739" s="21"/>
      <c r="H739" s="21"/>
      <c r="I739" s="21"/>
      <c r="J739" s="21"/>
      <c r="K739" s="37"/>
      <c r="L739" s="37"/>
      <c r="M739" s="37"/>
    </row>
    <row r="740" spans="1:13">
      <c r="A740" s="21"/>
      <c r="B740" s="21"/>
      <c r="C740" s="22"/>
      <c r="D740" s="21"/>
      <c r="E740" s="21"/>
      <c r="F740" s="21"/>
      <c r="G740" s="21"/>
      <c r="H740" s="21"/>
      <c r="I740" s="21"/>
      <c r="J740" s="21"/>
      <c r="K740" s="37"/>
      <c r="L740" s="37"/>
      <c r="M740" s="37"/>
    </row>
    <row r="741" spans="1:13">
      <c r="A741" s="21"/>
      <c r="B741" s="21"/>
      <c r="C741" s="22"/>
      <c r="D741" s="21"/>
      <c r="E741" s="21"/>
      <c r="F741" s="21"/>
      <c r="G741" s="21"/>
      <c r="H741" s="21"/>
      <c r="I741" s="21"/>
      <c r="J741" s="21"/>
      <c r="K741" s="37"/>
      <c r="L741" s="37"/>
      <c r="M741" s="37"/>
    </row>
    <row r="742" spans="1:13">
      <c r="A742" s="21"/>
      <c r="B742" s="21"/>
      <c r="C742" s="22"/>
      <c r="D742" s="21"/>
      <c r="E742" s="21"/>
      <c r="F742" s="21"/>
      <c r="G742" s="21"/>
      <c r="H742" s="21"/>
      <c r="I742" s="21"/>
      <c r="J742" s="21"/>
      <c r="K742" s="37"/>
      <c r="L742" s="37"/>
      <c r="M742" s="37"/>
    </row>
    <row r="743" spans="1:13">
      <c r="A743" s="21"/>
      <c r="B743" s="21"/>
      <c r="C743" s="22"/>
      <c r="D743" s="21"/>
      <c r="E743" s="21"/>
      <c r="F743" s="21"/>
      <c r="G743" s="21"/>
      <c r="H743" s="21"/>
      <c r="I743" s="21"/>
      <c r="J743" s="21"/>
      <c r="K743" s="37"/>
      <c r="L743" s="37"/>
      <c r="M743" s="37"/>
    </row>
    <row r="744" spans="1:13">
      <c r="A744" s="21"/>
      <c r="B744" s="21"/>
      <c r="C744" s="22"/>
      <c r="D744" s="21"/>
      <c r="E744" s="21"/>
      <c r="F744" s="21"/>
      <c r="G744" s="21"/>
      <c r="H744" s="21"/>
      <c r="I744" s="21"/>
      <c r="J744" s="21"/>
      <c r="K744" s="37"/>
      <c r="L744" s="37"/>
      <c r="M744" s="37"/>
    </row>
    <row r="745" spans="1:13">
      <c r="A745" s="21"/>
      <c r="B745" s="21"/>
      <c r="C745" s="22"/>
      <c r="D745" s="21"/>
      <c r="E745" s="21"/>
      <c r="F745" s="21"/>
      <c r="G745" s="21"/>
      <c r="H745" s="21"/>
      <c r="I745" s="21"/>
      <c r="J745" s="21"/>
      <c r="K745" s="37"/>
      <c r="L745" s="37"/>
      <c r="M745" s="37"/>
    </row>
    <row r="746" spans="1:13">
      <c r="A746" s="21"/>
      <c r="B746" s="21"/>
      <c r="C746" s="22"/>
      <c r="D746" s="21"/>
      <c r="E746" s="21"/>
      <c r="F746" s="21"/>
      <c r="G746" s="21"/>
      <c r="H746" s="21"/>
      <c r="I746" s="21"/>
      <c r="J746" s="21"/>
      <c r="K746" s="37"/>
      <c r="L746" s="37"/>
      <c r="M746" s="37"/>
    </row>
    <row r="747" spans="1:13">
      <c r="A747" s="21"/>
      <c r="B747" s="21"/>
      <c r="C747" s="22"/>
      <c r="D747" s="21"/>
      <c r="E747" s="21"/>
      <c r="F747" s="21"/>
      <c r="G747" s="21"/>
      <c r="H747" s="21"/>
      <c r="I747" s="21"/>
      <c r="J747" s="21"/>
      <c r="K747" s="37"/>
      <c r="L747" s="37"/>
      <c r="M747" s="37"/>
    </row>
    <row r="748" spans="1:13">
      <c r="A748" s="21"/>
      <c r="B748" s="21"/>
      <c r="C748" s="22"/>
      <c r="D748" s="21"/>
      <c r="E748" s="21"/>
      <c r="F748" s="21"/>
      <c r="G748" s="21"/>
      <c r="H748" s="21"/>
      <c r="I748" s="21"/>
      <c r="J748" s="21"/>
      <c r="K748" s="37"/>
      <c r="L748" s="37"/>
      <c r="M748" s="37"/>
    </row>
    <row r="749" spans="1:13">
      <c r="A749" s="21"/>
      <c r="B749" s="21"/>
      <c r="C749" s="22"/>
      <c r="D749" s="21"/>
      <c r="E749" s="21"/>
      <c r="F749" s="21"/>
      <c r="G749" s="21"/>
      <c r="H749" s="21"/>
      <c r="I749" s="21"/>
      <c r="J749" s="21"/>
      <c r="K749" s="37"/>
      <c r="L749" s="37"/>
      <c r="M749" s="37"/>
    </row>
    <row r="750" spans="1:13">
      <c r="A750" s="21"/>
      <c r="B750" s="21"/>
      <c r="C750" s="22"/>
      <c r="D750" s="21"/>
      <c r="E750" s="21"/>
      <c r="F750" s="21"/>
      <c r="G750" s="21"/>
      <c r="H750" s="21"/>
      <c r="I750" s="21"/>
      <c r="J750" s="21"/>
      <c r="K750" s="37"/>
      <c r="L750" s="37"/>
      <c r="M750" s="37"/>
    </row>
    <row r="751" spans="1:13">
      <c r="A751" s="21"/>
      <c r="B751" s="21"/>
      <c r="C751" s="22"/>
      <c r="D751" s="21"/>
      <c r="E751" s="21"/>
      <c r="F751" s="21"/>
      <c r="G751" s="21"/>
      <c r="H751" s="21"/>
      <c r="I751" s="21"/>
      <c r="J751" s="21"/>
      <c r="K751" s="37"/>
      <c r="L751" s="37"/>
      <c r="M751" s="37"/>
    </row>
    <row r="752" spans="1:13">
      <c r="A752" s="21"/>
      <c r="B752" s="21"/>
      <c r="C752" s="22"/>
      <c r="D752" s="21"/>
      <c r="E752" s="21"/>
      <c r="F752" s="21"/>
      <c r="G752" s="21"/>
      <c r="H752" s="21"/>
      <c r="I752" s="21"/>
      <c r="J752" s="21"/>
      <c r="K752" s="37"/>
      <c r="L752" s="37"/>
      <c r="M752" s="37"/>
    </row>
    <row r="753" spans="1:13">
      <c r="A753" s="21"/>
      <c r="B753" s="21"/>
      <c r="C753" s="22"/>
      <c r="D753" s="21"/>
      <c r="E753" s="21"/>
      <c r="F753" s="21"/>
      <c r="G753" s="21"/>
      <c r="H753" s="21"/>
      <c r="I753" s="21"/>
      <c r="J753" s="21"/>
      <c r="K753" s="37"/>
      <c r="L753" s="37"/>
      <c r="M753" s="37"/>
    </row>
    <row r="754" spans="1:13">
      <c r="A754" s="21"/>
      <c r="B754" s="21"/>
      <c r="C754" s="22"/>
      <c r="D754" s="21"/>
      <c r="E754" s="21"/>
      <c r="F754" s="21"/>
      <c r="G754" s="21"/>
      <c r="H754" s="21"/>
      <c r="I754" s="21"/>
      <c r="J754" s="21"/>
      <c r="K754" s="37"/>
      <c r="L754" s="37"/>
      <c r="M754" s="37"/>
    </row>
    <row r="755" spans="1:13">
      <c r="A755" s="21"/>
      <c r="B755" s="21"/>
      <c r="C755" s="22"/>
      <c r="D755" s="21"/>
      <c r="E755" s="21"/>
      <c r="F755" s="21"/>
      <c r="G755" s="21"/>
      <c r="H755" s="21"/>
      <c r="I755" s="21"/>
      <c r="J755" s="21"/>
      <c r="K755" s="37"/>
      <c r="L755" s="37"/>
      <c r="M755" s="37"/>
    </row>
    <row r="756" spans="1:13">
      <c r="A756" s="21"/>
      <c r="B756" s="21"/>
      <c r="C756" s="22"/>
      <c r="D756" s="21"/>
      <c r="E756" s="21"/>
      <c r="F756" s="21"/>
      <c r="G756" s="21"/>
      <c r="H756" s="21"/>
      <c r="I756" s="21"/>
      <c r="J756" s="21"/>
      <c r="K756" s="37"/>
      <c r="L756" s="37"/>
      <c r="M756" s="37"/>
    </row>
    <row r="757" spans="1:13">
      <c r="A757" s="21"/>
      <c r="B757" s="21"/>
      <c r="C757" s="22"/>
      <c r="D757" s="21"/>
      <c r="E757" s="21"/>
      <c r="F757" s="21"/>
      <c r="G757" s="21"/>
      <c r="H757" s="21"/>
      <c r="I757" s="21"/>
      <c r="J757" s="21"/>
      <c r="K757" s="37"/>
      <c r="L757" s="37"/>
      <c r="M757" s="37"/>
    </row>
    <row r="758" spans="1:13">
      <c r="A758" s="21"/>
      <c r="B758" s="21"/>
      <c r="C758" s="22"/>
      <c r="D758" s="21"/>
      <c r="E758" s="21"/>
      <c r="F758" s="21"/>
      <c r="G758" s="21"/>
      <c r="H758" s="21"/>
      <c r="I758" s="21"/>
      <c r="J758" s="21"/>
      <c r="K758" s="37"/>
      <c r="L758" s="37"/>
      <c r="M758" s="37"/>
    </row>
    <row r="759" spans="1:13">
      <c r="A759" s="21"/>
      <c r="B759" s="21"/>
      <c r="C759" s="22"/>
      <c r="D759" s="21"/>
      <c r="E759" s="21"/>
      <c r="F759" s="21"/>
      <c r="G759" s="21"/>
      <c r="H759" s="21"/>
      <c r="I759" s="21"/>
      <c r="J759" s="21"/>
      <c r="K759" s="37"/>
      <c r="L759" s="37"/>
      <c r="M759" s="37"/>
    </row>
    <row r="760" spans="1:13">
      <c r="A760" s="21"/>
      <c r="B760" s="21"/>
      <c r="C760" s="22"/>
      <c r="D760" s="21"/>
      <c r="E760" s="21"/>
      <c r="F760" s="21"/>
      <c r="G760" s="21"/>
      <c r="H760" s="21"/>
      <c r="I760" s="21"/>
      <c r="J760" s="21"/>
      <c r="K760" s="37"/>
      <c r="L760" s="37"/>
      <c r="M760" s="37"/>
    </row>
    <row r="761" spans="1:13">
      <c r="A761" s="21"/>
      <c r="B761" s="21"/>
      <c r="C761" s="22"/>
      <c r="D761" s="21"/>
      <c r="E761" s="21"/>
      <c r="F761" s="21"/>
      <c r="G761" s="21"/>
      <c r="H761" s="21"/>
      <c r="I761" s="21"/>
      <c r="J761" s="21"/>
      <c r="K761" s="37"/>
      <c r="L761" s="37"/>
      <c r="M761" s="37"/>
    </row>
    <row r="762" spans="1:13">
      <c r="A762" s="21"/>
      <c r="B762" s="21"/>
      <c r="C762" s="22"/>
      <c r="D762" s="21"/>
      <c r="E762" s="21"/>
      <c r="F762" s="21"/>
      <c r="G762" s="21"/>
      <c r="H762" s="21"/>
      <c r="I762" s="21"/>
      <c r="J762" s="21"/>
      <c r="K762" s="37"/>
      <c r="L762" s="37"/>
      <c r="M762" s="37"/>
    </row>
    <row r="763" spans="1:13">
      <c r="A763" s="21"/>
      <c r="B763" s="21"/>
      <c r="C763" s="22"/>
      <c r="D763" s="21"/>
      <c r="E763" s="21"/>
      <c r="F763" s="21"/>
      <c r="G763" s="21"/>
      <c r="H763" s="21"/>
      <c r="I763" s="21"/>
      <c r="J763" s="21"/>
      <c r="K763" s="37"/>
      <c r="L763" s="37"/>
      <c r="M763" s="37"/>
    </row>
    <row r="764" spans="1:13">
      <c r="A764" s="21"/>
      <c r="B764" s="21"/>
      <c r="C764" s="22"/>
      <c r="D764" s="21"/>
      <c r="E764" s="21"/>
      <c r="F764" s="21"/>
      <c r="G764" s="21"/>
      <c r="H764" s="21"/>
      <c r="I764" s="21"/>
      <c r="J764" s="21"/>
      <c r="K764" s="37"/>
      <c r="L764" s="37"/>
      <c r="M764" s="37"/>
    </row>
    <row r="765" spans="1:13">
      <c r="A765" s="21"/>
      <c r="B765" s="21"/>
      <c r="C765" s="22"/>
      <c r="D765" s="21"/>
      <c r="E765" s="21"/>
      <c r="F765" s="21"/>
      <c r="G765" s="21"/>
      <c r="H765" s="21"/>
      <c r="I765" s="21"/>
      <c r="J765" s="21"/>
      <c r="K765" s="37"/>
      <c r="L765" s="37"/>
      <c r="M765" s="37"/>
    </row>
    <row r="766" spans="1:13">
      <c r="A766" s="21"/>
      <c r="B766" s="21"/>
      <c r="C766" s="22"/>
      <c r="D766" s="21"/>
      <c r="E766" s="21"/>
      <c r="F766" s="21"/>
      <c r="G766" s="21"/>
      <c r="H766" s="21"/>
      <c r="I766" s="21"/>
      <c r="J766" s="21"/>
      <c r="K766" s="37"/>
      <c r="L766" s="37"/>
      <c r="M766" s="37"/>
    </row>
    <row r="767" spans="1:13">
      <c r="A767" s="21"/>
      <c r="B767" s="21"/>
      <c r="C767" s="22"/>
      <c r="D767" s="21"/>
      <c r="E767" s="21"/>
      <c r="F767" s="21"/>
      <c r="G767" s="21"/>
      <c r="H767" s="21"/>
      <c r="I767" s="21"/>
      <c r="J767" s="21"/>
      <c r="K767" s="37"/>
      <c r="L767" s="37"/>
      <c r="M767" s="37"/>
    </row>
    <row r="768" spans="1:13">
      <c r="A768" s="21"/>
      <c r="B768" s="21"/>
      <c r="C768" s="22"/>
      <c r="D768" s="21"/>
      <c r="E768" s="21"/>
      <c r="F768" s="21"/>
      <c r="G768" s="21"/>
      <c r="H768" s="21"/>
      <c r="I768" s="21"/>
      <c r="J768" s="21"/>
      <c r="K768" s="37"/>
      <c r="L768" s="37"/>
      <c r="M768" s="37"/>
    </row>
    <row r="769" spans="1:13">
      <c r="A769" s="21"/>
      <c r="B769" s="21"/>
      <c r="C769" s="22"/>
      <c r="D769" s="21"/>
      <c r="E769" s="21"/>
      <c r="F769" s="21"/>
      <c r="G769" s="21"/>
      <c r="H769" s="21"/>
      <c r="I769" s="21"/>
      <c r="J769" s="21"/>
      <c r="K769" s="37"/>
      <c r="L769" s="37"/>
      <c r="M769" s="37"/>
    </row>
    <row r="770" spans="1:13">
      <c r="A770" s="21"/>
      <c r="B770" s="21"/>
      <c r="C770" s="22"/>
      <c r="D770" s="21"/>
      <c r="E770" s="21"/>
      <c r="F770" s="21"/>
      <c r="G770" s="21"/>
      <c r="H770" s="21"/>
      <c r="I770" s="21"/>
      <c r="J770" s="21"/>
      <c r="K770" s="37"/>
      <c r="L770" s="37"/>
      <c r="M770" s="37"/>
    </row>
    <row r="771" spans="1:13">
      <c r="A771" s="21"/>
      <c r="B771" s="21"/>
      <c r="C771" s="22"/>
      <c r="D771" s="21"/>
      <c r="E771" s="21"/>
      <c r="F771" s="21"/>
      <c r="G771" s="21"/>
      <c r="H771" s="21"/>
      <c r="I771" s="21"/>
      <c r="J771" s="21"/>
      <c r="K771" s="37"/>
      <c r="L771" s="37"/>
      <c r="M771" s="37"/>
    </row>
    <row r="772" spans="1:13">
      <c r="A772" s="21"/>
      <c r="B772" s="21"/>
      <c r="C772" s="22"/>
      <c r="D772" s="21"/>
      <c r="E772" s="21"/>
      <c r="F772" s="21"/>
      <c r="G772" s="21"/>
      <c r="H772" s="21"/>
      <c r="I772" s="21"/>
      <c r="J772" s="21"/>
      <c r="K772" s="37"/>
      <c r="L772" s="37"/>
      <c r="M772" s="37"/>
    </row>
    <row r="773" spans="1:13">
      <c r="A773" s="21"/>
      <c r="B773" s="21"/>
      <c r="C773" s="22"/>
      <c r="D773" s="21"/>
      <c r="E773" s="21"/>
      <c r="F773" s="21"/>
      <c r="G773" s="21"/>
      <c r="H773" s="21"/>
      <c r="I773" s="21"/>
      <c r="J773" s="21"/>
      <c r="K773" s="37"/>
      <c r="L773" s="37"/>
      <c r="M773" s="37"/>
    </row>
    <row r="774" spans="1:13">
      <c r="A774" s="21"/>
      <c r="B774" s="21"/>
      <c r="C774" s="22"/>
      <c r="D774" s="21"/>
      <c r="E774" s="21"/>
      <c r="F774" s="21"/>
      <c r="G774" s="21"/>
      <c r="H774" s="21"/>
      <c r="I774" s="21"/>
      <c r="J774" s="21"/>
      <c r="K774" s="37"/>
      <c r="L774" s="37"/>
      <c r="M774" s="37"/>
    </row>
    <row r="775" spans="1:13">
      <c r="A775" s="21"/>
      <c r="B775" s="21"/>
      <c r="C775" s="22"/>
      <c r="D775" s="21"/>
      <c r="E775" s="21"/>
      <c r="F775" s="21"/>
      <c r="G775" s="21"/>
      <c r="H775" s="21"/>
      <c r="I775" s="21"/>
      <c r="J775" s="21"/>
      <c r="K775" s="37"/>
      <c r="L775" s="37"/>
      <c r="M775" s="37"/>
    </row>
    <row r="776" spans="1:13">
      <c r="A776" s="21"/>
      <c r="B776" s="21"/>
      <c r="C776" s="22"/>
      <c r="D776" s="21"/>
      <c r="E776" s="21"/>
      <c r="F776" s="21"/>
      <c r="G776" s="21"/>
      <c r="H776" s="21"/>
      <c r="I776" s="21"/>
      <c r="J776" s="21"/>
      <c r="K776" s="37"/>
      <c r="L776" s="37"/>
      <c r="M776" s="37"/>
    </row>
    <row r="777" spans="1:13">
      <c r="A777" s="21"/>
      <c r="B777" s="21"/>
      <c r="C777" s="22"/>
      <c r="D777" s="21"/>
      <c r="E777" s="21"/>
      <c r="F777" s="21"/>
      <c r="G777" s="21"/>
      <c r="H777" s="21"/>
      <c r="I777" s="21"/>
      <c r="J777" s="21"/>
      <c r="K777" s="37"/>
      <c r="L777" s="37"/>
      <c r="M777" s="37"/>
    </row>
    <row r="778" spans="1:13">
      <c r="A778" s="21"/>
      <c r="B778" s="21"/>
      <c r="C778" s="22"/>
      <c r="D778" s="21"/>
      <c r="E778" s="21"/>
      <c r="F778" s="21"/>
      <c r="G778" s="21"/>
      <c r="H778" s="21"/>
      <c r="I778" s="21"/>
      <c r="J778" s="21"/>
      <c r="K778" s="37"/>
      <c r="L778" s="37"/>
      <c r="M778" s="37"/>
    </row>
    <row r="779" spans="1:13">
      <c r="A779" s="21"/>
      <c r="B779" s="21"/>
      <c r="C779" s="22"/>
      <c r="D779" s="21"/>
      <c r="E779" s="21"/>
      <c r="F779" s="21"/>
      <c r="G779" s="21"/>
      <c r="H779" s="21"/>
      <c r="I779" s="21"/>
      <c r="J779" s="21"/>
      <c r="K779" s="37"/>
      <c r="L779" s="37"/>
      <c r="M779" s="37"/>
    </row>
    <row r="780" spans="1:13">
      <c r="A780" s="21"/>
      <c r="B780" s="21"/>
      <c r="C780" s="22"/>
      <c r="D780" s="21"/>
      <c r="E780" s="21"/>
      <c r="F780" s="21"/>
      <c r="G780" s="21"/>
      <c r="H780" s="21"/>
      <c r="I780" s="21"/>
      <c r="J780" s="21"/>
      <c r="K780" s="37"/>
      <c r="L780" s="37"/>
      <c r="M780" s="37"/>
    </row>
    <row r="781" spans="1:13">
      <c r="A781" s="21"/>
      <c r="B781" s="21"/>
      <c r="C781" s="22"/>
      <c r="D781" s="21"/>
      <c r="E781" s="21"/>
      <c r="F781" s="21"/>
      <c r="G781" s="21"/>
      <c r="H781" s="21"/>
      <c r="I781" s="21"/>
      <c r="J781" s="21"/>
      <c r="K781" s="37"/>
      <c r="L781" s="37"/>
      <c r="M781" s="37"/>
    </row>
    <row r="782" spans="1:13">
      <c r="A782" s="21"/>
      <c r="B782" s="21"/>
      <c r="C782" s="22"/>
      <c r="D782" s="21"/>
      <c r="E782" s="21"/>
      <c r="F782" s="21"/>
      <c r="G782" s="21"/>
      <c r="H782" s="21"/>
      <c r="I782" s="21"/>
      <c r="J782" s="21"/>
      <c r="K782" s="37"/>
      <c r="L782" s="37"/>
      <c r="M782" s="37"/>
    </row>
    <row r="783" spans="1:13">
      <c r="A783" s="21"/>
      <c r="B783" s="21"/>
      <c r="C783" s="22"/>
      <c r="D783" s="21"/>
      <c r="E783" s="21"/>
      <c r="F783" s="21"/>
      <c r="G783" s="21"/>
      <c r="H783" s="21"/>
      <c r="I783" s="21"/>
      <c r="J783" s="21"/>
      <c r="K783" s="37"/>
      <c r="L783" s="37"/>
      <c r="M783" s="37"/>
    </row>
    <row r="784" spans="1:13">
      <c r="A784" s="21"/>
      <c r="B784" s="21"/>
      <c r="C784" s="22"/>
      <c r="D784" s="21"/>
      <c r="E784" s="21"/>
      <c r="F784" s="21"/>
      <c r="G784" s="21"/>
      <c r="H784" s="21"/>
      <c r="I784" s="21"/>
      <c r="J784" s="21"/>
      <c r="K784" s="37"/>
      <c r="L784" s="37"/>
      <c r="M784" s="37"/>
    </row>
    <row r="785" spans="1:13">
      <c r="A785" s="21"/>
      <c r="B785" s="21"/>
      <c r="C785" s="22"/>
      <c r="D785" s="21"/>
      <c r="E785" s="21"/>
      <c r="F785" s="21"/>
      <c r="G785" s="21"/>
      <c r="H785" s="21"/>
      <c r="I785" s="21"/>
      <c r="J785" s="21"/>
      <c r="K785" s="37"/>
      <c r="L785" s="37"/>
      <c r="M785" s="37"/>
    </row>
    <row r="786" spans="1:13">
      <c r="A786" s="21"/>
      <c r="B786" s="21"/>
      <c r="C786" s="22"/>
      <c r="D786" s="21"/>
      <c r="E786" s="21"/>
      <c r="F786" s="21"/>
      <c r="G786" s="21"/>
      <c r="H786" s="21"/>
      <c r="I786" s="21"/>
      <c r="J786" s="21"/>
      <c r="K786" s="37"/>
      <c r="L786" s="37"/>
      <c r="M786" s="37"/>
    </row>
    <row r="787" spans="1:13">
      <c r="A787" s="21"/>
      <c r="B787" s="21"/>
      <c r="C787" s="22"/>
      <c r="D787" s="21"/>
      <c r="E787" s="21"/>
      <c r="F787" s="21"/>
      <c r="G787" s="21"/>
      <c r="H787" s="21"/>
      <c r="I787" s="21"/>
      <c r="J787" s="21"/>
      <c r="K787" s="37"/>
      <c r="L787" s="37"/>
      <c r="M787" s="37"/>
    </row>
    <row r="788" spans="1:13">
      <c r="A788" s="21"/>
      <c r="B788" s="21"/>
      <c r="C788" s="22"/>
      <c r="D788" s="21"/>
      <c r="E788" s="21"/>
      <c r="F788" s="21"/>
      <c r="G788" s="21"/>
      <c r="H788" s="21"/>
      <c r="I788" s="21"/>
      <c r="J788" s="21"/>
      <c r="K788" s="37"/>
      <c r="L788" s="37"/>
      <c r="M788" s="37"/>
    </row>
    <row r="789" spans="1:13">
      <c r="A789" s="21"/>
      <c r="B789" s="21"/>
      <c r="C789" s="22"/>
      <c r="D789" s="21"/>
      <c r="E789" s="21"/>
      <c r="F789" s="21"/>
      <c r="G789" s="21"/>
      <c r="H789" s="21"/>
      <c r="I789" s="21"/>
      <c r="J789" s="21"/>
      <c r="K789" s="37"/>
      <c r="L789" s="37"/>
      <c r="M789" s="37"/>
    </row>
    <row r="790" spans="1:13">
      <c r="A790" s="21"/>
      <c r="B790" s="21"/>
      <c r="C790" s="22"/>
      <c r="D790" s="21"/>
      <c r="E790" s="21"/>
      <c r="F790" s="21"/>
      <c r="G790" s="21"/>
      <c r="H790" s="21"/>
      <c r="I790" s="21"/>
      <c r="J790" s="21"/>
      <c r="K790" s="37"/>
      <c r="L790" s="37"/>
      <c r="M790" s="37"/>
    </row>
    <row r="791" spans="1:13">
      <c r="A791" s="21"/>
      <c r="B791" s="21"/>
      <c r="C791" s="22"/>
      <c r="D791" s="21"/>
      <c r="E791" s="21"/>
      <c r="F791" s="21"/>
      <c r="G791" s="21"/>
      <c r="H791" s="21"/>
      <c r="I791" s="21"/>
      <c r="J791" s="21"/>
      <c r="K791" s="37"/>
      <c r="L791" s="37"/>
      <c r="M791" s="37"/>
    </row>
    <row r="792" spans="1:13">
      <c r="A792" s="21"/>
      <c r="B792" s="21"/>
      <c r="C792" s="22"/>
      <c r="D792" s="21"/>
      <c r="E792" s="21"/>
      <c r="F792" s="21"/>
      <c r="G792" s="21"/>
      <c r="H792" s="21"/>
      <c r="I792" s="21"/>
      <c r="J792" s="21"/>
      <c r="K792" s="37"/>
      <c r="L792" s="37"/>
      <c r="M792" s="37"/>
    </row>
    <row r="793" spans="1:13">
      <c r="A793" s="21"/>
      <c r="B793" s="21"/>
      <c r="C793" s="22"/>
      <c r="D793" s="21"/>
      <c r="E793" s="21"/>
      <c r="F793" s="21"/>
      <c r="G793" s="21"/>
      <c r="H793" s="21"/>
      <c r="I793" s="21"/>
      <c r="J793" s="21"/>
      <c r="K793" s="37"/>
      <c r="L793" s="37"/>
      <c r="M793" s="37"/>
    </row>
    <row r="794" spans="1:13">
      <c r="A794" s="21"/>
      <c r="B794" s="21"/>
      <c r="C794" s="22"/>
      <c r="D794" s="21"/>
      <c r="E794" s="21"/>
      <c r="F794" s="21"/>
      <c r="G794" s="21"/>
      <c r="H794" s="21"/>
      <c r="I794" s="21"/>
      <c r="J794" s="21"/>
      <c r="K794" s="37"/>
      <c r="L794" s="37"/>
      <c r="M794" s="37"/>
    </row>
    <row r="795" spans="1:13">
      <c r="A795" s="21"/>
      <c r="B795" s="21"/>
      <c r="C795" s="22"/>
      <c r="D795" s="21"/>
      <c r="E795" s="21"/>
      <c r="F795" s="21"/>
      <c r="G795" s="21"/>
      <c r="H795" s="21"/>
      <c r="I795" s="21"/>
      <c r="J795" s="21"/>
      <c r="K795" s="37"/>
      <c r="L795" s="37"/>
      <c r="M795" s="37"/>
    </row>
    <row r="796" spans="1:13">
      <c r="A796" s="21"/>
      <c r="B796" s="21"/>
      <c r="C796" s="22"/>
      <c r="D796" s="21"/>
      <c r="E796" s="21"/>
      <c r="F796" s="21"/>
      <c r="G796" s="21"/>
      <c r="H796" s="21"/>
      <c r="I796" s="21"/>
      <c r="J796" s="21"/>
      <c r="K796" s="37"/>
      <c r="L796" s="37"/>
      <c r="M796" s="37"/>
    </row>
    <row r="797" spans="1:13">
      <c r="A797" s="21"/>
      <c r="B797" s="21"/>
      <c r="C797" s="22"/>
      <c r="D797" s="21"/>
      <c r="E797" s="21"/>
      <c r="F797" s="21"/>
      <c r="G797" s="21"/>
      <c r="H797" s="21"/>
      <c r="I797" s="21"/>
      <c r="J797" s="21"/>
      <c r="K797" s="37"/>
      <c r="L797" s="37"/>
      <c r="M797" s="37"/>
    </row>
    <row r="798" spans="1:13">
      <c r="A798" s="21"/>
      <c r="B798" s="21"/>
      <c r="C798" s="22"/>
      <c r="D798" s="21"/>
      <c r="E798" s="21"/>
      <c r="F798" s="21"/>
      <c r="G798" s="21"/>
      <c r="H798" s="21"/>
      <c r="I798" s="21"/>
      <c r="J798" s="21"/>
      <c r="K798" s="37"/>
      <c r="L798" s="37"/>
      <c r="M798" s="37"/>
    </row>
    <row r="799" spans="1:13">
      <c r="A799" s="21"/>
      <c r="B799" s="21"/>
      <c r="C799" s="22"/>
      <c r="D799" s="21"/>
      <c r="E799" s="21"/>
      <c r="F799" s="21"/>
      <c r="G799" s="21"/>
      <c r="H799" s="21"/>
      <c r="I799" s="21"/>
      <c r="J799" s="21"/>
      <c r="K799" s="37"/>
      <c r="L799" s="37"/>
      <c r="M799" s="37"/>
    </row>
    <row r="800" spans="1:13">
      <c r="A800" s="21"/>
      <c r="B800" s="21"/>
      <c r="C800" s="22"/>
      <c r="D800" s="21"/>
      <c r="E800" s="21"/>
      <c r="F800" s="21"/>
      <c r="G800" s="21"/>
      <c r="H800" s="21"/>
      <c r="I800" s="21"/>
      <c r="J800" s="21"/>
      <c r="K800" s="37"/>
      <c r="L800" s="37"/>
      <c r="M800" s="37"/>
    </row>
    <row r="801" spans="1:13">
      <c r="A801" s="21"/>
      <c r="B801" s="21"/>
      <c r="C801" s="22"/>
      <c r="D801" s="21"/>
      <c r="E801" s="21"/>
      <c r="F801" s="21"/>
      <c r="G801" s="21"/>
      <c r="H801" s="21"/>
      <c r="I801" s="21"/>
      <c r="J801" s="21"/>
      <c r="K801" s="37"/>
      <c r="L801" s="37"/>
      <c r="M801" s="37"/>
    </row>
    <row r="802" spans="1:13">
      <c r="A802" s="21"/>
      <c r="B802" s="21"/>
      <c r="C802" s="22"/>
      <c r="D802" s="21"/>
      <c r="E802" s="21"/>
      <c r="F802" s="21"/>
      <c r="G802" s="21"/>
      <c r="H802" s="21"/>
      <c r="I802" s="21"/>
      <c r="J802" s="21"/>
      <c r="K802" s="37"/>
      <c r="L802" s="37"/>
      <c r="M802" s="37"/>
    </row>
    <row r="803" spans="1:13">
      <c r="A803" s="21"/>
      <c r="B803" s="21"/>
      <c r="C803" s="22"/>
      <c r="D803" s="21"/>
      <c r="E803" s="21"/>
      <c r="F803" s="21"/>
      <c r="G803" s="21"/>
      <c r="H803" s="21"/>
      <c r="I803" s="21"/>
      <c r="J803" s="21"/>
      <c r="K803" s="37"/>
      <c r="L803" s="37"/>
      <c r="M803" s="37"/>
    </row>
    <row r="804" spans="1:13">
      <c r="A804" s="21"/>
      <c r="B804" s="21"/>
      <c r="C804" s="22"/>
      <c r="D804" s="21"/>
      <c r="E804" s="21"/>
      <c r="F804" s="21"/>
      <c r="G804" s="21"/>
      <c r="H804" s="21"/>
      <c r="I804" s="21"/>
      <c r="J804" s="21"/>
      <c r="K804" s="37"/>
      <c r="L804" s="37"/>
      <c r="M804" s="37"/>
    </row>
    <row r="805" spans="1:13">
      <c r="A805" s="21"/>
      <c r="B805" s="21"/>
      <c r="C805" s="22"/>
      <c r="D805" s="21"/>
      <c r="E805" s="21"/>
      <c r="F805" s="21"/>
      <c r="G805" s="21"/>
      <c r="H805" s="21"/>
      <c r="I805" s="21"/>
      <c r="J805" s="21"/>
      <c r="K805" s="37"/>
      <c r="L805" s="37"/>
      <c r="M805" s="37"/>
    </row>
    <row r="806" spans="1:13">
      <c r="A806" s="21"/>
      <c r="B806" s="21"/>
      <c r="C806" s="22"/>
      <c r="D806" s="21"/>
      <c r="E806" s="21"/>
      <c r="F806" s="21"/>
      <c r="G806" s="21"/>
      <c r="H806" s="21"/>
      <c r="I806" s="21"/>
      <c r="J806" s="21"/>
      <c r="K806" s="37"/>
      <c r="L806" s="37"/>
      <c r="M806" s="37"/>
    </row>
    <row r="807" spans="1:13">
      <c r="A807" s="21"/>
      <c r="B807" s="21"/>
      <c r="C807" s="22"/>
      <c r="D807" s="21"/>
      <c r="E807" s="21"/>
      <c r="F807" s="21"/>
      <c r="G807" s="21"/>
      <c r="H807" s="21"/>
      <c r="I807" s="21"/>
      <c r="J807" s="21"/>
      <c r="K807" s="37"/>
      <c r="L807" s="37"/>
      <c r="M807" s="37"/>
    </row>
    <row r="808" spans="1:13">
      <c r="A808" s="21"/>
      <c r="B808" s="21"/>
      <c r="C808" s="22"/>
      <c r="D808" s="21"/>
      <c r="E808" s="21"/>
      <c r="F808" s="21"/>
      <c r="G808" s="21"/>
      <c r="H808" s="21"/>
      <c r="I808" s="21"/>
      <c r="J808" s="21"/>
      <c r="K808" s="37"/>
      <c r="L808" s="37"/>
      <c r="M808" s="37"/>
    </row>
    <row r="809" spans="1:13">
      <c r="A809" s="21"/>
      <c r="B809" s="21"/>
      <c r="C809" s="22"/>
      <c r="D809" s="21"/>
      <c r="E809" s="21"/>
      <c r="F809" s="21"/>
      <c r="G809" s="21"/>
      <c r="H809" s="21"/>
      <c r="I809" s="21"/>
      <c r="J809" s="21"/>
      <c r="K809" s="37"/>
      <c r="L809" s="37"/>
      <c r="M809" s="37"/>
    </row>
    <row r="810" spans="1:13">
      <c r="A810" s="21"/>
      <c r="B810" s="21"/>
      <c r="C810" s="22"/>
      <c r="D810" s="21"/>
      <c r="E810" s="21"/>
      <c r="F810" s="21"/>
      <c r="G810" s="21"/>
      <c r="H810" s="21"/>
      <c r="I810" s="21"/>
      <c r="J810" s="21"/>
      <c r="K810" s="37"/>
      <c r="L810" s="37"/>
      <c r="M810" s="37"/>
    </row>
    <row r="811" spans="1:13">
      <c r="A811" s="21"/>
      <c r="B811" s="21"/>
      <c r="C811" s="22"/>
      <c r="D811" s="21"/>
      <c r="E811" s="21"/>
      <c r="F811" s="21"/>
      <c r="G811" s="21"/>
      <c r="H811" s="21"/>
      <c r="I811" s="21"/>
      <c r="J811" s="21"/>
      <c r="K811" s="37"/>
      <c r="L811" s="37"/>
      <c r="M811" s="37"/>
    </row>
    <row r="812" spans="1:13">
      <c r="A812" s="21"/>
      <c r="B812" s="21"/>
      <c r="C812" s="22"/>
      <c r="D812" s="21"/>
      <c r="E812" s="21"/>
      <c r="F812" s="21"/>
      <c r="G812" s="21"/>
      <c r="H812" s="21"/>
      <c r="I812" s="21"/>
      <c r="J812" s="21"/>
      <c r="K812" s="37"/>
      <c r="L812" s="37"/>
      <c r="M812" s="37"/>
    </row>
    <row r="813" spans="1:13">
      <c r="A813" s="21"/>
      <c r="B813" s="21"/>
      <c r="C813" s="22"/>
      <c r="D813" s="21"/>
      <c r="E813" s="21"/>
      <c r="F813" s="21"/>
      <c r="G813" s="21"/>
      <c r="H813" s="21"/>
      <c r="I813" s="21"/>
      <c r="J813" s="21"/>
      <c r="K813" s="37"/>
      <c r="L813" s="37"/>
      <c r="M813" s="37"/>
    </row>
    <row r="814" spans="1:13">
      <c r="A814" s="21"/>
      <c r="B814" s="21"/>
      <c r="C814" s="22"/>
      <c r="D814" s="21"/>
      <c r="E814" s="21"/>
      <c r="F814" s="21"/>
      <c r="G814" s="21"/>
      <c r="H814" s="21"/>
      <c r="I814" s="21"/>
      <c r="J814" s="21"/>
      <c r="K814" s="37"/>
      <c r="L814" s="37"/>
      <c r="M814" s="37"/>
    </row>
    <row r="815" spans="1:13">
      <c r="A815" s="21"/>
      <c r="B815" s="21"/>
      <c r="C815" s="22"/>
      <c r="D815" s="21"/>
      <c r="E815" s="21"/>
      <c r="F815" s="21"/>
      <c r="G815" s="21"/>
      <c r="H815" s="21"/>
      <c r="I815" s="21"/>
      <c r="J815" s="21"/>
      <c r="K815" s="37"/>
      <c r="L815" s="37"/>
      <c r="M815" s="37"/>
    </row>
    <row r="816" spans="1:13">
      <c r="A816" s="21"/>
      <c r="B816" s="21"/>
      <c r="C816" s="22"/>
      <c r="D816" s="21"/>
      <c r="E816" s="21"/>
      <c r="F816" s="21"/>
      <c r="G816" s="21"/>
      <c r="H816" s="21"/>
      <c r="I816" s="21"/>
      <c r="J816" s="21"/>
      <c r="K816" s="37"/>
      <c r="L816" s="37"/>
      <c r="M816" s="37"/>
    </row>
    <row r="817" spans="1:13">
      <c r="A817" s="21"/>
      <c r="B817" s="21"/>
      <c r="C817" s="22"/>
      <c r="D817" s="21"/>
      <c r="E817" s="21"/>
      <c r="F817" s="21"/>
      <c r="G817" s="21"/>
      <c r="H817" s="21"/>
      <c r="I817" s="21"/>
      <c r="J817" s="21"/>
      <c r="K817" s="37"/>
      <c r="L817" s="37"/>
      <c r="M817" s="37"/>
    </row>
    <row r="818" spans="1:13">
      <c r="A818" s="21"/>
      <c r="B818" s="21"/>
      <c r="C818" s="22"/>
      <c r="D818" s="21"/>
      <c r="E818" s="21"/>
      <c r="F818" s="21"/>
      <c r="G818" s="21"/>
      <c r="H818" s="21"/>
      <c r="I818" s="21"/>
      <c r="J818" s="21"/>
      <c r="K818" s="37"/>
      <c r="L818" s="37"/>
      <c r="M818" s="37"/>
    </row>
    <row r="819" spans="1:13">
      <c r="A819" s="21"/>
      <c r="B819" s="21"/>
      <c r="C819" s="22"/>
      <c r="D819" s="21"/>
      <c r="E819" s="21"/>
      <c r="F819" s="21"/>
      <c r="G819" s="21"/>
      <c r="H819" s="21"/>
      <c r="I819" s="21"/>
      <c r="J819" s="21"/>
      <c r="K819" s="37"/>
      <c r="L819" s="37"/>
      <c r="M819" s="37"/>
    </row>
    <row r="820" spans="1:13">
      <c r="A820" s="21"/>
      <c r="B820" s="21"/>
      <c r="C820" s="22"/>
      <c r="D820" s="21"/>
      <c r="E820" s="21"/>
      <c r="F820" s="21"/>
      <c r="G820" s="21"/>
      <c r="H820" s="21"/>
      <c r="I820" s="21"/>
      <c r="J820" s="21"/>
      <c r="K820" s="37"/>
      <c r="L820" s="37"/>
      <c r="M820" s="37"/>
    </row>
    <row r="821" spans="1:13">
      <c r="A821" s="21"/>
      <c r="B821" s="21"/>
      <c r="C821" s="22"/>
      <c r="D821" s="21"/>
      <c r="E821" s="21"/>
      <c r="F821" s="21"/>
      <c r="G821" s="21"/>
      <c r="H821" s="21"/>
      <c r="I821" s="21"/>
      <c r="J821" s="21"/>
      <c r="K821" s="37"/>
      <c r="L821" s="37"/>
      <c r="M821" s="37"/>
    </row>
    <row r="822" spans="1:13">
      <c r="A822" s="21"/>
      <c r="B822" s="21"/>
      <c r="C822" s="22"/>
      <c r="D822" s="21"/>
      <c r="E822" s="21"/>
      <c r="F822" s="21"/>
      <c r="G822" s="21"/>
      <c r="H822" s="21"/>
      <c r="I822" s="21"/>
      <c r="J822" s="21"/>
      <c r="K822" s="37"/>
      <c r="L822" s="37"/>
      <c r="M822" s="37"/>
    </row>
    <row r="823" spans="1:13">
      <c r="A823" s="21"/>
      <c r="B823" s="21"/>
      <c r="C823" s="22"/>
      <c r="D823" s="21"/>
      <c r="E823" s="21"/>
      <c r="F823" s="21"/>
      <c r="G823" s="21"/>
      <c r="H823" s="21"/>
      <c r="I823" s="21"/>
      <c r="J823" s="21"/>
      <c r="K823" s="37"/>
      <c r="L823" s="37"/>
      <c r="M823" s="37"/>
    </row>
    <row r="824" spans="1:13">
      <c r="A824" s="21"/>
      <c r="B824" s="21"/>
      <c r="C824" s="22"/>
      <c r="D824" s="21"/>
      <c r="E824" s="21"/>
      <c r="F824" s="21"/>
      <c r="G824" s="21"/>
      <c r="H824" s="21"/>
      <c r="I824" s="21"/>
      <c r="J824" s="21"/>
      <c r="K824" s="37"/>
      <c r="L824" s="37"/>
      <c r="M824" s="37"/>
    </row>
    <row r="825" spans="1:13">
      <c r="A825" s="21"/>
      <c r="B825" s="21"/>
      <c r="C825" s="22"/>
      <c r="D825" s="21"/>
      <c r="E825" s="21"/>
      <c r="F825" s="21"/>
      <c r="G825" s="21"/>
      <c r="H825" s="21"/>
      <c r="I825" s="21"/>
      <c r="J825" s="21"/>
      <c r="K825" s="37"/>
      <c r="L825" s="37"/>
      <c r="M825" s="37"/>
    </row>
    <row r="826" spans="1:13">
      <c r="A826" s="21"/>
      <c r="B826" s="21"/>
      <c r="C826" s="22"/>
      <c r="D826" s="21"/>
      <c r="E826" s="21"/>
      <c r="F826" s="21"/>
      <c r="G826" s="21"/>
      <c r="H826" s="21"/>
      <c r="I826" s="21"/>
      <c r="J826" s="21"/>
      <c r="K826" s="37"/>
      <c r="L826" s="37"/>
      <c r="M826" s="37"/>
    </row>
    <row r="827" spans="1:13">
      <c r="A827" s="21"/>
      <c r="B827" s="21"/>
      <c r="C827" s="22"/>
      <c r="D827" s="21"/>
      <c r="E827" s="21"/>
      <c r="F827" s="21"/>
      <c r="G827" s="21"/>
      <c r="H827" s="21"/>
      <c r="I827" s="21"/>
      <c r="J827" s="21"/>
      <c r="K827" s="37"/>
      <c r="L827" s="37"/>
      <c r="M827" s="37"/>
    </row>
    <row r="828" spans="1:13">
      <c r="A828" s="21"/>
      <c r="B828" s="21"/>
      <c r="C828" s="22"/>
      <c r="D828" s="21"/>
      <c r="E828" s="21"/>
      <c r="F828" s="21"/>
      <c r="G828" s="21"/>
      <c r="H828" s="21"/>
      <c r="I828" s="21"/>
      <c r="J828" s="21"/>
      <c r="K828" s="37"/>
      <c r="L828" s="37"/>
      <c r="M828" s="37"/>
    </row>
    <row r="829" spans="1:13">
      <c r="A829" s="21"/>
      <c r="B829" s="21"/>
      <c r="C829" s="22"/>
      <c r="D829" s="21"/>
      <c r="E829" s="21"/>
      <c r="F829" s="21"/>
      <c r="G829" s="21"/>
      <c r="H829" s="21"/>
      <c r="I829" s="21"/>
      <c r="J829" s="21"/>
      <c r="K829" s="37"/>
      <c r="L829" s="37"/>
      <c r="M829" s="37"/>
    </row>
    <row r="830" spans="1:13">
      <c r="A830" s="21"/>
      <c r="B830" s="21"/>
      <c r="C830" s="22"/>
      <c r="D830" s="21"/>
      <c r="E830" s="21"/>
      <c r="F830" s="21"/>
      <c r="G830" s="21"/>
      <c r="H830" s="21"/>
      <c r="I830" s="21"/>
      <c r="J830" s="21"/>
      <c r="K830" s="37"/>
      <c r="L830" s="37"/>
      <c r="M830" s="37"/>
    </row>
    <row r="831" spans="1:13">
      <c r="A831" s="21"/>
      <c r="B831" s="21"/>
      <c r="C831" s="22"/>
      <c r="D831" s="21"/>
      <c r="E831" s="21"/>
      <c r="F831" s="21"/>
      <c r="G831" s="21"/>
      <c r="H831" s="21"/>
      <c r="I831" s="21"/>
      <c r="J831" s="21"/>
      <c r="K831" s="37"/>
      <c r="L831" s="37"/>
      <c r="M831" s="37"/>
    </row>
    <row r="832" spans="1:13">
      <c r="A832" s="21"/>
      <c r="B832" s="21"/>
      <c r="C832" s="22"/>
      <c r="D832" s="21"/>
      <c r="E832" s="21"/>
      <c r="F832" s="21"/>
      <c r="G832" s="21"/>
      <c r="H832" s="21"/>
      <c r="I832" s="21"/>
      <c r="J832" s="21"/>
      <c r="K832" s="37"/>
      <c r="L832" s="37"/>
      <c r="M832" s="37"/>
    </row>
    <row r="833" spans="1:13">
      <c r="A833" s="21"/>
      <c r="B833" s="21"/>
      <c r="C833" s="22"/>
      <c r="D833" s="21"/>
      <c r="E833" s="21"/>
      <c r="F833" s="21"/>
      <c r="G833" s="21"/>
      <c r="H833" s="21"/>
      <c r="I833" s="21"/>
      <c r="J833" s="21"/>
      <c r="K833" s="37"/>
      <c r="L833" s="37"/>
      <c r="M833" s="37"/>
    </row>
    <row r="834" spans="1:13">
      <c r="A834" s="21"/>
      <c r="B834" s="21"/>
      <c r="C834" s="22"/>
      <c r="D834" s="21"/>
      <c r="E834" s="21"/>
      <c r="F834" s="21"/>
      <c r="G834" s="21"/>
      <c r="H834" s="21"/>
      <c r="I834" s="21"/>
      <c r="J834" s="21"/>
      <c r="K834" s="37"/>
      <c r="L834" s="37"/>
      <c r="M834" s="37"/>
    </row>
    <row r="835" spans="1:13">
      <c r="A835" s="21"/>
      <c r="B835" s="21"/>
      <c r="C835" s="22"/>
      <c r="D835" s="21"/>
      <c r="E835" s="21"/>
      <c r="F835" s="21"/>
      <c r="G835" s="21"/>
      <c r="H835" s="21"/>
      <c r="I835" s="21"/>
      <c r="J835" s="21"/>
      <c r="K835" s="37"/>
      <c r="L835" s="37"/>
      <c r="M835" s="37"/>
    </row>
    <row r="836" spans="1:13">
      <c r="A836" s="21"/>
      <c r="B836" s="21"/>
      <c r="C836" s="22"/>
      <c r="D836" s="21"/>
      <c r="E836" s="21"/>
      <c r="F836" s="21"/>
      <c r="G836" s="21"/>
      <c r="H836" s="21"/>
      <c r="I836" s="21"/>
      <c r="J836" s="21"/>
      <c r="K836" s="37"/>
      <c r="L836" s="37"/>
      <c r="M836" s="37"/>
    </row>
    <row r="837" spans="1:13">
      <c r="A837" s="21"/>
      <c r="B837" s="21"/>
      <c r="C837" s="22"/>
      <c r="D837" s="21"/>
      <c r="E837" s="21"/>
      <c r="F837" s="21"/>
      <c r="G837" s="21"/>
      <c r="H837" s="21"/>
      <c r="I837" s="21"/>
      <c r="J837" s="21"/>
      <c r="K837" s="37"/>
      <c r="L837" s="37"/>
      <c r="M837" s="37"/>
    </row>
    <row r="838" spans="1:13">
      <c r="A838" s="21"/>
      <c r="B838" s="21"/>
      <c r="C838" s="22"/>
      <c r="D838" s="21"/>
      <c r="E838" s="21"/>
      <c r="F838" s="21"/>
      <c r="G838" s="21"/>
      <c r="H838" s="21"/>
      <c r="I838" s="21"/>
      <c r="J838" s="21"/>
      <c r="K838" s="37"/>
      <c r="L838" s="37"/>
      <c r="M838" s="37"/>
    </row>
    <row r="839" spans="1:13">
      <c r="A839" s="21"/>
      <c r="B839" s="21"/>
      <c r="C839" s="22"/>
      <c r="D839" s="21"/>
      <c r="E839" s="21"/>
      <c r="F839" s="21"/>
      <c r="G839" s="21"/>
      <c r="H839" s="21"/>
      <c r="I839" s="21"/>
      <c r="J839" s="21"/>
      <c r="K839" s="37"/>
      <c r="L839" s="37"/>
      <c r="M839" s="37"/>
    </row>
    <row r="840" spans="1:13">
      <c r="A840" s="21"/>
      <c r="B840" s="21"/>
      <c r="C840" s="22"/>
      <c r="D840" s="21"/>
      <c r="E840" s="21"/>
      <c r="F840" s="21"/>
      <c r="G840" s="21"/>
      <c r="H840" s="21"/>
      <c r="I840" s="21"/>
      <c r="J840" s="21"/>
      <c r="K840" s="37"/>
      <c r="L840" s="37"/>
      <c r="M840" s="37"/>
    </row>
    <row r="841" spans="1:13">
      <c r="A841" s="21"/>
      <c r="B841" s="21"/>
      <c r="C841" s="22"/>
      <c r="D841" s="21"/>
      <c r="E841" s="21"/>
      <c r="F841" s="21"/>
      <c r="G841" s="21"/>
      <c r="H841" s="21"/>
      <c r="I841" s="21"/>
      <c r="J841" s="21"/>
      <c r="K841" s="37"/>
      <c r="L841" s="37"/>
      <c r="M841" s="37"/>
    </row>
    <row r="842" spans="1:13">
      <c r="A842" s="21"/>
      <c r="B842" s="21"/>
      <c r="C842" s="22"/>
      <c r="D842" s="21"/>
      <c r="E842" s="21"/>
      <c r="F842" s="21"/>
      <c r="G842" s="21"/>
      <c r="H842" s="21"/>
      <c r="I842" s="21"/>
      <c r="J842" s="21"/>
      <c r="K842" s="37"/>
      <c r="L842" s="37"/>
      <c r="M842" s="37"/>
    </row>
    <row r="843" spans="1:13">
      <c r="A843" s="21"/>
      <c r="B843" s="21"/>
      <c r="C843" s="22"/>
      <c r="D843" s="21"/>
      <c r="E843" s="21"/>
      <c r="F843" s="21"/>
      <c r="G843" s="21"/>
      <c r="H843" s="21"/>
      <c r="I843" s="21"/>
      <c r="J843" s="21"/>
      <c r="K843" s="37"/>
      <c r="L843" s="37"/>
      <c r="M843" s="37"/>
    </row>
    <row r="844" spans="1:13">
      <c r="A844" s="21"/>
      <c r="B844" s="21"/>
      <c r="C844" s="22"/>
      <c r="D844" s="21"/>
      <c r="E844" s="21"/>
      <c r="F844" s="21"/>
      <c r="G844" s="21"/>
      <c r="H844" s="21"/>
      <c r="I844" s="21"/>
      <c r="J844" s="21"/>
      <c r="K844" s="37"/>
      <c r="L844" s="37"/>
      <c r="M844" s="37"/>
    </row>
    <row r="845" spans="1:13">
      <c r="A845" s="21"/>
      <c r="B845" s="21"/>
      <c r="C845" s="22"/>
      <c r="D845" s="21"/>
      <c r="E845" s="21"/>
      <c r="F845" s="21"/>
      <c r="G845" s="21"/>
      <c r="H845" s="21"/>
      <c r="I845" s="21"/>
      <c r="J845" s="21"/>
      <c r="K845" s="37"/>
      <c r="L845" s="37"/>
      <c r="M845" s="37"/>
    </row>
    <row r="846" spans="1:13">
      <c r="A846" s="21"/>
      <c r="B846" s="21"/>
      <c r="C846" s="22"/>
      <c r="D846" s="21"/>
      <c r="E846" s="21"/>
      <c r="F846" s="21"/>
      <c r="G846" s="21"/>
      <c r="H846" s="21"/>
      <c r="I846" s="21"/>
      <c r="J846" s="21"/>
      <c r="K846" s="37"/>
      <c r="L846" s="37"/>
      <c r="M846" s="37"/>
    </row>
    <row r="847" spans="1:13">
      <c r="A847" s="21"/>
      <c r="B847" s="21"/>
      <c r="C847" s="22"/>
      <c r="D847" s="21"/>
      <c r="E847" s="21"/>
      <c r="F847" s="21"/>
      <c r="G847" s="21"/>
      <c r="H847" s="21"/>
      <c r="I847" s="21"/>
      <c r="J847" s="21"/>
      <c r="K847" s="37"/>
      <c r="L847" s="37"/>
      <c r="M847" s="37"/>
    </row>
    <row r="848" spans="1:13">
      <c r="A848" s="21"/>
      <c r="B848" s="21"/>
      <c r="C848" s="22"/>
      <c r="D848" s="21"/>
      <c r="E848" s="21"/>
      <c r="F848" s="21"/>
      <c r="G848" s="21"/>
      <c r="H848" s="21"/>
      <c r="I848" s="21"/>
      <c r="J848" s="21"/>
      <c r="K848" s="37"/>
      <c r="L848" s="37"/>
      <c r="M848" s="37"/>
    </row>
    <row r="849" spans="1:13">
      <c r="A849" s="21"/>
      <c r="B849" s="21"/>
      <c r="C849" s="22"/>
      <c r="D849" s="21"/>
      <c r="E849" s="21"/>
      <c r="F849" s="21"/>
      <c r="G849" s="21"/>
      <c r="H849" s="21"/>
      <c r="I849" s="21"/>
      <c r="J849" s="21"/>
      <c r="K849" s="37"/>
      <c r="L849" s="37"/>
      <c r="M849" s="37"/>
    </row>
    <row r="850" spans="1:13">
      <c r="A850" s="21"/>
      <c r="B850" s="21"/>
      <c r="C850" s="22"/>
      <c r="D850" s="21"/>
      <c r="E850" s="21"/>
      <c r="F850" s="21"/>
      <c r="G850" s="21"/>
      <c r="H850" s="21"/>
      <c r="I850" s="21"/>
      <c r="J850" s="21"/>
      <c r="K850" s="37"/>
      <c r="L850" s="37"/>
      <c r="M850" s="37"/>
    </row>
    <row r="851" spans="1:13">
      <c r="A851" s="21"/>
      <c r="B851" s="21"/>
      <c r="C851" s="22"/>
      <c r="D851" s="21"/>
      <c r="E851" s="21"/>
      <c r="F851" s="21"/>
      <c r="G851" s="21"/>
      <c r="H851" s="21"/>
      <c r="I851" s="21"/>
      <c r="J851" s="21"/>
      <c r="K851" s="37"/>
      <c r="L851" s="37"/>
      <c r="M851" s="37"/>
    </row>
    <row r="852" spans="1:13">
      <c r="A852" s="21"/>
      <c r="B852" s="21"/>
      <c r="C852" s="22"/>
      <c r="D852" s="21"/>
      <c r="E852" s="21"/>
      <c r="F852" s="21"/>
      <c r="G852" s="21"/>
      <c r="H852" s="21"/>
      <c r="I852" s="21"/>
      <c r="J852" s="21"/>
      <c r="K852" s="37"/>
      <c r="L852" s="37"/>
      <c r="M852" s="37"/>
    </row>
    <row r="853" spans="1:13">
      <c r="A853" s="21"/>
      <c r="B853" s="21"/>
      <c r="C853" s="22"/>
      <c r="D853" s="21"/>
      <c r="E853" s="21"/>
      <c r="F853" s="21"/>
      <c r="G853" s="21"/>
      <c r="H853" s="21"/>
      <c r="I853" s="21"/>
      <c r="J853" s="21"/>
      <c r="K853" s="37"/>
      <c r="L853" s="37"/>
      <c r="M853" s="37"/>
    </row>
    <row r="854" spans="1:13">
      <c r="A854" s="21"/>
      <c r="B854" s="21"/>
      <c r="C854" s="22"/>
      <c r="D854" s="21"/>
      <c r="E854" s="21"/>
      <c r="F854" s="21"/>
      <c r="G854" s="21"/>
      <c r="H854" s="21"/>
      <c r="I854" s="21"/>
      <c r="J854" s="21"/>
      <c r="K854" s="37"/>
      <c r="L854" s="37"/>
      <c r="M854" s="37"/>
    </row>
    <row r="855" spans="1:13">
      <c r="A855" s="21"/>
      <c r="B855" s="21"/>
      <c r="C855" s="22"/>
      <c r="D855" s="21"/>
      <c r="E855" s="21"/>
      <c r="F855" s="21"/>
      <c r="G855" s="21"/>
      <c r="H855" s="21"/>
      <c r="I855" s="21"/>
      <c r="J855" s="21"/>
      <c r="K855" s="37"/>
      <c r="L855" s="37"/>
      <c r="M855" s="37"/>
    </row>
    <row r="856" spans="1:13">
      <c r="A856" s="21"/>
      <c r="B856" s="21"/>
      <c r="C856" s="22"/>
      <c r="D856" s="21"/>
      <c r="E856" s="21"/>
      <c r="F856" s="21"/>
      <c r="G856" s="21"/>
      <c r="H856" s="21"/>
      <c r="I856" s="21"/>
      <c r="J856" s="21"/>
      <c r="K856" s="37"/>
      <c r="L856" s="37"/>
      <c r="M856" s="37"/>
    </row>
    <row r="857" spans="1:13">
      <c r="A857" s="21"/>
      <c r="B857" s="21"/>
      <c r="C857" s="22"/>
      <c r="D857" s="21"/>
      <c r="E857" s="21"/>
      <c r="F857" s="21"/>
      <c r="G857" s="21"/>
      <c r="H857" s="21"/>
      <c r="I857" s="21"/>
      <c r="J857" s="21"/>
      <c r="K857" s="37"/>
      <c r="L857" s="37"/>
      <c r="M857" s="37"/>
    </row>
    <row r="858" spans="1:13">
      <c r="A858" s="21"/>
      <c r="B858" s="21"/>
      <c r="C858" s="22"/>
      <c r="D858" s="21"/>
      <c r="E858" s="21"/>
      <c r="F858" s="21"/>
      <c r="G858" s="21"/>
      <c r="H858" s="21"/>
      <c r="I858" s="21"/>
      <c r="J858" s="21"/>
      <c r="K858" s="37"/>
      <c r="L858" s="37"/>
      <c r="M858" s="37"/>
    </row>
    <row r="859" spans="1:13">
      <c r="A859" s="21"/>
      <c r="B859" s="21"/>
      <c r="C859" s="22"/>
      <c r="D859" s="21"/>
      <c r="E859" s="21"/>
      <c r="F859" s="21"/>
      <c r="G859" s="21"/>
      <c r="H859" s="21"/>
      <c r="I859" s="21"/>
      <c r="J859" s="21"/>
      <c r="K859" s="37"/>
      <c r="L859" s="37"/>
      <c r="M859" s="37"/>
    </row>
    <row r="860" spans="1:13">
      <c r="A860" s="21"/>
      <c r="B860" s="21"/>
      <c r="C860" s="22"/>
      <c r="D860" s="21"/>
      <c r="E860" s="21"/>
      <c r="F860" s="21"/>
      <c r="G860" s="21"/>
      <c r="H860" s="21"/>
      <c r="I860" s="21"/>
      <c r="J860" s="21"/>
      <c r="K860" s="37"/>
      <c r="L860" s="37"/>
      <c r="M860" s="37"/>
    </row>
    <row r="861" spans="1:13">
      <c r="A861" s="21"/>
      <c r="B861" s="21"/>
      <c r="C861" s="22"/>
      <c r="D861" s="21"/>
      <c r="E861" s="21"/>
      <c r="F861" s="21"/>
      <c r="G861" s="21"/>
      <c r="H861" s="21"/>
      <c r="I861" s="21"/>
      <c r="J861" s="21"/>
      <c r="K861" s="37"/>
      <c r="L861" s="37"/>
      <c r="M861" s="37"/>
    </row>
    <row r="862" spans="1:13">
      <c r="A862" s="21"/>
      <c r="B862" s="21"/>
      <c r="C862" s="22"/>
      <c r="D862" s="21"/>
      <c r="E862" s="21"/>
      <c r="F862" s="21"/>
      <c r="G862" s="21"/>
      <c r="H862" s="21"/>
      <c r="I862" s="21"/>
      <c r="J862" s="21"/>
      <c r="K862" s="37"/>
      <c r="L862" s="37"/>
      <c r="M862" s="37"/>
    </row>
    <row r="863" spans="1:13">
      <c r="A863" s="21"/>
      <c r="B863" s="21"/>
      <c r="C863" s="22"/>
      <c r="D863" s="21"/>
      <c r="E863" s="21"/>
      <c r="F863" s="21"/>
      <c r="G863" s="21"/>
      <c r="H863" s="21"/>
      <c r="I863" s="21"/>
      <c r="J863" s="21"/>
      <c r="K863" s="37"/>
      <c r="L863" s="37"/>
      <c r="M863" s="37"/>
    </row>
    <row r="864" spans="1:13">
      <c r="A864" s="21"/>
      <c r="B864" s="21"/>
      <c r="C864" s="22"/>
      <c r="D864" s="21"/>
      <c r="E864" s="21"/>
      <c r="F864" s="21"/>
      <c r="G864" s="21"/>
      <c r="H864" s="21"/>
      <c r="I864" s="21"/>
      <c r="J864" s="21"/>
      <c r="K864" s="37"/>
      <c r="L864" s="37"/>
      <c r="M864" s="37"/>
    </row>
    <row r="865" spans="1:13">
      <c r="A865" s="21"/>
      <c r="B865" s="21"/>
      <c r="C865" s="22"/>
      <c r="D865" s="21"/>
      <c r="E865" s="21"/>
      <c r="F865" s="21"/>
      <c r="G865" s="21"/>
      <c r="H865" s="21"/>
      <c r="I865" s="21"/>
      <c r="J865" s="21"/>
      <c r="K865" s="37"/>
      <c r="L865" s="37"/>
      <c r="M865" s="37"/>
    </row>
    <row r="866" spans="1:13">
      <c r="A866" s="21"/>
      <c r="B866" s="21"/>
      <c r="C866" s="22"/>
      <c r="D866" s="21"/>
      <c r="E866" s="21"/>
      <c r="F866" s="21"/>
      <c r="G866" s="21"/>
      <c r="H866" s="21"/>
      <c r="I866" s="21"/>
      <c r="J866" s="21"/>
      <c r="K866" s="37"/>
      <c r="L866" s="37"/>
      <c r="M866" s="37"/>
    </row>
    <row r="867" spans="1:13">
      <c r="A867" s="21"/>
      <c r="B867" s="21"/>
      <c r="C867" s="22"/>
      <c r="D867" s="21"/>
      <c r="E867" s="21"/>
      <c r="F867" s="21"/>
      <c r="G867" s="21"/>
      <c r="H867" s="21"/>
      <c r="I867" s="21"/>
      <c r="J867" s="21"/>
      <c r="K867" s="37"/>
      <c r="L867" s="37"/>
      <c r="M867" s="37"/>
    </row>
    <row r="868" spans="1:13">
      <c r="A868" s="21"/>
      <c r="B868" s="21"/>
      <c r="C868" s="22"/>
      <c r="D868" s="21"/>
      <c r="E868" s="21"/>
      <c r="F868" s="21"/>
      <c r="G868" s="21"/>
      <c r="H868" s="21"/>
      <c r="I868" s="21"/>
      <c r="J868" s="21"/>
      <c r="K868" s="37"/>
      <c r="L868" s="37"/>
      <c r="M868" s="37"/>
    </row>
    <row r="869" spans="1:13">
      <c r="A869" s="21"/>
      <c r="B869" s="21"/>
      <c r="C869" s="22"/>
      <c r="D869" s="21"/>
      <c r="E869" s="21"/>
      <c r="F869" s="21"/>
      <c r="G869" s="21"/>
      <c r="H869" s="21"/>
      <c r="I869" s="21"/>
      <c r="J869" s="21"/>
      <c r="K869" s="37"/>
      <c r="L869" s="37"/>
      <c r="M869" s="37"/>
    </row>
    <row r="870" spans="1:13">
      <c r="A870" s="21"/>
      <c r="B870" s="21"/>
      <c r="C870" s="22"/>
      <c r="D870" s="21"/>
      <c r="E870" s="21"/>
      <c r="F870" s="21"/>
      <c r="G870" s="21"/>
      <c r="H870" s="21"/>
      <c r="I870" s="21"/>
      <c r="J870" s="21"/>
      <c r="K870" s="37"/>
      <c r="L870" s="37"/>
      <c r="M870" s="37"/>
    </row>
    <row r="871" spans="1:13">
      <c r="A871" s="21"/>
      <c r="B871" s="21"/>
      <c r="C871" s="22"/>
      <c r="D871" s="21"/>
      <c r="E871" s="21"/>
      <c r="F871" s="21"/>
      <c r="G871" s="21"/>
      <c r="H871" s="21"/>
      <c r="I871" s="21"/>
      <c r="J871" s="21"/>
      <c r="K871" s="37"/>
      <c r="L871" s="37"/>
      <c r="M871" s="37"/>
    </row>
    <row r="872" spans="1:13">
      <c r="A872" s="21"/>
      <c r="B872" s="21"/>
      <c r="C872" s="22"/>
      <c r="D872" s="21"/>
      <c r="E872" s="21"/>
      <c r="F872" s="21"/>
      <c r="G872" s="21"/>
      <c r="H872" s="21"/>
      <c r="I872" s="21"/>
      <c r="J872" s="21"/>
      <c r="K872" s="37"/>
      <c r="L872" s="37"/>
      <c r="M872" s="37"/>
    </row>
    <row r="873" spans="1:13">
      <c r="A873" s="21"/>
      <c r="B873" s="21"/>
      <c r="C873" s="22"/>
      <c r="D873" s="21"/>
      <c r="E873" s="21"/>
      <c r="F873" s="21"/>
      <c r="G873" s="21"/>
      <c r="H873" s="21"/>
      <c r="I873" s="21"/>
      <c r="J873" s="21"/>
      <c r="K873" s="37"/>
      <c r="L873" s="37"/>
      <c r="M873" s="37"/>
    </row>
    <row r="874" spans="1:13">
      <c r="A874" s="21"/>
      <c r="B874" s="21"/>
      <c r="C874" s="22"/>
      <c r="D874" s="21"/>
      <c r="E874" s="21"/>
      <c r="F874" s="21"/>
      <c r="G874" s="21"/>
      <c r="H874" s="21"/>
      <c r="I874" s="21"/>
      <c r="J874" s="21"/>
      <c r="K874" s="37"/>
      <c r="L874" s="37"/>
      <c r="M874" s="37"/>
    </row>
    <row r="875" spans="1:13">
      <c r="A875" s="21"/>
      <c r="B875" s="21"/>
      <c r="C875" s="22"/>
      <c r="D875" s="21"/>
      <c r="E875" s="21"/>
      <c r="F875" s="21"/>
      <c r="G875" s="21"/>
      <c r="H875" s="21"/>
      <c r="I875" s="21"/>
      <c r="J875" s="21"/>
      <c r="K875" s="37"/>
      <c r="L875" s="37"/>
      <c r="M875" s="37"/>
    </row>
    <row r="876" spans="1:13">
      <c r="A876" s="21"/>
      <c r="B876" s="21"/>
      <c r="C876" s="22"/>
      <c r="D876" s="21"/>
      <c r="E876" s="21"/>
      <c r="F876" s="21"/>
      <c r="G876" s="21"/>
      <c r="H876" s="21"/>
      <c r="I876" s="21"/>
      <c r="J876" s="21"/>
      <c r="K876" s="37"/>
      <c r="L876" s="37"/>
      <c r="M876" s="37"/>
    </row>
    <row r="877" spans="1:13">
      <c r="A877" s="21"/>
      <c r="B877" s="21"/>
      <c r="C877" s="22"/>
      <c r="D877" s="21"/>
      <c r="E877" s="21"/>
      <c r="F877" s="21"/>
      <c r="G877" s="21"/>
      <c r="H877" s="21"/>
      <c r="I877" s="21"/>
      <c r="J877" s="21"/>
      <c r="K877" s="37"/>
      <c r="L877" s="37"/>
      <c r="M877" s="37"/>
    </row>
    <row r="878" spans="1:13">
      <c r="A878" s="21"/>
      <c r="B878" s="21"/>
      <c r="C878" s="22"/>
      <c r="D878" s="21"/>
      <c r="E878" s="21"/>
      <c r="F878" s="21"/>
      <c r="G878" s="21"/>
      <c r="H878" s="21"/>
      <c r="I878" s="21"/>
      <c r="J878" s="21"/>
      <c r="K878" s="37"/>
      <c r="L878" s="37"/>
      <c r="M878" s="37"/>
    </row>
    <row r="879" spans="1:13">
      <c r="A879" s="21"/>
      <c r="B879" s="21"/>
      <c r="C879" s="22"/>
      <c r="D879" s="21"/>
      <c r="E879" s="21"/>
      <c r="F879" s="21"/>
      <c r="G879" s="21"/>
      <c r="H879" s="21"/>
      <c r="I879" s="21"/>
      <c r="J879" s="21"/>
      <c r="K879" s="37"/>
      <c r="L879" s="37"/>
      <c r="M879" s="37"/>
    </row>
    <row r="880" spans="1:13">
      <c r="A880" s="21"/>
      <c r="B880" s="21"/>
      <c r="C880" s="22"/>
      <c r="D880" s="21"/>
      <c r="E880" s="21"/>
      <c r="F880" s="21"/>
      <c r="G880" s="21"/>
      <c r="H880" s="21"/>
      <c r="I880" s="21"/>
      <c r="J880" s="21"/>
      <c r="K880" s="37"/>
      <c r="L880" s="37"/>
      <c r="M880" s="37"/>
    </row>
    <row r="881" spans="1:13">
      <c r="A881" s="21"/>
      <c r="B881" s="21"/>
      <c r="C881" s="22"/>
      <c r="D881" s="21"/>
      <c r="E881" s="21"/>
      <c r="F881" s="21"/>
      <c r="G881" s="21"/>
      <c r="H881" s="21"/>
      <c r="I881" s="21"/>
      <c r="J881" s="21"/>
      <c r="K881" s="37"/>
      <c r="L881" s="37"/>
      <c r="M881" s="37"/>
    </row>
    <row r="882" spans="1:13">
      <c r="A882" s="21"/>
      <c r="B882" s="21"/>
      <c r="C882" s="22"/>
      <c r="D882" s="21"/>
      <c r="E882" s="21"/>
      <c r="F882" s="21"/>
      <c r="G882" s="21"/>
      <c r="H882" s="21"/>
      <c r="I882" s="21"/>
      <c r="J882" s="21"/>
      <c r="K882" s="37"/>
      <c r="L882" s="37"/>
      <c r="M882" s="37"/>
    </row>
    <row r="883" spans="1:13">
      <c r="A883" s="21"/>
      <c r="B883" s="21"/>
      <c r="C883" s="22"/>
      <c r="D883" s="21"/>
      <c r="E883" s="21"/>
      <c r="F883" s="21"/>
      <c r="G883" s="21"/>
      <c r="H883" s="21"/>
      <c r="I883" s="21"/>
      <c r="J883" s="21"/>
      <c r="K883" s="37"/>
      <c r="L883" s="37"/>
      <c r="M883" s="37"/>
    </row>
    <row r="884" spans="1:13">
      <c r="A884" s="21"/>
      <c r="B884" s="21"/>
      <c r="C884" s="22"/>
      <c r="D884" s="21"/>
      <c r="E884" s="21"/>
      <c r="F884" s="21"/>
      <c r="G884" s="21"/>
      <c r="H884" s="21"/>
      <c r="I884" s="21"/>
      <c r="J884" s="21"/>
      <c r="K884" s="37"/>
      <c r="L884" s="37"/>
      <c r="M884" s="37"/>
    </row>
    <row r="885" spans="1:13">
      <c r="A885" s="21"/>
      <c r="B885" s="21"/>
      <c r="C885" s="22"/>
      <c r="D885" s="21"/>
      <c r="E885" s="21"/>
      <c r="F885" s="21"/>
      <c r="G885" s="21"/>
      <c r="H885" s="21"/>
      <c r="I885" s="21"/>
      <c r="J885" s="21"/>
      <c r="K885" s="37"/>
      <c r="L885" s="37"/>
      <c r="M885" s="37"/>
    </row>
    <row r="886" spans="1:13">
      <c r="A886" s="21"/>
      <c r="B886" s="21"/>
      <c r="C886" s="22"/>
      <c r="D886" s="21"/>
      <c r="E886" s="21"/>
      <c r="F886" s="21"/>
      <c r="G886" s="21"/>
      <c r="H886" s="21"/>
      <c r="I886" s="21"/>
      <c r="J886" s="21"/>
      <c r="K886" s="37"/>
      <c r="L886" s="37"/>
      <c r="M886" s="37"/>
    </row>
    <row r="887" spans="1:13">
      <c r="A887" s="21"/>
      <c r="B887" s="21"/>
      <c r="C887" s="22"/>
      <c r="D887" s="21"/>
      <c r="E887" s="21"/>
      <c r="F887" s="21"/>
      <c r="G887" s="21"/>
      <c r="H887" s="21"/>
      <c r="I887" s="21"/>
      <c r="J887" s="21"/>
      <c r="K887" s="37"/>
      <c r="L887" s="37"/>
      <c r="M887" s="37"/>
    </row>
    <row r="888" spans="1:13">
      <c r="A888" s="21"/>
      <c r="B888" s="21"/>
      <c r="C888" s="22"/>
      <c r="D888" s="21"/>
      <c r="E888" s="21"/>
      <c r="F888" s="21"/>
      <c r="G888" s="21"/>
      <c r="H888" s="21"/>
      <c r="I888" s="21"/>
      <c r="J888" s="21"/>
      <c r="K888" s="37"/>
      <c r="L888" s="37"/>
      <c r="M888" s="37"/>
    </row>
    <row r="889" spans="1:13">
      <c r="A889" s="21"/>
      <c r="B889" s="21"/>
      <c r="C889" s="22"/>
      <c r="D889" s="21"/>
      <c r="E889" s="21"/>
      <c r="F889" s="21"/>
      <c r="G889" s="21"/>
      <c r="H889" s="21"/>
      <c r="I889" s="21"/>
      <c r="J889" s="21"/>
      <c r="K889" s="37"/>
      <c r="L889" s="37"/>
      <c r="M889" s="37"/>
    </row>
    <row r="890" spans="1:13">
      <c r="A890" s="21"/>
      <c r="B890" s="21"/>
      <c r="C890" s="22"/>
      <c r="D890" s="21"/>
      <c r="E890" s="21"/>
      <c r="F890" s="21"/>
      <c r="G890" s="21"/>
      <c r="H890" s="21"/>
      <c r="I890" s="21"/>
      <c r="J890" s="21"/>
      <c r="K890" s="37"/>
      <c r="L890" s="37"/>
      <c r="M890" s="37"/>
    </row>
    <row r="891" spans="1:13">
      <c r="A891" s="21"/>
      <c r="B891" s="21"/>
      <c r="C891" s="22"/>
      <c r="D891" s="21"/>
      <c r="E891" s="21"/>
      <c r="F891" s="21"/>
      <c r="G891" s="21"/>
      <c r="H891" s="21"/>
      <c r="I891" s="21"/>
      <c r="J891" s="21"/>
      <c r="K891" s="37"/>
      <c r="L891" s="37"/>
      <c r="M891" s="37"/>
    </row>
    <row r="892" spans="1:13">
      <c r="A892" s="21"/>
      <c r="B892" s="21"/>
      <c r="C892" s="22"/>
      <c r="D892" s="21"/>
      <c r="E892" s="21"/>
      <c r="F892" s="21"/>
      <c r="G892" s="21"/>
      <c r="H892" s="21"/>
      <c r="I892" s="21"/>
      <c r="J892" s="21"/>
      <c r="K892" s="37"/>
      <c r="L892" s="37"/>
      <c r="M892" s="37"/>
    </row>
    <row r="893" spans="1:13">
      <c r="A893" s="21"/>
      <c r="B893" s="21"/>
      <c r="C893" s="22"/>
      <c r="D893" s="21"/>
      <c r="E893" s="21"/>
      <c r="F893" s="21"/>
      <c r="G893" s="21"/>
      <c r="H893" s="21"/>
      <c r="I893" s="21"/>
      <c r="J893" s="21"/>
      <c r="K893" s="37"/>
      <c r="L893" s="37"/>
      <c r="M893" s="37"/>
    </row>
    <row r="894" spans="1:13">
      <c r="A894" s="21"/>
      <c r="B894" s="21"/>
      <c r="C894" s="22"/>
      <c r="D894" s="21"/>
      <c r="E894" s="21"/>
      <c r="F894" s="21"/>
      <c r="G894" s="21"/>
      <c r="H894" s="21"/>
      <c r="I894" s="21"/>
      <c r="J894" s="21"/>
      <c r="K894" s="37"/>
      <c r="L894" s="37"/>
      <c r="M894" s="37"/>
    </row>
    <row r="895" spans="1:13">
      <c r="A895" s="21"/>
      <c r="B895" s="21"/>
      <c r="C895" s="22"/>
      <c r="D895" s="21"/>
      <c r="E895" s="21"/>
      <c r="F895" s="21"/>
      <c r="G895" s="21"/>
      <c r="H895" s="21"/>
      <c r="I895" s="21"/>
      <c r="J895" s="21"/>
      <c r="K895" s="37"/>
      <c r="L895" s="37"/>
      <c r="M895" s="37"/>
    </row>
    <row r="896" spans="1:13">
      <c r="A896" s="21"/>
      <c r="B896" s="21"/>
      <c r="C896" s="22"/>
      <c r="D896" s="21"/>
      <c r="E896" s="21"/>
      <c r="F896" s="21"/>
      <c r="G896" s="21"/>
      <c r="H896" s="21"/>
      <c r="I896" s="21"/>
      <c r="J896" s="21"/>
      <c r="K896" s="37"/>
      <c r="L896" s="37"/>
      <c r="M896" s="37"/>
    </row>
    <row r="897" spans="1:13">
      <c r="A897" s="21"/>
      <c r="B897" s="21"/>
      <c r="C897" s="22"/>
      <c r="D897" s="21"/>
      <c r="E897" s="21"/>
      <c r="F897" s="21"/>
      <c r="G897" s="21"/>
      <c r="H897" s="21"/>
      <c r="I897" s="21"/>
      <c r="J897" s="21"/>
      <c r="K897" s="37"/>
      <c r="L897" s="37"/>
      <c r="M897" s="37"/>
    </row>
    <row r="898" spans="1:13">
      <c r="A898" s="21"/>
      <c r="B898" s="21"/>
      <c r="C898" s="22"/>
      <c r="D898" s="21"/>
      <c r="E898" s="21"/>
      <c r="F898" s="21"/>
      <c r="G898" s="21"/>
      <c r="H898" s="21"/>
      <c r="I898" s="21"/>
      <c r="J898" s="21"/>
      <c r="K898" s="37"/>
      <c r="L898" s="37"/>
      <c r="M898" s="37"/>
    </row>
    <row r="899" spans="1:13">
      <c r="A899" s="21"/>
      <c r="B899" s="21"/>
      <c r="C899" s="22"/>
      <c r="D899" s="21"/>
      <c r="E899" s="21"/>
      <c r="F899" s="21"/>
      <c r="G899" s="21"/>
      <c r="H899" s="21"/>
      <c r="I899" s="21"/>
      <c r="J899" s="21"/>
      <c r="K899" s="37"/>
      <c r="L899" s="37"/>
      <c r="M899" s="37"/>
    </row>
    <row r="900" spans="1:13">
      <c r="A900" s="21"/>
      <c r="B900" s="21"/>
      <c r="C900" s="22"/>
      <c r="D900" s="21"/>
      <c r="E900" s="21"/>
      <c r="F900" s="21"/>
      <c r="G900" s="21"/>
      <c r="H900" s="21"/>
      <c r="I900" s="21"/>
      <c r="J900" s="21"/>
      <c r="K900" s="37"/>
      <c r="L900" s="37"/>
      <c r="M900" s="37"/>
    </row>
    <row r="901" spans="1:13">
      <c r="A901" s="21"/>
      <c r="B901" s="21"/>
      <c r="C901" s="22"/>
      <c r="D901" s="21"/>
      <c r="E901" s="21"/>
      <c r="F901" s="21"/>
      <c r="G901" s="21"/>
      <c r="H901" s="21"/>
      <c r="I901" s="21"/>
      <c r="J901" s="21"/>
      <c r="K901" s="37"/>
      <c r="L901" s="37"/>
      <c r="M901" s="37"/>
    </row>
    <row r="902" spans="1:13">
      <c r="A902" s="21"/>
      <c r="B902" s="21"/>
      <c r="C902" s="22"/>
      <c r="D902" s="21"/>
      <c r="E902" s="21"/>
      <c r="F902" s="21"/>
      <c r="G902" s="21"/>
      <c r="H902" s="21"/>
      <c r="I902" s="21"/>
      <c r="J902" s="21"/>
      <c r="K902" s="37"/>
      <c r="L902" s="37"/>
      <c r="M902" s="37"/>
    </row>
    <row r="903" spans="1:13">
      <c r="A903" s="21"/>
      <c r="B903" s="21"/>
      <c r="C903" s="22"/>
      <c r="D903" s="21"/>
      <c r="E903" s="21"/>
      <c r="F903" s="21"/>
      <c r="G903" s="21"/>
      <c r="H903" s="21"/>
      <c r="I903" s="21"/>
      <c r="J903" s="21"/>
      <c r="K903" s="37"/>
      <c r="L903" s="37"/>
      <c r="M903" s="37"/>
    </row>
    <row r="904" spans="1:13">
      <c r="A904" s="21"/>
      <c r="B904" s="21"/>
      <c r="C904" s="22"/>
      <c r="D904" s="21"/>
      <c r="E904" s="21"/>
      <c r="F904" s="21"/>
      <c r="G904" s="21"/>
      <c r="H904" s="21"/>
      <c r="I904" s="21"/>
      <c r="J904" s="21"/>
      <c r="K904" s="37"/>
      <c r="L904" s="37"/>
      <c r="M904" s="37"/>
    </row>
    <row r="905" spans="1:13">
      <c r="A905" s="21"/>
      <c r="B905" s="21"/>
      <c r="C905" s="22"/>
      <c r="D905" s="21"/>
      <c r="E905" s="21"/>
      <c r="F905" s="21"/>
      <c r="G905" s="21"/>
      <c r="H905" s="21"/>
      <c r="I905" s="21"/>
      <c r="J905" s="21"/>
      <c r="K905" s="37"/>
      <c r="L905" s="37"/>
      <c r="M905" s="37"/>
    </row>
    <row r="906" spans="1:13">
      <c r="A906" s="21"/>
      <c r="B906" s="21"/>
      <c r="C906" s="22"/>
      <c r="D906" s="21"/>
      <c r="E906" s="21"/>
      <c r="F906" s="21"/>
      <c r="G906" s="21"/>
      <c r="H906" s="21"/>
      <c r="I906" s="21"/>
      <c r="J906" s="21"/>
      <c r="K906" s="37"/>
      <c r="L906" s="37"/>
      <c r="M906" s="37"/>
    </row>
    <row r="907" spans="1:13">
      <c r="A907" s="21"/>
      <c r="B907" s="21"/>
      <c r="C907" s="22"/>
      <c r="D907" s="21"/>
      <c r="E907" s="21"/>
      <c r="F907" s="21"/>
      <c r="G907" s="21"/>
      <c r="H907" s="21"/>
      <c r="I907" s="21"/>
      <c r="J907" s="21"/>
      <c r="K907" s="37"/>
      <c r="L907" s="37"/>
      <c r="M907" s="37"/>
    </row>
    <row r="908" spans="1:13">
      <c r="A908" s="21"/>
      <c r="B908" s="21"/>
      <c r="C908" s="22"/>
      <c r="D908" s="21"/>
      <c r="E908" s="21"/>
      <c r="F908" s="21"/>
      <c r="G908" s="21"/>
      <c r="H908" s="21"/>
      <c r="I908" s="21"/>
      <c r="J908" s="21"/>
      <c r="K908" s="37"/>
      <c r="L908" s="37"/>
      <c r="M908" s="37"/>
    </row>
    <row r="909" spans="1:13">
      <c r="A909" s="21"/>
      <c r="B909" s="21"/>
      <c r="C909" s="22"/>
      <c r="D909" s="21"/>
      <c r="E909" s="21"/>
      <c r="F909" s="21"/>
      <c r="G909" s="21"/>
      <c r="H909" s="21"/>
      <c r="I909" s="21"/>
      <c r="J909" s="21"/>
      <c r="K909" s="37"/>
      <c r="L909" s="37"/>
      <c r="M909" s="37"/>
    </row>
    <row r="910" spans="1:13">
      <c r="A910" s="21"/>
      <c r="B910" s="21"/>
      <c r="C910" s="22"/>
      <c r="D910" s="21"/>
      <c r="E910" s="21"/>
      <c r="F910" s="21"/>
      <c r="G910" s="21"/>
      <c r="H910" s="21"/>
      <c r="I910" s="21"/>
      <c r="J910" s="21"/>
      <c r="K910" s="37"/>
      <c r="L910" s="37"/>
      <c r="M910" s="37"/>
    </row>
    <row r="911" spans="1:13">
      <c r="A911" s="21"/>
      <c r="B911" s="21"/>
      <c r="C911" s="22"/>
      <c r="D911" s="21"/>
      <c r="E911" s="21"/>
      <c r="F911" s="21"/>
      <c r="G911" s="21"/>
      <c r="H911" s="21"/>
      <c r="I911" s="21"/>
      <c r="J911" s="21"/>
      <c r="K911" s="37"/>
      <c r="L911" s="37"/>
      <c r="M911" s="37"/>
    </row>
    <row r="912" spans="1:13">
      <c r="A912" s="21"/>
      <c r="B912" s="21"/>
      <c r="C912" s="22"/>
      <c r="D912" s="21"/>
      <c r="E912" s="21"/>
      <c r="F912" s="21"/>
      <c r="G912" s="21"/>
      <c r="H912" s="21"/>
      <c r="I912" s="21"/>
      <c r="J912" s="21"/>
      <c r="K912" s="37"/>
      <c r="L912" s="37"/>
      <c r="M912" s="37"/>
    </row>
    <row r="913" spans="1:13">
      <c r="A913" s="21"/>
      <c r="B913" s="21"/>
      <c r="C913" s="22"/>
      <c r="D913" s="21"/>
      <c r="E913" s="21"/>
      <c r="F913" s="21"/>
      <c r="G913" s="21"/>
      <c r="H913" s="21"/>
      <c r="I913" s="21"/>
      <c r="J913" s="21"/>
      <c r="K913" s="37"/>
      <c r="L913" s="37"/>
      <c r="M913" s="37"/>
    </row>
    <row r="914" spans="1:13">
      <c r="A914" s="21"/>
      <c r="B914" s="21"/>
      <c r="C914" s="22"/>
      <c r="D914" s="21"/>
      <c r="E914" s="21"/>
      <c r="F914" s="21"/>
      <c r="G914" s="21"/>
      <c r="H914" s="21"/>
      <c r="I914" s="21"/>
      <c r="J914" s="21"/>
      <c r="K914" s="37"/>
      <c r="L914" s="37"/>
      <c r="M914" s="37"/>
    </row>
    <row r="915" spans="1:13">
      <c r="A915" s="21"/>
      <c r="B915" s="21"/>
      <c r="C915" s="22"/>
      <c r="D915" s="21"/>
      <c r="E915" s="21"/>
      <c r="F915" s="21"/>
      <c r="G915" s="21"/>
      <c r="H915" s="21"/>
      <c r="I915" s="21"/>
      <c r="J915" s="21"/>
      <c r="K915" s="37"/>
      <c r="L915" s="37"/>
      <c r="M915" s="37"/>
    </row>
    <row r="916" spans="1:13">
      <c r="A916" s="21"/>
      <c r="B916" s="21"/>
      <c r="C916" s="22"/>
      <c r="D916" s="21"/>
      <c r="E916" s="21"/>
      <c r="F916" s="21"/>
      <c r="G916" s="21"/>
      <c r="H916" s="21"/>
      <c r="I916" s="21"/>
      <c r="J916" s="21"/>
      <c r="K916" s="37"/>
      <c r="L916" s="37"/>
      <c r="M916" s="37"/>
    </row>
    <row r="917" spans="1:13">
      <c r="A917" s="21"/>
      <c r="B917" s="21"/>
      <c r="C917" s="22"/>
      <c r="D917" s="21"/>
      <c r="E917" s="21"/>
      <c r="F917" s="21"/>
      <c r="G917" s="21"/>
      <c r="H917" s="21"/>
      <c r="I917" s="21"/>
      <c r="J917" s="21"/>
      <c r="K917" s="37"/>
      <c r="L917" s="37"/>
      <c r="M917" s="37"/>
    </row>
    <row r="918" spans="1:13">
      <c r="A918" s="21"/>
      <c r="B918" s="21"/>
      <c r="C918" s="22"/>
      <c r="D918" s="21"/>
      <c r="E918" s="21"/>
      <c r="F918" s="21"/>
      <c r="G918" s="21"/>
      <c r="H918" s="21"/>
      <c r="I918" s="21"/>
      <c r="J918" s="21"/>
      <c r="K918" s="37"/>
      <c r="L918" s="37"/>
      <c r="M918" s="37"/>
    </row>
    <row r="919" spans="1:13">
      <c r="A919" s="21"/>
      <c r="B919" s="21"/>
      <c r="C919" s="22"/>
      <c r="D919" s="21"/>
      <c r="E919" s="21"/>
      <c r="F919" s="21"/>
      <c r="G919" s="21"/>
      <c r="H919" s="21"/>
      <c r="I919" s="21"/>
      <c r="J919" s="21"/>
      <c r="K919" s="37"/>
      <c r="L919" s="37"/>
      <c r="M919" s="37"/>
    </row>
    <row r="920" spans="1:13">
      <c r="A920" s="21"/>
      <c r="B920" s="21"/>
      <c r="C920" s="22"/>
      <c r="D920" s="21"/>
      <c r="E920" s="21"/>
      <c r="F920" s="21"/>
      <c r="G920" s="21"/>
      <c r="H920" s="21"/>
      <c r="I920" s="21"/>
      <c r="J920" s="21"/>
      <c r="K920" s="37"/>
      <c r="L920" s="37"/>
      <c r="M920" s="37"/>
    </row>
    <row r="921" spans="1:13">
      <c r="A921" s="21"/>
      <c r="B921" s="21"/>
      <c r="C921" s="22"/>
      <c r="D921" s="21"/>
      <c r="E921" s="21"/>
      <c r="F921" s="21"/>
      <c r="G921" s="21"/>
      <c r="H921" s="21"/>
      <c r="I921" s="21"/>
      <c r="J921" s="21"/>
      <c r="K921" s="37"/>
      <c r="L921" s="37"/>
      <c r="M921" s="37"/>
    </row>
    <row r="922" spans="1:13">
      <c r="A922" s="21"/>
      <c r="B922" s="21"/>
      <c r="C922" s="22"/>
      <c r="D922" s="21"/>
      <c r="E922" s="21"/>
      <c r="F922" s="21"/>
      <c r="G922" s="21"/>
      <c r="H922" s="21"/>
      <c r="I922" s="21"/>
      <c r="J922" s="21"/>
      <c r="K922" s="37"/>
      <c r="L922" s="37"/>
      <c r="M922" s="37"/>
    </row>
    <row r="923" spans="1:13">
      <c r="A923" s="21"/>
      <c r="B923" s="21"/>
      <c r="C923" s="22"/>
      <c r="D923" s="21"/>
      <c r="E923" s="21"/>
      <c r="F923" s="21"/>
      <c r="G923" s="21"/>
      <c r="H923" s="21"/>
      <c r="I923" s="21"/>
      <c r="J923" s="21"/>
      <c r="K923" s="37"/>
      <c r="L923" s="37"/>
      <c r="M923" s="37"/>
    </row>
    <row r="924" spans="1:13">
      <c r="A924" s="21"/>
      <c r="B924" s="21"/>
      <c r="C924" s="22"/>
      <c r="D924" s="21"/>
      <c r="E924" s="21"/>
      <c r="F924" s="21"/>
      <c r="G924" s="21"/>
      <c r="H924" s="21"/>
      <c r="I924" s="21"/>
      <c r="J924" s="21"/>
      <c r="K924" s="37"/>
      <c r="L924" s="37"/>
      <c r="M924" s="37"/>
    </row>
    <row r="925" spans="1:13">
      <c r="A925" s="21"/>
      <c r="B925" s="21"/>
      <c r="C925" s="22"/>
      <c r="D925" s="21"/>
      <c r="E925" s="21"/>
      <c r="F925" s="21"/>
      <c r="G925" s="21"/>
      <c r="H925" s="21"/>
      <c r="I925" s="21"/>
      <c r="J925" s="21"/>
      <c r="K925" s="37"/>
      <c r="L925" s="37"/>
      <c r="M925" s="37"/>
    </row>
    <row r="926" spans="1:13">
      <c r="A926" s="21"/>
      <c r="B926" s="21"/>
      <c r="C926" s="22"/>
      <c r="D926" s="21"/>
      <c r="E926" s="21"/>
      <c r="F926" s="21"/>
      <c r="G926" s="21"/>
      <c r="H926" s="21"/>
      <c r="I926" s="21"/>
      <c r="J926" s="21"/>
      <c r="K926" s="37"/>
      <c r="L926" s="37"/>
      <c r="M926" s="37"/>
    </row>
    <row r="927" spans="1:13">
      <c r="A927" s="21"/>
      <c r="B927" s="21"/>
      <c r="C927" s="22"/>
      <c r="D927" s="21"/>
      <c r="E927" s="21"/>
      <c r="F927" s="21"/>
      <c r="G927" s="21"/>
      <c r="H927" s="21"/>
      <c r="I927" s="21"/>
      <c r="J927" s="21"/>
      <c r="K927" s="37"/>
      <c r="L927" s="37"/>
      <c r="M927" s="37"/>
    </row>
    <row r="928" spans="1:13">
      <c r="A928" s="21"/>
      <c r="B928" s="21"/>
      <c r="C928" s="22"/>
      <c r="D928" s="21"/>
      <c r="E928" s="21"/>
      <c r="F928" s="21"/>
      <c r="G928" s="21"/>
      <c r="H928" s="21"/>
      <c r="I928" s="21"/>
      <c r="J928" s="21"/>
      <c r="K928" s="37"/>
      <c r="L928" s="37"/>
      <c r="M928" s="37"/>
    </row>
    <row r="929" spans="1:13">
      <c r="A929" s="21"/>
      <c r="B929" s="21"/>
      <c r="C929" s="22"/>
      <c r="D929" s="21"/>
      <c r="E929" s="21"/>
      <c r="F929" s="21"/>
      <c r="G929" s="21"/>
      <c r="H929" s="21"/>
      <c r="I929" s="21"/>
      <c r="J929" s="21"/>
      <c r="K929" s="37"/>
      <c r="L929" s="37"/>
      <c r="M929" s="37"/>
    </row>
    <row r="930" spans="1:13">
      <c r="A930" s="21"/>
      <c r="B930" s="21"/>
      <c r="C930" s="22"/>
      <c r="D930" s="21"/>
      <c r="E930" s="21"/>
      <c r="F930" s="21"/>
      <c r="G930" s="21"/>
      <c r="H930" s="21"/>
      <c r="I930" s="21"/>
      <c r="J930" s="21"/>
      <c r="K930" s="37"/>
      <c r="L930" s="37"/>
      <c r="M930" s="37"/>
    </row>
    <row r="931" spans="1:13">
      <c r="A931" s="21"/>
      <c r="B931" s="21"/>
      <c r="C931" s="22"/>
      <c r="D931" s="21"/>
      <c r="E931" s="21"/>
      <c r="F931" s="21"/>
      <c r="G931" s="21"/>
      <c r="H931" s="21"/>
      <c r="I931" s="21"/>
      <c r="J931" s="21"/>
      <c r="K931" s="37"/>
      <c r="L931" s="37"/>
      <c r="M931" s="37"/>
    </row>
    <row r="932" spans="1:13">
      <c r="A932" s="21"/>
      <c r="B932" s="21"/>
      <c r="C932" s="22"/>
      <c r="D932" s="21"/>
      <c r="E932" s="21"/>
      <c r="F932" s="21"/>
      <c r="G932" s="21"/>
      <c r="H932" s="21"/>
      <c r="I932" s="21"/>
      <c r="J932" s="21"/>
      <c r="K932" s="37"/>
      <c r="L932" s="37"/>
      <c r="M932" s="37"/>
    </row>
    <row r="933" spans="1:13">
      <c r="A933" s="21"/>
      <c r="B933" s="21"/>
      <c r="C933" s="22"/>
      <c r="D933" s="21"/>
      <c r="E933" s="21"/>
      <c r="F933" s="21"/>
      <c r="G933" s="21"/>
      <c r="H933" s="21"/>
      <c r="I933" s="21"/>
      <c r="J933" s="21"/>
      <c r="K933" s="37"/>
      <c r="L933" s="37"/>
      <c r="M933" s="37"/>
    </row>
    <row r="934" spans="1:13">
      <c r="A934" s="21"/>
      <c r="B934" s="21"/>
      <c r="C934" s="22"/>
      <c r="D934" s="21"/>
      <c r="E934" s="21"/>
      <c r="F934" s="21"/>
      <c r="G934" s="21"/>
      <c r="H934" s="21"/>
      <c r="I934" s="21"/>
      <c r="J934" s="21"/>
      <c r="K934" s="37"/>
      <c r="L934" s="37"/>
      <c r="M934" s="37"/>
    </row>
    <row r="935" spans="1:13">
      <c r="A935" s="21"/>
      <c r="B935" s="21"/>
      <c r="C935" s="22"/>
      <c r="D935" s="21"/>
      <c r="E935" s="21"/>
      <c r="F935" s="21"/>
      <c r="G935" s="21"/>
      <c r="H935" s="21"/>
      <c r="I935" s="21"/>
      <c r="J935" s="21"/>
      <c r="K935" s="37"/>
      <c r="L935" s="37"/>
      <c r="M935" s="37"/>
    </row>
    <row r="936" spans="1:13">
      <c r="A936" s="21"/>
      <c r="B936" s="21"/>
      <c r="C936" s="22"/>
      <c r="D936" s="21"/>
      <c r="E936" s="21"/>
      <c r="F936" s="21"/>
      <c r="G936" s="21"/>
      <c r="H936" s="21"/>
      <c r="I936" s="21"/>
      <c r="J936" s="21"/>
      <c r="K936" s="37"/>
      <c r="L936" s="37"/>
      <c r="M936" s="37"/>
    </row>
    <row r="937" spans="1:13">
      <c r="A937" s="21"/>
      <c r="B937" s="21"/>
      <c r="C937" s="22"/>
      <c r="D937" s="21"/>
      <c r="E937" s="21"/>
      <c r="F937" s="21"/>
      <c r="G937" s="21"/>
      <c r="H937" s="21"/>
      <c r="I937" s="21"/>
      <c r="J937" s="21"/>
      <c r="K937" s="37"/>
      <c r="L937" s="37"/>
      <c r="M937" s="37"/>
    </row>
    <row r="938" spans="1:13">
      <c r="A938" s="21"/>
      <c r="B938" s="21"/>
      <c r="C938" s="22"/>
      <c r="D938" s="21"/>
      <c r="E938" s="21"/>
      <c r="F938" s="21"/>
      <c r="G938" s="21"/>
      <c r="H938" s="21"/>
      <c r="I938" s="21"/>
      <c r="J938" s="21"/>
      <c r="K938" s="37"/>
      <c r="L938" s="37"/>
      <c r="M938" s="37"/>
    </row>
    <row r="939" spans="1:13">
      <c r="A939" s="21"/>
      <c r="B939" s="21"/>
      <c r="C939" s="22"/>
      <c r="D939" s="21"/>
      <c r="E939" s="21"/>
      <c r="F939" s="21"/>
      <c r="G939" s="21"/>
      <c r="H939" s="21"/>
      <c r="I939" s="21"/>
      <c r="J939" s="21"/>
      <c r="K939" s="37"/>
      <c r="L939" s="37"/>
      <c r="M939" s="37"/>
    </row>
    <row r="940" spans="1:13">
      <c r="A940" s="21"/>
      <c r="B940" s="21"/>
      <c r="C940" s="22"/>
      <c r="D940" s="21"/>
      <c r="E940" s="21"/>
      <c r="F940" s="21"/>
      <c r="G940" s="21"/>
      <c r="H940" s="21"/>
      <c r="I940" s="21"/>
      <c r="J940" s="21"/>
      <c r="K940" s="37"/>
      <c r="L940" s="37"/>
      <c r="M940" s="37"/>
    </row>
    <row r="941" spans="1:13">
      <c r="A941" s="21"/>
      <c r="B941" s="21"/>
      <c r="C941" s="22"/>
      <c r="D941" s="21"/>
      <c r="E941" s="21"/>
      <c r="F941" s="21"/>
      <c r="G941" s="21"/>
      <c r="H941" s="21"/>
      <c r="I941" s="21"/>
      <c r="J941" s="21"/>
      <c r="K941" s="37"/>
      <c r="L941" s="37"/>
      <c r="M941" s="37"/>
    </row>
    <row r="942" spans="1:13">
      <c r="A942" s="21"/>
      <c r="B942" s="21"/>
      <c r="C942" s="22"/>
      <c r="D942" s="21"/>
      <c r="E942" s="21"/>
      <c r="F942" s="21"/>
      <c r="G942" s="21"/>
      <c r="H942" s="21"/>
      <c r="I942" s="21"/>
      <c r="J942" s="21"/>
      <c r="K942" s="37"/>
      <c r="L942" s="37"/>
      <c r="M942" s="37"/>
    </row>
    <row r="943" spans="1:13">
      <c r="A943" s="21"/>
      <c r="B943" s="21"/>
      <c r="C943" s="22"/>
      <c r="D943" s="21"/>
      <c r="E943" s="21"/>
      <c r="F943" s="21"/>
      <c r="G943" s="21"/>
      <c r="H943" s="21"/>
      <c r="I943" s="21"/>
      <c r="J943" s="21"/>
      <c r="K943" s="37"/>
      <c r="L943" s="37"/>
      <c r="M943" s="37"/>
    </row>
    <row r="944" spans="1:13">
      <c r="A944" s="21"/>
      <c r="B944" s="21"/>
      <c r="C944" s="22"/>
      <c r="D944" s="21"/>
      <c r="E944" s="21"/>
      <c r="F944" s="21"/>
      <c r="G944" s="21"/>
      <c r="H944" s="21"/>
      <c r="I944" s="21"/>
      <c r="J944" s="21"/>
      <c r="K944" s="37"/>
      <c r="L944" s="37"/>
      <c r="M944" s="37"/>
    </row>
    <row r="945" spans="1:13">
      <c r="A945" s="21"/>
      <c r="B945" s="21"/>
      <c r="C945" s="22"/>
      <c r="D945" s="21"/>
      <c r="E945" s="21"/>
      <c r="F945" s="21"/>
      <c r="G945" s="21"/>
      <c r="H945" s="21"/>
      <c r="I945" s="21"/>
      <c r="J945" s="21"/>
      <c r="K945" s="37"/>
      <c r="L945" s="37"/>
      <c r="M945" s="37"/>
    </row>
    <row r="946" spans="1:13">
      <c r="A946" s="21"/>
      <c r="B946" s="21"/>
      <c r="C946" s="22"/>
      <c r="D946" s="21"/>
      <c r="E946" s="21"/>
      <c r="F946" s="21"/>
      <c r="G946" s="21"/>
      <c r="H946" s="21"/>
      <c r="I946" s="21"/>
      <c r="J946" s="21"/>
      <c r="K946" s="37"/>
      <c r="L946" s="37"/>
      <c r="M946" s="37"/>
    </row>
    <row r="947" spans="1:13">
      <c r="A947" s="21"/>
      <c r="B947" s="21"/>
      <c r="C947" s="22"/>
      <c r="D947" s="21"/>
      <c r="E947" s="21"/>
      <c r="F947" s="21"/>
      <c r="G947" s="21"/>
      <c r="H947" s="21"/>
      <c r="I947" s="21"/>
      <c r="J947" s="21"/>
      <c r="K947" s="37"/>
      <c r="L947" s="37"/>
      <c r="M947" s="37"/>
    </row>
    <row r="948" spans="1:13">
      <c r="A948" s="21"/>
      <c r="B948" s="21"/>
      <c r="C948" s="22"/>
      <c r="D948" s="21"/>
      <c r="E948" s="21"/>
      <c r="F948" s="21"/>
      <c r="G948" s="21"/>
      <c r="H948" s="21"/>
      <c r="I948" s="21"/>
      <c r="J948" s="21"/>
      <c r="K948" s="37"/>
      <c r="L948" s="37"/>
      <c r="M948" s="37"/>
    </row>
    <row r="949" spans="1:13">
      <c r="A949" s="21"/>
      <c r="B949" s="21"/>
      <c r="C949" s="22"/>
      <c r="D949" s="21"/>
      <c r="E949" s="21"/>
      <c r="F949" s="21"/>
      <c r="G949" s="21"/>
      <c r="H949" s="21"/>
      <c r="I949" s="21"/>
      <c r="J949" s="21"/>
      <c r="K949" s="37"/>
      <c r="L949" s="37"/>
      <c r="M949" s="37"/>
    </row>
    <row r="950" spans="1:13">
      <c r="A950" s="21"/>
      <c r="B950" s="21"/>
      <c r="C950" s="22"/>
      <c r="D950" s="21"/>
      <c r="E950" s="21"/>
      <c r="F950" s="21"/>
      <c r="G950" s="21"/>
      <c r="H950" s="21"/>
      <c r="I950" s="21"/>
      <c r="J950" s="21"/>
      <c r="K950" s="37"/>
      <c r="L950" s="37"/>
      <c r="M950" s="37"/>
    </row>
    <row r="951" spans="1:13">
      <c r="A951" s="21"/>
      <c r="B951" s="21"/>
      <c r="C951" s="22"/>
      <c r="D951" s="21"/>
      <c r="E951" s="21"/>
      <c r="F951" s="21"/>
      <c r="G951" s="21"/>
      <c r="H951" s="21"/>
      <c r="I951" s="21"/>
      <c r="J951" s="21"/>
      <c r="K951" s="37"/>
      <c r="L951" s="37"/>
      <c r="M951" s="37"/>
    </row>
    <row r="952" spans="1:13">
      <c r="A952" s="21"/>
      <c r="B952" s="21"/>
      <c r="C952" s="22"/>
      <c r="D952" s="21"/>
      <c r="E952" s="21"/>
      <c r="F952" s="21"/>
      <c r="G952" s="21"/>
      <c r="H952" s="21"/>
      <c r="I952" s="21"/>
      <c r="J952" s="21"/>
      <c r="K952" s="37"/>
      <c r="L952" s="37"/>
      <c r="M952" s="37"/>
    </row>
    <row r="953" spans="1:13">
      <c r="A953" s="21"/>
      <c r="B953" s="21"/>
      <c r="C953" s="22"/>
      <c r="D953" s="21"/>
      <c r="E953" s="21"/>
      <c r="F953" s="21"/>
      <c r="G953" s="21"/>
      <c r="H953" s="21"/>
      <c r="I953" s="21"/>
      <c r="J953" s="21"/>
      <c r="K953" s="37"/>
      <c r="L953" s="37"/>
      <c r="M953" s="37"/>
    </row>
    <row r="954" spans="1:13">
      <c r="A954" s="21"/>
      <c r="B954" s="21"/>
      <c r="C954" s="22"/>
      <c r="D954" s="21"/>
      <c r="E954" s="21"/>
      <c r="F954" s="21"/>
      <c r="G954" s="21"/>
      <c r="H954" s="21"/>
      <c r="I954" s="21"/>
      <c r="J954" s="21"/>
      <c r="K954" s="37"/>
      <c r="L954" s="37"/>
      <c r="M954" s="37"/>
    </row>
    <row r="955" spans="1:13">
      <c r="A955" s="21"/>
      <c r="B955" s="21"/>
      <c r="C955" s="22"/>
      <c r="D955" s="21"/>
      <c r="E955" s="21"/>
      <c r="F955" s="21"/>
      <c r="G955" s="21"/>
      <c r="H955" s="21"/>
      <c r="I955" s="21"/>
      <c r="J955" s="21"/>
      <c r="K955" s="37"/>
      <c r="L955" s="37"/>
      <c r="M955" s="37"/>
    </row>
    <row r="956" spans="1:13">
      <c r="A956" s="21"/>
      <c r="B956" s="21"/>
      <c r="C956" s="22"/>
      <c r="D956" s="21"/>
      <c r="E956" s="21"/>
      <c r="F956" s="21"/>
      <c r="G956" s="21"/>
      <c r="H956" s="21"/>
      <c r="I956" s="21"/>
      <c r="J956" s="21"/>
      <c r="K956" s="37"/>
      <c r="L956" s="37"/>
      <c r="M956" s="37"/>
    </row>
    <row r="957" spans="1:13">
      <c r="A957" s="21"/>
      <c r="B957" s="21"/>
      <c r="C957" s="22"/>
      <c r="D957" s="21"/>
      <c r="E957" s="21"/>
      <c r="F957" s="21"/>
      <c r="G957" s="21"/>
      <c r="H957" s="21"/>
      <c r="I957" s="21"/>
      <c r="J957" s="21"/>
      <c r="K957" s="37"/>
      <c r="L957" s="37"/>
      <c r="M957" s="37"/>
    </row>
    <row r="958" spans="1:13">
      <c r="A958" s="21"/>
      <c r="B958" s="21"/>
      <c r="C958" s="22"/>
      <c r="D958" s="21"/>
      <c r="E958" s="21"/>
      <c r="F958" s="21"/>
      <c r="G958" s="21"/>
      <c r="H958" s="21"/>
      <c r="I958" s="21"/>
      <c r="J958" s="21"/>
      <c r="K958" s="37"/>
      <c r="L958" s="37"/>
      <c r="M958" s="37"/>
    </row>
    <row r="959" spans="1:13">
      <c r="A959" s="21"/>
      <c r="B959" s="21"/>
      <c r="C959" s="22"/>
      <c r="D959" s="21"/>
      <c r="E959" s="21"/>
      <c r="F959" s="21"/>
      <c r="G959" s="21"/>
      <c r="H959" s="21"/>
      <c r="I959" s="21"/>
      <c r="J959" s="21"/>
      <c r="K959" s="37"/>
      <c r="L959" s="37"/>
      <c r="M959" s="37"/>
    </row>
    <row r="960" spans="1:13">
      <c r="A960" s="21"/>
      <c r="B960" s="21"/>
      <c r="C960" s="22"/>
      <c r="D960" s="21"/>
      <c r="E960" s="21"/>
      <c r="F960" s="21"/>
      <c r="G960" s="21"/>
      <c r="H960" s="21"/>
      <c r="I960" s="21"/>
      <c r="J960" s="21"/>
      <c r="K960" s="37"/>
      <c r="L960" s="37"/>
      <c r="M960" s="37"/>
    </row>
    <row r="961" spans="1:13">
      <c r="A961" s="21"/>
      <c r="B961" s="21"/>
      <c r="C961" s="22"/>
      <c r="D961" s="21"/>
      <c r="E961" s="21"/>
      <c r="F961" s="21"/>
      <c r="G961" s="21"/>
      <c r="H961" s="21"/>
      <c r="I961" s="21"/>
      <c r="J961" s="21"/>
      <c r="K961" s="37"/>
      <c r="L961" s="37"/>
      <c r="M961" s="37"/>
    </row>
    <row r="962" spans="1:13">
      <c r="A962" s="21"/>
      <c r="B962" s="21"/>
      <c r="C962" s="22"/>
      <c r="D962" s="21"/>
      <c r="E962" s="21"/>
      <c r="F962" s="21"/>
      <c r="G962" s="21"/>
      <c r="H962" s="21"/>
      <c r="I962" s="21"/>
      <c r="J962" s="21"/>
      <c r="K962" s="37"/>
      <c r="L962" s="37"/>
      <c r="M962" s="37"/>
    </row>
    <row r="963" spans="1:13">
      <c r="A963" s="21"/>
      <c r="B963" s="21"/>
      <c r="C963" s="22"/>
      <c r="D963" s="21"/>
      <c r="E963" s="21"/>
      <c r="F963" s="21"/>
      <c r="G963" s="21"/>
      <c r="H963" s="21"/>
      <c r="I963" s="21"/>
      <c r="J963" s="21"/>
      <c r="K963" s="37"/>
      <c r="L963" s="37"/>
      <c r="M963" s="37"/>
    </row>
    <row r="964" spans="1:13">
      <c r="A964" s="21"/>
      <c r="B964" s="21"/>
      <c r="C964" s="22"/>
      <c r="D964" s="21"/>
      <c r="E964" s="21"/>
      <c r="F964" s="21"/>
      <c r="G964" s="21"/>
      <c r="H964" s="21"/>
      <c r="I964" s="21"/>
      <c r="J964" s="21"/>
      <c r="K964" s="37"/>
      <c r="L964" s="37"/>
      <c r="M964" s="37"/>
    </row>
    <row r="965" spans="1:13">
      <c r="A965" s="21"/>
      <c r="B965" s="21"/>
      <c r="C965" s="22"/>
      <c r="D965" s="21"/>
      <c r="E965" s="21"/>
      <c r="F965" s="21"/>
      <c r="G965" s="21"/>
      <c r="H965" s="21"/>
      <c r="I965" s="21"/>
      <c r="J965" s="21"/>
      <c r="K965" s="37"/>
      <c r="L965" s="37"/>
      <c r="M965" s="37"/>
    </row>
    <row r="966" spans="1:13">
      <c r="A966" s="21"/>
      <c r="B966" s="21"/>
      <c r="C966" s="22"/>
      <c r="D966" s="21"/>
      <c r="E966" s="21"/>
      <c r="F966" s="21"/>
      <c r="G966" s="21"/>
      <c r="H966" s="21"/>
      <c r="I966" s="21"/>
      <c r="J966" s="21"/>
      <c r="K966" s="37"/>
      <c r="L966" s="37"/>
      <c r="M966" s="37"/>
    </row>
    <row r="967" spans="1:13">
      <c r="A967" s="21"/>
      <c r="B967" s="21"/>
      <c r="C967" s="22"/>
      <c r="D967" s="21"/>
      <c r="E967" s="21"/>
      <c r="F967" s="21"/>
      <c r="G967" s="21"/>
      <c r="H967" s="21"/>
      <c r="I967" s="21"/>
      <c r="J967" s="21"/>
      <c r="K967" s="37"/>
      <c r="L967" s="37"/>
      <c r="M967" s="37"/>
    </row>
    <row r="968" spans="1:13">
      <c r="A968" s="21"/>
      <c r="B968" s="21"/>
      <c r="C968" s="22"/>
      <c r="D968" s="21"/>
      <c r="E968" s="21"/>
      <c r="F968" s="21"/>
      <c r="G968" s="21"/>
      <c r="H968" s="21"/>
      <c r="I968" s="21"/>
      <c r="J968" s="21"/>
      <c r="K968" s="37"/>
      <c r="L968" s="37"/>
      <c r="M968" s="37"/>
    </row>
    <row r="969" spans="1:13">
      <c r="A969" s="21"/>
      <c r="B969" s="21"/>
      <c r="C969" s="22"/>
      <c r="D969" s="21"/>
      <c r="E969" s="21"/>
      <c r="F969" s="21"/>
      <c r="G969" s="21"/>
      <c r="H969" s="21"/>
      <c r="I969" s="21"/>
      <c r="J969" s="21"/>
      <c r="K969" s="37"/>
      <c r="L969" s="37"/>
      <c r="M969" s="37"/>
    </row>
    <row r="970" spans="1:13">
      <c r="A970" s="21"/>
      <c r="B970" s="21"/>
      <c r="C970" s="22"/>
      <c r="D970" s="21"/>
      <c r="E970" s="21"/>
      <c r="F970" s="21"/>
      <c r="G970" s="21"/>
      <c r="H970" s="21"/>
      <c r="I970" s="21"/>
      <c r="J970" s="21"/>
      <c r="K970" s="37"/>
      <c r="L970" s="37"/>
      <c r="M970" s="37"/>
    </row>
    <row r="971" spans="1:13">
      <c r="A971" s="21"/>
      <c r="B971" s="21"/>
      <c r="C971" s="22"/>
      <c r="D971" s="21"/>
      <c r="E971" s="21"/>
      <c r="F971" s="21"/>
      <c r="G971" s="21"/>
      <c r="H971" s="21"/>
      <c r="I971" s="21"/>
      <c r="J971" s="21"/>
      <c r="K971" s="37"/>
      <c r="L971" s="37"/>
      <c r="M971" s="37"/>
    </row>
    <row r="972" spans="1:13">
      <c r="A972" s="21"/>
      <c r="B972" s="21"/>
      <c r="C972" s="22"/>
      <c r="D972" s="21"/>
      <c r="E972" s="21"/>
      <c r="F972" s="21"/>
      <c r="G972" s="21"/>
      <c r="H972" s="21"/>
      <c r="I972" s="21"/>
      <c r="J972" s="21"/>
      <c r="K972" s="37"/>
      <c r="L972" s="37"/>
      <c r="M972" s="37"/>
    </row>
    <row r="973" spans="1:13">
      <c r="A973" s="21"/>
      <c r="B973" s="21"/>
      <c r="C973" s="22"/>
      <c r="D973" s="21"/>
      <c r="E973" s="21"/>
      <c r="F973" s="21"/>
      <c r="G973" s="21"/>
      <c r="H973" s="21"/>
      <c r="I973" s="21"/>
      <c r="J973" s="21"/>
      <c r="K973" s="37"/>
      <c r="L973" s="37"/>
      <c r="M973" s="37"/>
    </row>
    <row r="974" spans="1:13">
      <c r="A974" s="21"/>
      <c r="B974" s="21"/>
      <c r="C974" s="22"/>
      <c r="D974" s="21"/>
      <c r="E974" s="21"/>
      <c r="F974" s="21"/>
      <c r="G974" s="21"/>
      <c r="H974" s="21"/>
      <c r="I974" s="21"/>
      <c r="J974" s="21"/>
      <c r="K974" s="37"/>
      <c r="L974" s="37"/>
      <c r="M974" s="37"/>
    </row>
    <row r="975" spans="1:13">
      <c r="A975" s="21"/>
      <c r="B975" s="21"/>
      <c r="C975" s="22"/>
      <c r="D975" s="21"/>
      <c r="E975" s="21"/>
      <c r="F975" s="21"/>
      <c r="G975" s="21"/>
      <c r="H975" s="21"/>
      <c r="I975" s="21"/>
      <c r="J975" s="21"/>
      <c r="K975" s="37"/>
      <c r="L975" s="37"/>
      <c r="M975" s="37"/>
    </row>
    <row r="976" spans="1:13">
      <c r="A976" s="21"/>
      <c r="B976" s="21"/>
      <c r="C976" s="22"/>
      <c r="D976" s="21"/>
      <c r="E976" s="21"/>
      <c r="F976" s="21"/>
      <c r="G976" s="21"/>
      <c r="H976" s="21"/>
      <c r="I976" s="21"/>
      <c r="J976" s="21"/>
      <c r="K976" s="37"/>
      <c r="L976" s="37"/>
      <c r="M976" s="37"/>
    </row>
    <row r="977" spans="1:13">
      <c r="A977" s="21"/>
      <c r="B977" s="21"/>
      <c r="C977" s="22"/>
      <c r="D977" s="21"/>
      <c r="E977" s="21"/>
      <c r="F977" s="21"/>
      <c r="G977" s="21"/>
      <c r="H977" s="21"/>
      <c r="I977" s="21"/>
      <c r="J977" s="21"/>
      <c r="K977" s="37"/>
      <c r="L977" s="37"/>
      <c r="M977" s="37"/>
    </row>
    <row r="978" spans="1:13">
      <c r="A978" s="21"/>
      <c r="B978" s="21"/>
      <c r="C978" s="22"/>
      <c r="D978" s="21"/>
      <c r="E978" s="21"/>
      <c r="F978" s="21"/>
      <c r="G978" s="21"/>
      <c r="H978" s="21"/>
      <c r="I978" s="21"/>
      <c r="J978" s="21"/>
      <c r="K978" s="37"/>
      <c r="L978" s="37"/>
      <c r="M978" s="37"/>
    </row>
    <row r="979" spans="1:13">
      <c r="A979" s="21"/>
      <c r="B979" s="21"/>
      <c r="C979" s="22"/>
      <c r="D979" s="21"/>
      <c r="E979" s="21"/>
      <c r="F979" s="21"/>
      <c r="G979" s="21"/>
      <c r="H979" s="21"/>
      <c r="I979" s="21"/>
      <c r="J979" s="21"/>
      <c r="K979" s="37"/>
      <c r="L979" s="37"/>
      <c r="M979" s="37"/>
    </row>
    <row r="980" spans="1:13">
      <c r="A980" s="21"/>
      <c r="B980" s="21"/>
      <c r="C980" s="22"/>
      <c r="D980" s="21"/>
      <c r="E980" s="21"/>
      <c r="F980" s="21"/>
      <c r="G980" s="21"/>
      <c r="H980" s="21"/>
      <c r="I980" s="21"/>
      <c r="J980" s="21"/>
      <c r="K980" s="37"/>
      <c r="L980" s="37"/>
      <c r="M980" s="37"/>
    </row>
    <row r="981" spans="1:13">
      <c r="A981" s="21"/>
      <c r="B981" s="21"/>
      <c r="C981" s="22"/>
      <c r="D981" s="21"/>
      <c r="E981" s="21"/>
      <c r="F981" s="21"/>
      <c r="G981" s="21"/>
      <c r="H981" s="21"/>
      <c r="I981" s="21"/>
      <c r="J981" s="21"/>
      <c r="K981" s="37"/>
      <c r="L981" s="37"/>
      <c r="M981" s="37"/>
    </row>
    <row r="982" spans="1:13">
      <c r="A982" s="21"/>
      <c r="B982" s="21"/>
      <c r="C982" s="22"/>
      <c r="D982" s="21"/>
      <c r="E982" s="21"/>
      <c r="F982" s="21"/>
      <c r="G982" s="21"/>
      <c r="H982" s="21"/>
      <c r="I982" s="21"/>
      <c r="J982" s="21"/>
      <c r="K982" s="37"/>
      <c r="L982" s="37"/>
      <c r="M982" s="37"/>
    </row>
    <row r="983" spans="1:13">
      <c r="A983" s="21"/>
      <c r="B983" s="21"/>
      <c r="C983" s="22"/>
      <c r="D983" s="21"/>
      <c r="E983" s="21"/>
      <c r="F983" s="21"/>
      <c r="G983" s="21"/>
      <c r="H983" s="21"/>
      <c r="I983" s="21"/>
      <c r="J983" s="21"/>
      <c r="K983" s="37"/>
      <c r="L983" s="37"/>
      <c r="M983" s="37"/>
    </row>
    <row r="984" spans="1:13">
      <c r="A984" s="21"/>
      <c r="B984" s="21"/>
      <c r="C984" s="22"/>
      <c r="D984" s="21"/>
      <c r="E984" s="21"/>
      <c r="F984" s="21"/>
      <c r="G984" s="21"/>
      <c r="H984" s="21"/>
      <c r="I984" s="21"/>
      <c r="J984" s="21"/>
      <c r="K984" s="37"/>
      <c r="L984" s="37"/>
      <c r="M984" s="37"/>
    </row>
    <row r="985" spans="1:13">
      <c r="A985" s="21"/>
      <c r="B985" s="21"/>
      <c r="C985" s="22"/>
      <c r="D985" s="21"/>
      <c r="E985" s="21"/>
      <c r="F985" s="21"/>
      <c r="G985" s="21"/>
      <c r="H985" s="21"/>
      <c r="I985" s="21"/>
      <c r="J985" s="21"/>
      <c r="K985" s="37"/>
      <c r="L985" s="37"/>
      <c r="M985" s="37"/>
    </row>
    <row r="986" spans="1:13">
      <c r="A986" s="21"/>
      <c r="B986" s="21"/>
      <c r="C986" s="22"/>
      <c r="D986" s="21"/>
      <c r="E986" s="21"/>
      <c r="F986" s="21"/>
      <c r="G986" s="21"/>
      <c r="H986" s="21"/>
      <c r="I986" s="21"/>
      <c r="J986" s="21"/>
      <c r="K986" s="37"/>
      <c r="L986" s="37"/>
      <c r="M986" s="37"/>
    </row>
    <row r="987" spans="1:13">
      <c r="A987" s="21"/>
      <c r="B987" s="21"/>
      <c r="C987" s="22"/>
      <c r="D987" s="21"/>
      <c r="E987" s="21"/>
      <c r="F987" s="21"/>
      <c r="G987" s="21"/>
      <c r="H987" s="21"/>
      <c r="I987" s="21"/>
      <c r="J987" s="21"/>
      <c r="K987" s="37"/>
      <c r="L987" s="37"/>
      <c r="M987" s="37"/>
    </row>
    <row r="988" spans="1:13">
      <c r="A988" s="21"/>
      <c r="B988" s="21"/>
      <c r="C988" s="22"/>
      <c r="D988" s="21"/>
      <c r="E988" s="21"/>
      <c r="F988" s="21"/>
      <c r="G988" s="21"/>
      <c r="H988" s="21"/>
      <c r="I988" s="21"/>
      <c r="J988" s="21"/>
      <c r="K988" s="37"/>
      <c r="L988" s="37"/>
      <c r="M988" s="37"/>
    </row>
    <row r="989" spans="1:13">
      <c r="A989" s="21"/>
      <c r="B989" s="21"/>
      <c r="C989" s="22"/>
      <c r="D989" s="21"/>
      <c r="E989" s="21"/>
      <c r="F989" s="21"/>
      <c r="G989" s="21"/>
      <c r="H989" s="21"/>
      <c r="I989" s="21"/>
      <c r="J989" s="21"/>
      <c r="K989" s="37"/>
      <c r="L989" s="37"/>
      <c r="M989" s="37"/>
    </row>
    <row r="990" spans="1:13">
      <c r="A990" s="21"/>
      <c r="B990" s="21"/>
      <c r="C990" s="22"/>
      <c r="D990" s="21"/>
      <c r="E990" s="21"/>
      <c r="F990" s="21"/>
      <c r="G990" s="21"/>
      <c r="H990" s="21"/>
      <c r="I990" s="21"/>
      <c r="J990" s="21"/>
      <c r="K990" s="37"/>
      <c r="L990" s="37"/>
      <c r="M990" s="37"/>
    </row>
    <row r="991" spans="1:13">
      <c r="A991" s="21"/>
      <c r="B991" s="21"/>
      <c r="C991" s="22"/>
      <c r="D991" s="21"/>
      <c r="E991" s="21"/>
      <c r="F991" s="21"/>
      <c r="G991" s="21"/>
      <c r="H991" s="21"/>
      <c r="I991" s="21"/>
      <c r="J991" s="21"/>
      <c r="K991" s="37"/>
      <c r="L991" s="37"/>
      <c r="M991" s="37"/>
    </row>
    <row r="992" spans="1:13">
      <c r="A992" s="21"/>
      <c r="B992" s="21"/>
      <c r="C992" s="22"/>
      <c r="D992" s="21"/>
      <c r="E992" s="21"/>
      <c r="F992" s="21"/>
      <c r="G992" s="21"/>
      <c r="H992" s="21"/>
      <c r="I992" s="21"/>
      <c r="J992" s="21"/>
      <c r="K992" s="37"/>
      <c r="L992" s="37"/>
      <c r="M992" s="37"/>
    </row>
    <row r="993" spans="1:13">
      <c r="A993" s="21"/>
      <c r="B993" s="21"/>
      <c r="C993" s="22"/>
      <c r="D993" s="21"/>
      <c r="E993" s="21"/>
      <c r="F993" s="21"/>
      <c r="G993" s="21"/>
      <c r="H993" s="21"/>
      <c r="I993" s="21"/>
      <c r="J993" s="21"/>
      <c r="K993" s="37"/>
      <c r="L993" s="37"/>
      <c r="M993" s="37"/>
    </row>
    <row r="994" spans="1:13">
      <c r="A994" s="21"/>
      <c r="B994" s="21"/>
      <c r="C994" s="22"/>
      <c r="D994" s="21"/>
      <c r="E994" s="21"/>
      <c r="F994" s="21"/>
      <c r="G994" s="21"/>
      <c r="H994" s="21"/>
      <c r="I994" s="21"/>
      <c r="J994" s="21"/>
      <c r="K994" s="37"/>
      <c r="L994" s="37"/>
      <c r="M994" s="37"/>
    </row>
    <row r="995" spans="1:13">
      <c r="A995" s="21"/>
      <c r="B995" s="21"/>
      <c r="C995" s="22"/>
      <c r="D995" s="21"/>
      <c r="E995" s="21"/>
      <c r="F995" s="21"/>
      <c r="G995" s="21"/>
      <c r="H995" s="21"/>
      <c r="I995" s="21"/>
      <c r="J995" s="21"/>
      <c r="K995" s="37"/>
      <c r="L995" s="37"/>
      <c r="M995" s="37"/>
    </row>
    <row r="996" spans="1:13">
      <c r="A996" s="21"/>
      <c r="B996" s="21"/>
      <c r="C996" s="22"/>
      <c r="D996" s="21"/>
      <c r="E996" s="21"/>
      <c r="F996" s="21"/>
      <c r="G996" s="21"/>
      <c r="H996" s="21"/>
      <c r="I996" s="21"/>
      <c r="J996" s="21"/>
      <c r="K996" s="37"/>
      <c r="L996" s="37"/>
      <c r="M996" s="37"/>
    </row>
    <row r="997" spans="1:13">
      <c r="A997" s="21"/>
      <c r="B997" s="21"/>
      <c r="C997" s="22"/>
      <c r="D997" s="21"/>
      <c r="E997" s="21"/>
      <c r="F997" s="21"/>
      <c r="G997" s="21"/>
      <c r="H997" s="21"/>
      <c r="I997" s="21"/>
      <c r="J997" s="21"/>
      <c r="K997" s="37"/>
      <c r="L997" s="37"/>
      <c r="M997" s="37"/>
    </row>
    <row r="998" spans="1:13">
      <c r="A998" s="21"/>
      <c r="B998" s="21"/>
      <c r="C998" s="22"/>
      <c r="D998" s="21"/>
      <c r="E998" s="21"/>
      <c r="F998" s="21"/>
      <c r="G998" s="21"/>
      <c r="H998" s="21"/>
      <c r="I998" s="21"/>
      <c r="J998" s="21"/>
      <c r="K998" s="37"/>
      <c r="L998" s="37"/>
      <c r="M998" s="37"/>
    </row>
    <row r="999" spans="1:13">
      <c r="A999" s="21"/>
      <c r="B999" s="21"/>
      <c r="C999" s="22"/>
      <c r="D999" s="21"/>
      <c r="E999" s="21"/>
      <c r="F999" s="21"/>
      <c r="G999" s="21"/>
      <c r="H999" s="21"/>
      <c r="I999" s="21"/>
      <c r="J999" s="21"/>
      <c r="K999" s="37"/>
      <c r="L999" s="37"/>
      <c r="M999" s="37"/>
    </row>
    <row r="1000" spans="1:13">
      <c r="A1000" s="21"/>
      <c r="B1000" s="21"/>
      <c r="C1000" s="22"/>
      <c r="D1000" s="21"/>
      <c r="E1000" s="21"/>
      <c r="F1000" s="21"/>
      <c r="G1000" s="21"/>
      <c r="H1000" s="21"/>
      <c r="I1000" s="21"/>
      <c r="J1000" s="21"/>
      <c r="K1000" s="37"/>
      <c r="L1000" s="37"/>
      <c r="M1000" s="37"/>
    </row>
    <row r="1001" spans="1:13">
      <c r="A1001" s="21"/>
      <c r="B1001" s="21"/>
      <c r="C1001" s="22"/>
      <c r="D1001" s="21"/>
      <c r="E1001" s="21"/>
      <c r="F1001" s="21"/>
      <c r="G1001" s="21"/>
      <c r="H1001" s="21"/>
      <c r="I1001" s="21"/>
      <c r="J1001" s="21"/>
      <c r="K1001" s="37"/>
      <c r="L1001" s="37"/>
      <c r="M1001" s="37"/>
    </row>
    <row r="1002" spans="1:13">
      <c r="A1002" s="21"/>
      <c r="B1002" s="21"/>
      <c r="C1002" s="22"/>
      <c r="D1002" s="21"/>
      <c r="E1002" s="21"/>
      <c r="F1002" s="21"/>
      <c r="G1002" s="21"/>
      <c r="H1002" s="21"/>
      <c r="I1002" s="21"/>
      <c r="J1002" s="21"/>
      <c r="K1002" s="37"/>
      <c r="L1002" s="37"/>
      <c r="M1002" s="37"/>
    </row>
    <row r="1003" spans="1:13">
      <c r="A1003" s="21"/>
      <c r="B1003" s="21"/>
      <c r="C1003" s="22"/>
      <c r="D1003" s="21"/>
      <c r="E1003" s="21"/>
      <c r="F1003" s="21"/>
      <c r="G1003" s="21"/>
      <c r="H1003" s="21"/>
      <c r="I1003" s="21"/>
      <c r="J1003" s="21"/>
      <c r="K1003" s="37"/>
      <c r="L1003" s="37"/>
      <c r="M1003" s="37"/>
    </row>
    <row r="1004" spans="1:13">
      <c r="A1004" s="21"/>
      <c r="B1004" s="21"/>
      <c r="C1004" s="22"/>
      <c r="D1004" s="21"/>
      <c r="E1004" s="21"/>
      <c r="F1004" s="21"/>
      <c r="G1004" s="21"/>
      <c r="H1004" s="21"/>
      <c r="I1004" s="21"/>
      <c r="J1004" s="21"/>
      <c r="K1004" s="37"/>
      <c r="L1004" s="37"/>
      <c r="M1004" s="37"/>
    </row>
    <row r="1005" spans="1:13">
      <c r="A1005" s="21"/>
      <c r="B1005" s="21"/>
      <c r="C1005" s="22"/>
      <c r="D1005" s="21"/>
      <c r="E1005" s="21"/>
      <c r="F1005" s="21"/>
      <c r="G1005" s="21"/>
      <c r="H1005" s="21"/>
      <c r="I1005" s="21"/>
      <c r="J1005" s="21"/>
      <c r="K1005" s="37"/>
      <c r="L1005" s="37"/>
      <c r="M1005" s="37"/>
    </row>
    <row r="1006" spans="1:13">
      <c r="A1006" s="21"/>
      <c r="B1006" s="21"/>
      <c r="C1006" s="22"/>
      <c r="D1006" s="21"/>
      <c r="E1006" s="21"/>
      <c r="F1006" s="21"/>
      <c r="G1006" s="21"/>
      <c r="H1006" s="21"/>
      <c r="I1006" s="21"/>
      <c r="J1006" s="21"/>
      <c r="K1006" s="37"/>
      <c r="L1006" s="37"/>
      <c r="M1006" s="37"/>
    </row>
    <row r="1007" spans="1:13">
      <c r="A1007" s="21"/>
      <c r="B1007" s="21"/>
      <c r="C1007" s="22"/>
      <c r="D1007" s="21"/>
      <c r="E1007" s="21"/>
      <c r="F1007" s="21"/>
      <c r="G1007" s="21"/>
      <c r="H1007" s="21"/>
      <c r="I1007" s="21"/>
      <c r="J1007" s="21"/>
      <c r="K1007" s="37"/>
      <c r="L1007" s="37"/>
      <c r="M1007" s="37"/>
    </row>
    <row r="1008" spans="1:13">
      <c r="A1008" s="21"/>
      <c r="B1008" s="21"/>
      <c r="C1008" s="22"/>
      <c r="D1008" s="21"/>
      <c r="E1008" s="21"/>
      <c r="F1008" s="21"/>
      <c r="G1008" s="21"/>
      <c r="H1008" s="21"/>
      <c r="I1008" s="21"/>
      <c r="J1008" s="21"/>
      <c r="K1008" s="37"/>
      <c r="L1008" s="37"/>
      <c r="M1008" s="37"/>
    </row>
    <row r="1009" spans="1:13">
      <c r="A1009" s="21"/>
      <c r="B1009" s="21"/>
      <c r="C1009" s="22"/>
      <c r="D1009" s="21"/>
      <c r="E1009" s="21"/>
      <c r="F1009" s="21"/>
      <c r="G1009" s="21"/>
      <c r="H1009" s="21"/>
      <c r="I1009" s="21"/>
      <c r="J1009" s="21"/>
      <c r="K1009" s="37"/>
      <c r="L1009" s="37"/>
      <c r="M1009" s="37"/>
    </row>
    <row r="1010" spans="1:13">
      <c r="A1010" s="21"/>
      <c r="B1010" s="21"/>
      <c r="C1010" s="22"/>
      <c r="D1010" s="21"/>
      <c r="E1010" s="21"/>
      <c r="F1010" s="21"/>
      <c r="G1010" s="21"/>
      <c r="H1010" s="21"/>
      <c r="I1010" s="21"/>
      <c r="J1010" s="21"/>
      <c r="K1010" s="37"/>
      <c r="L1010" s="37"/>
      <c r="M1010" s="37"/>
    </row>
    <row r="1011" spans="1:13">
      <c r="A1011" s="21"/>
      <c r="B1011" s="21"/>
      <c r="C1011" s="22"/>
      <c r="D1011" s="21"/>
      <c r="E1011" s="21"/>
      <c r="F1011" s="21"/>
      <c r="G1011" s="21"/>
      <c r="H1011" s="21"/>
      <c r="I1011" s="21"/>
      <c r="J1011" s="21"/>
      <c r="K1011" s="37"/>
      <c r="L1011" s="37"/>
      <c r="M1011" s="37"/>
    </row>
    <row r="1012" spans="1:13">
      <c r="A1012" s="21"/>
      <c r="B1012" s="21"/>
      <c r="C1012" s="22"/>
      <c r="D1012" s="21"/>
      <c r="E1012" s="21"/>
      <c r="F1012" s="21"/>
      <c r="G1012" s="21"/>
      <c r="H1012" s="21"/>
      <c r="I1012" s="21"/>
      <c r="J1012" s="21"/>
      <c r="K1012" s="37"/>
      <c r="L1012" s="37"/>
      <c r="M1012" s="37"/>
    </row>
    <row r="1013" spans="1:13">
      <c r="A1013" s="21"/>
      <c r="B1013" s="21"/>
      <c r="C1013" s="22"/>
      <c r="D1013" s="21"/>
      <c r="E1013" s="21"/>
      <c r="F1013" s="21"/>
      <c r="G1013" s="21"/>
      <c r="H1013" s="21"/>
      <c r="I1013" s="21"/>
      <c r="J1013" s="21"/>
      <c r="K1013" s="37"/>
      <c r="L1013" s="37"/>
      <c r="M1013" s="37"/>
    </row>
    <row r="1014" spans="1:13">
      <c r="A1014" s="21"/>
      <c r="B1014" s="21"/>
      <c r="C1014" s="22"/>
      <c r="D1014" s="21"/>
      <c r="E1014" s="21"/>
      <c r="F1014" s="21"/>
      <c r="G1014" s="21"/>
      <c r="H1014" s="21"/>
      <c r="I1014" s="21"/>
      <c r="J1014" s="21"/>
      <c r="K1014" s="37"/>
      <c r="L1014" s="37"/>
      <c r="M1014" s="37"/>
    </row>
    <row r="1015" spans="1:13">
      <c r="A1015" s="21"/>
      <c r="B1015" s="21"/>
      <c r="C1015" s="22"/>
      <c r="D1015" s="21"/>
      <c r="E1015" s="21"/>
      <c r="F1015" s="21"/>
      <c r="G1015" s="21"/>
      <c r="H1015" s="21"/>
      <c r="I1015" s="21"/>
      <c r="J1015" s="21"/>
      <c r="K1015" s="37"/>
      <c r="L1015" s="37"/>
      <c r="M1015" s="37"/>
    </row>
    <row r="1016" spans="1:13">
      <c r="A1016" s="21"/>
      <c r="B1016" s="21"/>
      <c r="C1016" s="22"/>
      <c r="D1016" s="21"/>
      <c r="E1016" s="21"/>
      <c r="F1016" s="21"/>
      <c r="G1016" s="21"/>
      <c r="H1016" s="21"/>
      <c r="I1016" s="21"/>
      <c r="J1016" s="21"/>
      <c r="K1016" s="37"/>
      <c r="L1016" s="37"/>
      <c r="M1016" s="37"/>
    </row>
    <row r="1017" spans="1:13">
      <c r="A1017" s="21"/>
      <c r="B1017" s="21"/>
      <c r="C1017" s="22"/>
      <c r="D1017" s="21"/>
      <c r="E1017" s="21"/>
      <c r="F1017" s="21"/>
      <c r="G1017" s="21"/>
      <c r="H1017" s="21"/>
      <c r="I1017" s="21"/>
      <c r="J1017" s="21"/>
      <c r="K1017" s="37"/>
      <c r="L1017" s="37"/>
      <c r="M1017" s="37"/>
    </row>
    <row r="1018" spans="1:13">
      <c r="A1018" s="21"/>
      <c r="B1018" s="21"/>
      <c r="C1018" s="22"/>
      <c r="D1018" s="21"/>
      <c r="E1018" s="21"/>
      <c r="F1018" s="21"/>
      <c r="G1018" s="21"/>
      <c r="H1018" s="21"/>
      <c r="I1018" s="21"/>
      <c r="J1018" s="21"/>
      <c r="K1018" s="37"/>
      <c r="L1018" s="37"/>
      <c r="M1018" s="37"/>
    </row>
    <row r="1019" spans="1:13">
      <c r="A1019" s="21"/>
      <c r="B1019" s="21"/>
      <c r="C1019" s="22"/>
      <c r="D1019" s="21"/>
      <c r="E1019" s="21"/>
      <c r="F1019" s="21"/>
      <c r="G1019" s="21"/>
      <c r="H1019" s="21"/>
      <c r="I1019" s="21"/>
      <c r="J1019" s="21"/>
      <c r="K1019" s="37"/>
      <c r="L1019" s="37"/>
      <c r="M1019" s="37"/>
    </row>
    <row r="1020" spans="1:13">
      <c r="A1020" s="21"/>
      <c r="B1020" s="21"/>
      <c r="C1020" s="22"/>
      <c r="D1020" s="21"/>
      <c r="E1020" s="21"/>
      <c r="F1020" s="21"/>
      <c r="G1020" s="21"/>
      <c r="H1020" s="21"/>
      <c r="I1020" s="21"/>
      <c r="J1020" s="21"/>
      <c r="K1020" s="37"/>
      <c r="L1020" s="37"/>
      <c r="M1020" s="37"/>
    </row>
    <row r="1021" spans="1:13">
      <c r="A1021" s="21"/>
      <c r="B1021" s="21"/>
      <c r="C1021" s="22"/>
      <c r="D1021" s="21"/>
      <c r="E1021" s="21"/>
      <c r="F1021" s="21"/>
      <c r="G1021" s="21"/>
      <c r="H1021" s="21"/>
      <c r="I1021" s="21"/>
      <c r="J1021" s="21"/>
      <c r="K1021" s="37"/>
      <c r="L1021" s="37"/>
      <c r="M1021" s="37"/>
    </row>
    <row r="1022" spans="1:13">
      <c r="A1022" s="21"/>
      <c r="B1022" s="21"/>
      <c r="C1022" s="22"/>
      <c r="D1022" s="21"/>
      <c r="E1022" s="21"/>
      <c r="F1022" s="21"/>
      <c r="G1022" s="21"/>
      <c r="H1022" s="21"/>
      <c r="I1022" s="21"/>
      <c r="J1022" s="21"/>
      <c r="K1022" s="37"/>
      <c r="L1022" s="37"/>
      <c r="M1022" s="37"/>
    </row>
    <row r="1023" spans="1:13">
      <c r="A1023" s="21"/>
      <c r="B1023" s="21"/>
      <c r="C1023" s="22"/>
      <c r="D1023" s="21"/>
      <c r="E1023" s="21"/>
      <c r="F1023" s="21"/>
      <c r="G1023" s="21"/>
      <c r="H1023" s="21"/>
      <c r="I1023" s="21"/>
      <c r="J1023" s="21"/>
      <c r="K1023" s="37"/>
      <c r="L1023" s="37"/>
      <c r="M1023" s="37"/>
    </row>
    <row r="1024" spans="1:13">
      <c r="A1024" s="21"/>
      <c r="B1024" s="21"/>
      <c r="C1024" s="22"/>
      <c r="D1024" s="21"/>
      <c r="E1024" s="21"/>
      <c r="F1024" s="21"/>
      <c r="G1024" s="21"/>
      <c r="H1024" s="21"/>
      <c r="I1024" s="21"/>
      <c r="J1024" s="21"/>
      <c r="K1024" s="37"/>
      <c r="L1024" s="37"/>
      <c r="M1024" s="37"/>
    </row>
    <row r="1025" spans="1:13">
      <c r="A1025" s="21"/>
      <c r="B1025" s="21"/>
      <c r="C1025" s="22"/>
      <c r="D1025" s="21"/>
      <c r="E1025" s="21"/>
      <c r="F1025" s="21"/>
      <c r="G1025" s="21"/>
      <c r="H1025" s="21"/>
      <c r="I1025" s="21"/>
      <c r="J1025" s="21"/>
      <c r="K1025" s="37"/>
      <c r="L1025" s="37"/>
      <c r="M1025" s="37"/>
    </row>
    <row r="1026" spans="1:13">
      <c r="A1026" s="21"/>
      <c r="B1026" s="21"/>
      <c r="C1026" s="22"/>
      <c r="D1026" s="21"/>
      <c r="E1026" s="21"/>
      <c r="F1026" s="21"/>
      <c r="G1026" s="21"/>
      <c r="H1026" s="21"/>
      <c r="I1026" s="21"/>
      <c r="J1026" s="21"/>
      <c r="K1026" s="37"/>
      <c r="L1026" s="37"/>
      <c r="M1026" s="37"/>
    </row>
    <row r="1027" spans="1:13">
      <c r="A1027" s="21"/>
      <c r="B1027" s="21"/>
      <c r="C1027" s="22"/>
      <c r="D1027" s="21"/>
      <c r="E1027" s="21"/>
      <c r="F1027" s="21"/>
      <c r="G1027" s="21"/>
      <c r="H1027" s="21"/>
      <c r="I1027" s="21"/>
      <c r="J1027" s="21"/>
      <c r="K1027" s="37"/>
      <c r="L1027" s="37"/>
      <c r="M1027" s="37"/>
    </row>
    <row r="1028" spans="1:13">
      <c r="A1028" s="21"/>
      <c r="B1028" s="21"/>
      <c r="C1028" s="22"/>
      <c r="D1028" s="21"/>
      <c r="E1028" s="21"/>
      <c r="F1028" s="21"/>
      <c r="G1028" s="21"/>
      <c r="H1028" s="21"/>
      <c r="I1028" s="21"/>
      <c r="J1028" s="21"/>
      <c r="K1028" s="37"/>
      <c r="L1028" s="37"/>
      <c r="M1028" s="37"/>
    </row>
    <row r="1029" spans="1:13">
      <c r="A1029" s="21"/>
      <c r="B1029" s="21"/>
      <c r="C1029" s="22"/>
      <c r="D1029" s="21"/>
      <c r="E1029" s="21"/>
      <c r="F1029" s="21"/>
      <c r="G1029" s="21"/>
      <c r="H1029" s="21"/>
      <c r="I1029" s="21"/>
      <c r="J1029" s="21"/>
      <c r="K1029" s="37"/>
      <c r="L1029" s="37"/>
      <c r="M1029" s="37"/>
    </row>
    <row r="1030" spans="1:13">
      <c r="A1030" s="21"/>
      <c r="B1030" s="21"/>
      <c r="C1030" s="22"/>
      <c r="D1030" s="21"/>
      <c r="E1030" s="21"/>
      <c r="F1030" s="21"/>
      <c r="G1030" s="21"/>
      <c r="H1030" s="21"/>
      <c r="I1030" s="21"/>
      <c r="J1030" s="21"/>
      <c r="K1030" s="37"/>
      <c r="L1030" s="37"/>
      <c r="M1030" s="37"/>
    </row>
    <row r="1031" spans="1:13">
      <c r="A1031" s="21"/>
      <c r="B1031" s="21"/>
      <c r="C1031" s="22"/>
      <c r="D1031" s="21"/>
      <c r="E1031" s="21"/>
      <c r="F1031" s="21"/>
      <c r="G1031" s="21"/>
      <c r="H1031" s="21"/>
      <c r="I1031" s="21"/>
      <c r="J1031" s="21"/>
      <c r="K1031" s="37"/>
      <c r="L1031" s="37"/>
      <c r="M1031" s="37"/>
    </row>
    <row r="1032" spans="1:13">
      <c r="A1032" s="21"/>
      <c r="B1032" s="21"/>
      <c r="C1032" s="22"/>
      <c r="D1032" s="21"/>
      <c r="E1032" s="21"/>
      <c r="F1032" s="21"/>
      <c r="G1032" s="21"/>
      <c r="H1032" s="21"/>
      <c r="I1032" s="21"/>
      <c r="J1032" s="21"/>
      <c r="K1032" s="37"/>
      <c r="L1032" s="37"/>
      <c r="M1032" s="37"/>
    </row>
    <row r="1033" spans="1:13">
      <c r="A1033" s="21"/>
      <c r="B1033" s="21"/>
      <c r="C1033" s="22"/>
      <c r="D1033" s="21"/>
      <c r="E1033" s="21"/>
      <c r="F1033" s="21"/>
      <c r="G1033" s="21"/>
      <c r="H1033" s="21"/>
      <c r="I1033" s="21"/>
      <c r="J1033" s="21"/>
      <c r="K1033" s="37"/>
      <c r="L1033" s="37"/>
      <c r="M1033" s="37"/>
    </row>
    <row r="1034" spans="1:13">
      <c r="A1034" s="21"/>
      <c r="B1034" s="21"/>
      <c r="C1034" s="22"/>
      <c r="D1034" s="21"/>
      <c r="E1034" s="21"/>
      <c r="F1034" s="21"/>
      <c r="G1034" s="21"/>
      <c r="H1034" s="21"/>
      <c r="I1034" s="21"/>
      <c r="J1034" s="21"/>
      <c r="K1034" s="37"/>
      <c r="L1034" s="37"/>
      <c r="M1034" s="37"/>
    </row>
    <row r="1035" spans="1:13">
      <c r="A1035" s="21"/>
      <c r="B1035" s="21"/>
      <c r="C1035" s="22"/>
      <c r="D1035" s="21"/>
      <c r="E1035" s="21"/>
      <c r="F1035" s="21"/>
      <c r="G1035" s="21"/>
      <c r="H1035" s="21"/>
      <c r="I1035" s="21"/>
      <c r="J1035" s="21"/>
      <c r="K1035" s="37"/>
      <c r="L1035" s="37"/>
      <c r="M1035" s="37"/>
    </row>
    <row r="1036" spans="1:13">
      <c r="A1036" s="21"/>
      <c r="B1036" s="21"/>
      <c r="C1036" s="22"/>
      <c r="D1036" s="21"/>
      <c r="E1036" s="21"/>
      <c r="F1036" s="21"/>
      <c r="G1036" s="21"/>
      <c r="H1036" s="21"/>
      <c r="I1036" s="21"/>
      <c r="J1036" s="21"/>
      <c r="K1036" s="37"/>
      <c r="L1036" s="37"/>
      <c r="M1036" s="37"/>
    </row>
    <row r="1037" spans="1:13">
      <c r="A1037" s="21"/>
      <c r="B1037" s="21"/>
      <c r="C1037" s="22"/>
      <c r="D1037" s="21"/>
      <c r="E1037" s="21"/>
      <c r="F1037" s="21"/>
      <c r="G1037" s="21"/>
      <c r="H1037" s="21"/>
      <c r="I1037" s="21"/>
      <c r="J1037" s="21"/>
      <c r="K1037" s="37"/>
      <c r="L1037" s="37"/>
      <c r="M1037" s="37"/>
    </row>
    <row r="1038" spans="1:13">
      <c r="A1038" s="21"/>
      <c r="B1038" s="21"/>
      <c r="C1038" s="22"/>
      <c r="D1038" s="21"/>
      <c r="E1038" s="21"/>
      <c r="F1038" s="21"/>
      <c r="G1038" s="21"/>
      <c r="H1038" s="21"/>
      <c r="I1038" s="21"/>
      <c r="J1038" s="21"/>
      <c r="K1038" s="37"/>
      <c r="L1038" s="37"/>
      <c r="M1038" s="37"/>
    </row>
    <row r="1039" spans="1:13">
      <c r="A1039" s="21"/>
      <c r="B1039" s="21"/>
      <c r="C1039" s="22"/>
      <c r="D1039" s="21"/>
      <c r="E1039" s="21"/>
      <c r="F1039" s="21"/>
      <c r="G1039" s="21"/>
      <c r="H1039" s="21"/>
      <c r="I1039" s="21"/>
      <c r="J1039" s="21"/>
      <c r="K1039" s="37"/>
      <c r="L1039" s="37"/>
      <c r="M1039" s="37"/>
    </row>
    <row r="1040" spans="1:13">
      <c r="A1040" s="21"/>
      <c r="B1040" s="21"/>
      <c r="C1040" s="22"/>
      <c r="D1040" s="21"/>
      <c r="E1040" s="21"/>
      <c r="F1040" s="21"/>
      <c r="G1040" s="21"/>
      <c r="H1040" s="21"/>
      <c r="I1040" s="21"/>
      <c r="J1040" s="21"/>
      <c r="K1040" s="37"/>
      <c r="L1040" s="37"/>
      <c r="M1040" s="37"/>
    </row>
    <row r="1041" spans="1:13">
      <c r="A1041" s="21"/>
      <c r="B1041" s="21"/>
      <c r="C1041" s="22"/>
      <c r="D1041" s="21"/>
      <c r="E1041" s="21"/>
      <c r="F1041" s="21"/>
      <c r="G1041" s="21"/>
      <c r="H1041" s="21"/>
      <c r="I1041" s="21"/>
      <c r="J1041" s="21"/>
      <c r="K1041" s="37"/>
      <c r="L1041" s="37"/>
      <c r="M1041" s="37"/>
    </row>
    <row r="1042" spans="1:13">
      <c r="A1042" s="21"/>
      <c r="B1042" s="21"/>
      <c r="C1042" s="22"/>
      <c r="D1042" s="21"/>
      <c r="E1042" s="21"/>
      <c r="F1042" s="21"/>
      <c r="G1042" s="21"/>
      <c r="H1042" s="21"/>
      <c r="I1042" s="21"/>
      <c r="J1042" s="21"/>
      <c r="K1042" s="37"/>
      <c r="L1042" s="37"/>
      <c r="M1042" s="37"/>
    </row>
    <row r="1043" spans="1:13">
      <c r="A1043" s="21"/>
      <c r="B1043" s="21"/>
      <c r="C1043" s="22"/>
      <c r="D1043" s="21"/>
      <c r="E1043" s="21"/>
      <c r="F1043" s="21"/>
      <c r="G1043" s="21"/>
      <c r="H1043" s="21"/>
      <c r="I1043" s="21"/>
      <c r="J1043" s="21"/>
      <c r="K1043" s="37"/>
      <c r="L1043" s="37"/>
      <c r="M1043" s="37"/>
    </row>
    <row r="1044" spans="1:13">
      <c r="A1044" s="21"/>
      <c r="B1044" s="21"/>
      <c r="C1044" s="22"/>
      <c r="D1044" s="21"/>
      <c r="E1044" s="21"/>
      <c r="F1044" s="21"/>
      <c r="G1044" s="21"/>
      <c r="H1044" s="21"/>
      <c r="I1044" s="21"/>
      <c r="J1044" s="21"/>
      <c r="K1044" s="37"/>
      <c r="L1044" s="37"/>
      <c r="M1044" s="37"/>
    </row>
    <row r="1045" spans="1:13">
      <c r="A1045" s="21"/>
      <c r="B1045" s="21"/>
      <c r="C1045" s="22"/>
      <c r="D1045" s="21"/>
      <c r="E1045" s="21"/>
      <c r="F1045" s="21"/>
      <c r="G1045" s="21"/>
      <c r="H1045" s="21"/>
      <c r="I1045" s="21"/>
      <c r="J1045" s="21"/>
      <c r="K1045" s="37"/>
      <c r="L1045" s="37"/>
      <c r="M1045" s="37"/>
    </row>
    <row r="1046" spans="1:13">
      <c r="A1046" s="21"/>
      <c r="B1046" s="21"/>
      <c r="C1046" s="22"/>
      <c r="D1046" s="21"/>
      <c r="E1046" s="21"/>
      <c r="F1046" s="21"/>
      <c r="G1046" s="21"/>
      <c r="H1046" s="21"/>
      <c r="I1046" s="21"/>
      <c r="J1046" s="21"/>
      <c r="K1046" s="37"/>
      <c r="L1046" s="37"/>
      <c r="M1046" s="37"/>
    </row>
    <row r="1047" spans="1:13">
      <c r="A1047" s="21"/>
      <c r="B1047" s="21"/>
      <c r="C1047" s="22"/>
      <c r="D1047" s="21"/>
      <c r="E1047" s="21"/>
      <c r="F1047" s="21"/>
      <c r="G1047" s="21"/>
      <c r="H1047" s="21"/>
      <c r="I1047" s="21"/>
      <c r="J1047" s="21"/>
      <c r="K1047" s="37"/>
      <c r="L1047" s="37"/>
      <c r="M1047" s="37"/>
    </row>
    <row r="1048" spans="1:13">
      <c r="A1048" s="21"/>
      <c r="B1048" s="21"/>
      <c r="C1048" s="22"/>
      <c r="D1048" s="21"/>
      <c r="E1048" s="21"/>
      <c r="F1048" s="21"/>
      <c r="G1048" s="21"/>
      <c r="H1048" s="21"/>
      <c r="I1048" s="21"/>
      <c r="J1048" s="21"/>
      <c r="K1048" s="37"/>
      <c r="L1048" s="37"/>
      <c r="M1048" s="37"/>
    </row>
    <row r="1049" spans="1:13">
      <c r="A1049" s="21"/>
      <c r="B1049" s="21"/>
      <c r="C1049" s="22"/>
      <c r="D1049" s="21"/>
      <c r="E1049" s="21"/>
      <c r="F1049" s="21"/>
      <c r="G1049" s="21"/>
      <c r="H1049" s="21"/>
      <c r="I1049" s="21"/>
      <c r="J1049" s="21"/>
      <c r="K1049" s="37"/>
      <c r="L1049" s="37"/>
      <c r="M1049" s="37"/>
    </row>
    <row r="1050" spans="1:13">
      <c r="A1050" s="21"/>
      <c r="B1050" s="21"/>
      <c r="C1050" s="22"/>
      <c r="D1050" s="21"/>
      <c r="E1050" s="21"/>
      <c r="F1050" s="21"/>
      <c r="G1050" s="21"/>
      <c r="H1050" s="21"/>
      <c r="I1050" s="21"/>
      <c r="J1050" s="21"/>
      <c r="K1050" s="37"/>
      <c r="L1050" s="37"/>
      <c r="M1050" s="37"/>
    </row>
    <row r="1051" spans="1:13">
      <c r="A1051" s="21"/>
      <c r="B1051" s="21"/>
      <c r="C1051" s="22"/>
      <c r="D1051" s="21"/>
      <c r="E1051" s="21"/>
      <c r="F1051" s="21"/>
      <c r="G1051" s="21"/>
      <c r="H1051" s="21"/>
      <c r="I1051" s="21"/>
      <c r="J1051" s="21"/>
      <c r="K1051" s="37"/>
      <c r="L1051" s="37"/>
      <c r="M1051" s="37"/>
    </row>
    <row r="1052" spans="1:13">
      <c r="A1052" s="21"/>
      <c r="B1052" s="21"/>
      <c r="C1052" s="22"/>
      <c r="D1052" s="21"/>
      <c r="E1052" s="21"/>
      <c r="F1052" s="21"/>
      <c r="G1052" s="21"/>
      <c r="H1052" s="21"/>
      <c r="I1052" s="21"/>
      <c r="J1052" s="21"/>
      <c r="K1052" s="37"/>
      <c r="L1052" s="37"/>
      <c r="M1052" s="37"/>
    </row>
    <row r="1053" spans="1:13">
      <c r="A1053" s="21"/>
      <c r="B1053" s="21"/>
      <c r="C1053" s="22"/>
      <c r="D1053" s="21"/>
      <c r="E1053" s="21"/>
      <c r="F1053" s="21"/>
      <c r="G1053" s="21"/>
      <c r="H1053" s="21"/>
      <c r="I1053" s="21"/>
      <c r="J1053" s="21"/>
      <c r="K1053" s="37"/>
      <c r="L1053" s="37"/>
      <c r="M1053" s="37"/>
    </row>
    <row r="1054" spans="1:13">
      <c r="A1054" s="21"/>
      <c r="B1054" s="21"/>
      <c r="C1054" s="22"/>
      <c r="D1054" s="21"/>
      <c r="E1054" s="21"/>
      <c r="F1054" s="21"/>
      <c r="G1054" s="21"/>
      <c r="H1054" s="21"/>
      <c r="I1054" s="21"/>
      <c r="J1054" s="21"/>
      <c r="K1054" s="37"/>
      <c r="L1054" s="37"/>
      <c r="M1054" s="37"/>
    </row>
    <row r="1055" spans="1:13">
      <c r="A1055" s="21"/>
      <c r="B1055" s="21"/>
      <c r="C1055" s="22"/>
      <c r="D1055" s="21"/>
      <c r="E1055" s="21"/>
      <c r="F1055" s="21"/>
      <c r="G1055" s="21"/>
      <c r="H1055" s="21"/>
      <c r="I1055" s="21"/>
      <c r="J1055" s="21"/>
      <c r="K1055" s="37"/>
      <c r="L1055" s="37"/>
      <c r="M1055" s="37"/>
    </row>
    <row r="1056" spans="1:13">
      <c r="A1056" s="21"/>
      <c r="B1056" s="21"/>
      <c r="C1056" s="22"/>
      <c r="D1056" s="21"/>
      <c r="E1056" s="21"/>
      <c r="F1056" s="21"/>
      <c r="G1056" s="21"/>
      <c r="H1056" s="21"/>
      <c r="I1056" s="21"/>
      <c r="J1056" s="21"/>
      <c r="K1056" s="37"/>
      <c r="L1056" s="37"/>
      <c r="M1056" s="37"/>
    </row>
    <row r="1057" spans="1:13">
      <c r="A1057" s="21"/>
      <c r="B1057" s="21"/>
      <c r="C1057" s="22"/>
      <c r="D1057" s="21"/>
      <c r="E1057" s="21"/>
      <c r="F1057" s="21"/>
      <c r="G1057" s="21"/>
      <c r="H1057" s="21"/>
      <c r="I1057" s="21"/>
      <c r="J1057" s="21"/>
      <c r="K1057" s="37"/>
      <c r="L1057" s="37"/>
      <c r="M1057" s="37"/>
    </row>
    <row r="1058" spans="1:13">
      <c r="A1058" s="21"/>
      <c r="B1058" s="21"/>
      <c r="C1058" s="22"/>
      <c r="D1058" s="21"/>
      <c r="E1058" s="21"/>
      <c r="F1058" s="21"/>
      <c r="G1058" s="21"/>
      <c r="H1058" s="21"/>
      <c r="I1058" s="21"/>
      <c r="J1058" s="21"/>
      <c r="K1058" s="37"/>
      <c r="L1058" s="37"/>
      <c r="M1058" s="37"/>
    </row>
    <row r="1059" spans="1:13">
      <c r="A1059" s="21"/>
      <c r="B1059" s="21"/>
      <c r="C1059" s="22"/>
      <c r="D1059" s="21"/>
      <c r="E1059" s="21"/>
      <c r="F1059" s="21"/>
      <c r="G1059" s="21"/>
      <c r="H1059" s="21"/>
      <c r="I1059" s="21"/>
      <c r="J1059" s="21"/>
      <c r="K1059" s="37"/>
      <c r="L1059" s="37"/>
      <c r="M1059" s="37"/>
    </row>
    <row r="1060" spans="1:13">
      <c r="A1060" s="21"/>
      <c r="B1060" s="21"/>
      <c r="C1060" s="22"/>
      <c r="D1060" s="21"/>
      <c r="E1060" s="21"/>
      <c r="F1060" s="21"/>
      <c r="G1060" s="21"/>
      <c r="H1060" s="21"/>
      <c r="I1060" s="21"/>
      <c r="J1060" s="21"/>
      <c r="K1060" s="37"/>
      <c r="L1060" s="37"/>
      <c r="M1060" s="37"/>
    </row>
    <row r="1061" spans="1:13">
      <c r="A1061" s="21"/>
      <c r="B1061" s="21"/>
      <c r="C1061" s="22"/>
      <c r="D1061" s="21"/>
      <c r="E1061" s="21"/>
      <c r="F1061" s="21"/>
      <c r="G1061" s="21"/>
      <c r="H1061" s="21"/>
      <c r="I1061" s="21"/>
      <c r="J1061" s="21"/>
      <c r="K1061" s="37"/>
      <c r="L1061" s="37"/>
      <c r="M1061" s="37"/>
    </row>
    <row r="1062" spans="1:13">
      <c r="A1062" s="21"/>
      <c r="B1062" s="21"/>
      <c r="C1062" s="22"/>
      <c r="D1062" s="21"/>
      <c r="E1062" s="21"/>
      <c r="F1062" s="21"/>
      <c r="G1062" s="21"/>
      <c r="H1062" s="21"/>
      <c r="I1062" s="21"/>
      <c r="J1062" s="21"/>
      <c r="K1062" s="37"/>
      <c r="L1062" s="37"/>
      <c r="M1062" s="37"/>
    </row>
    <row r="1063" spans="1:13">
      <c r="A1063" s="21"/>
      <c r="B1063" s="21"/>
      <c r="C1063" s="22"/>
      <c r="D1063" s="21"/>
      <c r="E1063" s="21"/>
      <c r="F1063" s="21"/>
      <c r="G1063" s="21"/>
      <c r="H1063" s="21"/>
      <c r="I1063" s="21"/>
      <c r="J1063" s="21"/>
      <c r="K1063" s="37"/>
      <c r="L1063" s="37"/>
      <c r="M1063" s="37"/>
    </row>
    <row r="1064" spans="1:13">
      <c r="A1064" s="21"/>
      <c r="B1064" s="21"/>
      <c r="C1064" s="22"/>
      <c r="D1064" s="21"/>
      <c r="E1064" s="21"/>
      <c r="F1064" s="21"/>
      <c r="G1064" s="21"/>
      <c r="H1064" s="21"/>
      <c r="I1064" s="21"/>
      <c r="J1064" s="21"/>
      <c r="K1064" s="37"/>
      <c r="L1064" s="37"/>
      <c r="M1064" s="37"/>
    </row>
    <row r="1065" spans="1:13">
      <c r="A1065" s="21"/>
      <c r="B1065" s="21"/>
      <c r="C1065" s="22"/>
      <c r="D1065" s="21"/>
      <c r="E1065" s="21"/>
      <c r="F1065" s="21"/>
      <c r="G1065" s="21"/>
      <c r="H1065" s="21"/>
      <c r="I1065" s="21"/>
      <c r="J1065" s="21"/>
      <c r="K1065" s="37"/>
      <c r="L1065" s="37"/>
      <c r="M1065" s="37"/>
    </row>
    <row r="1066" spans="1:13">
      <c r="A1066" s="21"/>
      <c r="B1066" s="21"/>
      <c r="C1066" s="22"/>
      <c r="D1066" s="21"/>
      <c r="E1066" s="21"/>
      <c r="F1066" s="21"/>
      <c r="G1066" s="21"/>
      <c r="H1066" s="21"/>
      <c r="I1066" s="21"/>
      <c r="J1066" s="21"/>
      <c r="K1066" s="37"/>
      <c r="L1066" s="37"/>
      <c r="M1066" s="37"/>
    </row>
    <row r="1067" spans="1:13">
      <c r="A1067" s="21"/>
      <c r="B1067" s="21"/>
      <c r="C1067" s="22"/>
      <c r="D1067" s="21"/>
      <c r="E1067" s="21"/>
      <c r="F1067" s="21"/>
      <c r="G1067" s="21"/>
      <c r="H1067" s="21"/>
      <c r="I1067" s="21"/>
      <c r="J1067" s="21"/>
      <c r="K1067" s="37"/>
      <c r="L1067" s="37"/>
      <c r="M1067" s="37"/>
    </row>
    <row r="1068" spans="1:13">
      <c r="A1068" s="21"/>
      <c r="B1068" s="21"/>
      <c r="C1068" s="22"/>
      <c r="D1068" s="21"/>
      <c r="E1068" s="21"/>
      <c r="F1068" s="21"/>
      <c r="G1068" s="21"/>
      <c r="H1068" s="21"/>
      <c r="I1068" s="21"/>
      <c r="J1068" s="21"/>
      <c r="K1068" s="37"/>
      <c r="L1068" s="37"/>
      <c r="M1068" s="37"/>
    </row>
    <row r="1069" spans="1:13">
      <c r="A1069" s="21"/>
      <c r="B1069" s="21"/>
      <c r="C1069" s="22"/>
      <c r="D1069" s="21"/>
      <c r="E1069" s="21"/>
      <c r="F1069" s="21"/>
      <c r="G1069" s="21"/>
      <c r="H1069" s="21"/>
      <c r="I1069" s="21"/>
      <c r="J1069" s="21"/>
      <c r="K1069" s="37"/>
      <c r="L1069" s="37"/>
      <c r="M1069" s="37"/>
    </row>
    <row r="1070" spans="1:13">
      <c r="A1070" s="21"/>
      <c r="B1070" s="21"/>
      <c r="C1070" s="22"/>
      <c r="D1070" s="21"/>
      <c r="E1070" s="21"/>
      <c r="F1070" s="21"/>
      <c r="G1070" s="21"/>
      <c r="H1070" s="21"/>
      <c r="I1070" s="21"/>
      <c r="J1070" s="21"/>
      <c r="K1070" s="37"/>
      <c r="L1070" s="37"/>
      <c r="M1070" s="37"/>
    </row>
    <row r="1071" spans="1:13">
      <c r="A1071" s="21"/>
      <c r="B1071" s="21"/>
      <c r="C1071" s="22"/>
      <c r="D1071" s="21"/>
      <c r="E1071" s="21"/>
      <c r="F1071" s="21"/>
      <c r="G1071" s="21"/>
      <c r="H1071" s="21"/>
      <c r="I1071" s="21"/>
      <c r="J1071" s="21"/>
      <c r="K1071" s="37"/>
      <c r="L1071" s="37"/>
      <c r="M1071" s="37"/>
    </row>
    <row r="1072" spans="1:13">
      <c r="A1072" s="21"/>
      <c r="B1072" s="21"/>
      <c r="C1072" s="22"/>
      <c r="D1072" s="21"/>
      <c r="E1072" s="21"/>
      <c r="F1072" s="21"/>
      <c r="G1072" s="21"/>
      <c r="H1072" s="21"/>
      <c r="I1072" s="21"/>
      <c r="J1072" s="21"/>
      <c r="K1072" s="37"/>
      <c r="L1072" s="37"/>
      <c r="M1072" s="37"/>
    </row>
    <row r="1073" spans="1:13">
      <c r="A1073" s="21"/>
      <c r="B1073" s="21"/>
      <c r="C1073" s="22"/>
      <c r="D1073" s="21"/>
      <c r="E1073" s="21"/>
      <c r="F1073" s="21"/>
      <c r="G1073" s="21"/>
      <c r="H1073" s="21"/>
      <c r="I1073" s="21"/>
      <c r="J1073" s="21"/>
      <c r="K1073" s="37"/>
      <c r="L1073" s="37"/>
      <c r="M1073" s="37"/>
    </row>
    <row r="1074" spans="1:13">
      <c r="A1074" s="21"/>
      <c r="B1074" s="21"/>
      <c r="C1074" s="22"/>
      <c r="D1074" s="21"/>
      <c r="E1074" s="21"/>
      <c r="F1074" s="21"/>
      <c r="G1074" s="21"/>
      <c r="H1074" s="21"/>
      <c r="I1074" s="21"/>
      <c r="J1074" s="21"/>
      <c r="K1074" s="37"/>
      <c r="L1074" s="37"/>
      <c r="M1074" s="37"/>
    </row>
    <row r="1075" spans="1:13">
      <c r="A1075" s="21"/>
      <c r="B1075" s="21"/>
      <c r="C1075" s="22"/>
      <c r="D1075" s="21"/>
      <c r="E1075" s="21"/>
      <c r="F1075" s="21"/>
      <c r="G1075" s="21"/>
      <c r="H1075" s="21"/>
      <c r="I1075" s="21"/>
      <c r="J1075" s="21"/>
      <c r="K1075" s="37"/>
      <c r="L1075" s="37"/>
      <c r="M1075" s="37"/>
    </row>
    <row r="1076" spans="1:13">
      <c r="A1076" s="21"/>
      <c r="B1076" s="21"/>
      <c r="C1076" s="22"/>
      <c r="D1076" s="21"/>
      <c r="E1076" s="21"/>
      <c r="F1076" s="21"/>
      <c r="G1076" s="21"/>
      <c r="H1076" s="21"/>
      <c r="I1076" s="21"/>
      <c r="J1076" s="21"/>
      <c r="K1076" s="37"/>
      <c r="L1076" s="37"/>
      <c r="M1076" s="37"/>
    </row>
    <row r="1077" spans="1:13">
      <c r="A1077" s="21"/>
      <c r="B1077" s="21"/>
      <c r="C1077" s="22"/>
      <c r="D1077" s="21"/>
      <c r="E1077" s="21"/>
      <c r="F1077" s="21"/>
      <c r="G1077" s="21"/>
      <c r="H1077" s="21"/>
      <c r="I1077" s="21"/>
      <c r="J1077" s="21"/>
      <c r="K1077" s="37"/>
      <c r="L1077" s="37"/>
      <c r="M1077" s="37"/>
    </row>
    <row r="1078" spans="1:13">
      <c r="A1078" s="21"/>
      <c r="B1078" s="21"/>
      <c r="C1078" s="22"/>
      <c r="D1078" s="21"/>
      <c r="E1078" s="21"/>
      <c r="F1078" s="21"/>
      <c r="G1078" s="21"/>
      <c r="H1078" s="21"/>
      <c r="I1078" s="21"/>
      <c r="J1078" s="21"/>
      <c r="K1078" s="37"/>
      <c r="L1078" s="37"/>
      <c r="M1078" s="37"/>
    </row>
    <row r="1079" spans="1:13">
      <c r="A1079" s="21"/>
      <c r="B1079" s="21"/>
      <c r="C1079" s="22"/>
      <c r="D1079" s="21"/>
      <c r="E1079" s="21"/>
      <c r="F1079" s="21"/>
      <c r="G1079" s="21"/>
      <c r="H1079" s="21"/>
      <c r="I1079" s="21"/>
      <c r="J1079" s="21"/>
      <c r="K1079" s="37"/>
      <c r="L1079" s="37"/>
      <c r="M1079" s="37"/>
    </row>
    <row r="1080" spans="1:13">
      <c r="A1080" s="21"/>
      <c r="B1080" s="21"/>
      <c r="C1080" s="22"/>
      <c r="D1080" s="21"/>
      <c r="E1080" s="21"/>
      <c r="F1080" s="21"/>
      <c r="G1080" s="21"/>
      <c r="H1080" s="21"/>
      <c r="I1080" s="21"/>
      <c r="J1080" s="21"/>
      <c r="K1080" s="37"/>
      <c r="L1080" s="37"/>
      <c r="M1080" s="37"/>
    </row>
    <row r="1081" spans="1:13">
      <c r="A1081" s="21"/>
      <c r="B1081" s="21"/>
      <c r="C1081" s="22"/>
      <c r="D1081" s="21"/>
      <c r="E1081" s="21"/>
      <c r="F1081" s="21"/>
      <c r="G1081" s="21"/>
      <c r="H1081" s="21"/>
      <c r="I1081" s="21"/>
      <c r="J1081" s="21"/>
      <c r="K1081" s="37"/>
      <c r="L1081" s="37"/>
      <c r="M1081" s="37"/>
    </row>
    <row r="1082" spans="1:13">
      <c r="A1082" s="21"/>
      <c r="B1082" s="21"/>
      <c r="C1082" s="22"/>
      <c r="D1082" s="21"/>
      <c r="E1082" s="21"/>
      <c r="F1082" s="21"/>
      <c r="G1082" s="21"/>
      <c r="H1082" s="21"/>
      <c r="I1082" s="21"/>
      <c r="J1082" s="21"/>
      <c r="K1082" s="37"/>
      <c r="L1082" s="37"/>
      <c r="M1082" s="37"/>
    </row>
    <row r="1083" spans="1:13">
      <c r="A1083" s="21"/>
      <c r="B1083" s="21"/>
      <c r="C1083" s="22"/>
      <c r="D1083" s="21"/>
      <c r="E1083" s="21"/>
      <c r="F1083" s="21"/>
      <c r="G1083" s="21"/>
      <c r="H1083" s="21"/>
      <c r="I1083" s="21"/>
      <c r="J1083" s="21"/>
      <c r="K1083" s="37"/>
      <c r="L1083" s="37"/>
      <c r="M1083" s="37"/>
    </row>
    <row r="1084" spans="1:13">
      <c r="A1084" s="21"/>
      <c r="B1084" s="21"/>
      <c r="C1084" s="22"/>
      <c r="D1084" s="21"/>
      <c r="E1084" s="21"/>
      <c r="F1084" s="21"/>
      <c r="G1084" s="21"/>
      <c r="H1084" s="21"/>
      <c r="I1084" s="21"/>
      <c r="J1084" s="21"/>
      <c r="K1084" s="37"/>
      <c r="L1084" s="37"/>
      <c r="M1084" s="37"/>
    </row>
    <row r="1085" spans="1:13">
      <c r="A1085" s="21"/>
      <c r="B1085" s="21"/>
      <c r="C1085" s="22"/>
      <c r="D1085" s="21"/>
      <c r="E1085" s="21"/>
      <c r="F1085" s="21"/>
      <c r="G1085" s="21"/>
      <c r="H1085" s="21"/>
      <c r="I1085" s="21"/>
      <c r="J1085" s="21"/>
      <c r="K1085" s="37"/>
      <c r="L1085" s="37"/>
      <c r="M1085" s="37"/>
    </row>
    <row r="1086" spans="1:13">
      <c r="A1086" s="21"/>
      <c r="B1086" s="21"/>
      <c r="C1086" s="22"/>
      <c r="D1086" s="21"/>
      <c r="E1086" s="21"/>
      <c r="F1086" s="21"/>
      <c r="G1086" s="21"/>
      <c r="H1086" s="21"/>
      <c r="I1086" s="21"/>
      <c r="J1086" s="21"/>
      <c r="K1086" s="37"/>
      <c r="L1086" s="37"/>
      <c r="M1086" s="37"/>
    </row>
    <row r="1087" spans="1:13">
      <c r="A1087" s="21"/>
      <c r="B1087" s="21"/>
      <c r="C1087" s="22"/>
      <c r="D1087" s="21"/>
      <c r="E1087" s="21"/>
      <c r="F1087" s="21"/>
      <c r="G1087" s="21"/>
      <c r="H1087" s="21"/>
      <c r="I1087" s="21"/>
      <c r="J1087" s="21"/>
      <c r="K1087" s="37"/>
      <c r="L1087" s="37"/>
      <c r="M1087" s="37"/>
    </row>
    <row r="1088" spans="1:13">
      <c r="A1088" s="21"/>
      <c r="B1088" s="21"/>
      <c r="C1088" s="22"/>
      <c r="D1088" s="21"/>
      <c r="E1088" s="21"/>
      <c r="F1088" s="21"/>
      <c r="G1088" s="21"/>
      <c r="H1088" s="21"/>
      <c r="I1088" s="21"/>
      <c r="J1088" s="21"/>
      <c r="K1088" s="37"/>
      <c r="L1088" s="37"/>
      <c r="M1088" s="37"/>
    </row>
    <row r="1089" spans="1:13">
      <c r="A1089" s="21"/>
      <c r="B1089" s="21"/>
      <c r="C1089" s="22"/>
      <c r="D1089" s="21"/>
      <c r="E1089" s="21"/>
      <c r="F1089" s="21"/>
      <c r="G1089" s="21"/>
      <c r="H1089" s="21"/>
      <c r="I1089" s="21"/>
      <c r="J1089" s="21"/>
      <c r="K1089" s="37"/>
      <c r="L1089" s="37"/>
      <c r="M1089" s="37"/>
    </row>
    <row r="1090" spans="1:13">
      <c r="A1090" s="21"/>
      <c r="B1090" s="21"/>
      <c r="C1090" s="22"/>
      <c r="D1090" s="21"/>
      <c r="E1090" s="21"/>
      <c r="F1090" s="21"/>
      <c r="G1090" s="21"/>
      <c r="H1090" s="21"/>
      <c r="I1090" s="21"/>
      <c r="J1090" s="21"/>
      <c r="K1090" s="37"/>
      <c r="L1090" s="37"/>
      <c r="M1090" s="37"/>
    </row>
    <row r="1091" spans="1:13">
      <c r="A1091" s="21"/>
      <c r="B1091" s="21"/>
      <c r="C1091" s="22"/>
      <c r="D1091" s="21"/>
      <c r="E1091" s="21"/>
      <c r="F1091" s="21"/>
      <c r="G1091" s="21"/>
      <c r="H1091" s="21"/>
      <c r="I1091" s="21"/>
      <c r="J1091" s="21"/>
      <c r="K1091" s="37"/>
      <c r="L1091" s="37"/>
      <c r="M1091" s="37"/>
    </row>
    <row r="1092" spans="1:13">
      <c r="A1092" s="21"/>
      <c r="B1092" s="21"/>
      <c r="C1092" s="22"/>
      <c r="D1092" s="21"/>
      <c r="E1092" s="21"/>
      <c r="F1092" s="21"/>
      <c r="G1092" s="21"/>
      <c r="H1092" s="21"/>
      <c r="I1092" s="21"/>
      <c r="J1092" s="21"/>
      <c r="K1092" s="37"/>
      <c r="L1092" s="37"/>
      <c r="M1092" s="37"/>
    </row>
    <row r="1093" spans="1:13">
      <c r="A1093" s="21"/>
      <c r="B1093" s="21"/>
      <c r="C1093" s="22"/>
      <c r="D1093" s="21"/>
      <c r="E1093" s="21"/>
      <c r="F1093" s="21"/>
      <c r="G1093" s="21"/>
      <c r="H1093" s="21"/>
      <c r="I1093" s="21"/>
      <c r="J1093" s="21"/>
      <c r="K1093" s="37"/>
      <c r="L1093" s="37"/>
      <c r="M1093" s="37"/>
    </row>
    <row r="1094" spans="1:13">
      <c r="A1094" s="21"/>
      <c r="B1094" s="21"/>
      <c r="C1094" s="22"/>
      <c r="D1094" s="21"/>
      <c r="E1094" s="21"/>
      <c r="F1094" s="21"/>
      <c r="G1094" s="21"/>
      <c r="H1094" s="21"/>
      <c r="I1094" s="21"/>
      <c r="J1094" s="21"/>
      <c r="K1094" s="37"/>
      <c r="L1094" s="37"/>
      <c r="M1094" s="37"/>
    </row>
    <row r="1095" spans="1:13">
      <c r="A1095" s="21"/>
      <c r="B1095" s="21"/>
      <c r="C1095" s="22"/>
      <c r="D1095" s="21"/>
      <c r="E1095" s="21"/>
      <c r="F1095" s="21"/>
      <c r="G1095" s="21"/>
      <c r="H1095" s="21"/>
      <c r="I1095" s="21"/>
      <c r="J1095" s="21"/>
      <c r="K1095" s="37"/>
      <c r="L1095" s="37"/>
      <c r="M1095" s="37"/>
    </row>
    <row r="1096" spans="1:13">
      <c r="A1096" s="21"/>
      <c r="B1096" s="21"/>
      <c r="C1096" s="22"/>
      <c r="D1096" s="21"/>
      <c r="E1096" s="21"/>
      <c r="F1096" s="21"/>
      <c r="G1096" s="21"/>
      <c r="H1096" s="21"/>
      <c r="I1096" s="21"/>
      <c r="J1096" s="21"/>
      <c r="K1096" s="37"/>
      <c r="L1096" s="37"/>
      <c r="M1096" s="37"/>
    </row>
    <row r="1097" spans="1:13">
      <c r="A1097" s="21"/>
      <c r="B1097" s="21"/>
      <c r="C1097" s="22"/>
      <c r="D1097" s="21"/>
      <c r="E1097" s="21"/>
      <c r="F1097" s="21"/>
      <c r="G1097" s="21"/>
      <c r="H1097" s="21"/>
      <c r="I1097" s="21"/>
      <c r="J1097" s="21"/>
      <c r="K1097" s="37"/>
      <c r="L1097" s="37"/>
      <c r="M1097" s="37"/>
    </row>
    <row r="1098" spans="1:13">
      <c r="A1098" s="21"/>
      <c r="B1098" s="21"/>
      <c r="C1098" s="22"/>
      <c r="D1098" s="21"/>
      <c r="E1098" s="21"/>
      <c r="F1098" s="21"/>
      <c r="G1098" s="21"/>
      <c r="H1098" s="21"/>
      <c r="I1098" s="21"/>
      <c r="J1098" s="21"/>
      <c r="K1098" s="37"/>
      <c r="L1098" s="37"/>
      <c r="M1098" s="37"/>
    </row>
    <row r="1099" spans="1:13">
      <c r="A1099" s="21"/>
      <c r="B1099" s="21"/>
      <c r="C1099" s="22"/>
      <c r="D1099" s="21"/>
      <c r="E1099" s="21"/>
      <c r="F1099" s="21"/>
      <c r="G1099" s="21"/>
      <c r="H1099" s="21"/>
      <c r="I1099" s="21"/>
      <c r="J1099" s="21"/>
      <c r="K1099" s="37"/>
      <c r="L1099" s="37"/>
      <c r="M1099" s="37"/>
    </row>
    <row r="1100" spans="1:13">
      <c r="A1100" s="21"/>
      <c r="B1100" s="21"/>
      <c r="C1100" s="22"/>
      <c r="D1100" s="21"/>
      <c r="E1100" s="21"/>
      <c r="F1100" s="21"/>
      <c r="G1100" s="21"/>
      <c r="H1100" s="21"/>
      <c r="I1100" s="21"/>
      <c r="J1100" s="21"/>
      <c r="K1100" s="37"/>
      <c r="L1100" s="37"/>
      <c r="M1100" s="37"/>
    </row>
    <row r="1101" spans="1:13">
      <c r="A1101" s="21"/>
      <c r="B1101" s="21"/>
      <c r="C1101" s="22"/>
      <c r="D1101" s="21"/>
      <c r="E1101" s="21"/>
      <c r="F1101" s="21"/>
      <c r="G1101" s="21"/>
      <c r="H1101" s="21"/>
      <c r="I1101" s="21"/>
      <c r="J1101" s="21"/>
      <c r="K1101" s="37"/>
      <c r="L1101" s="37"/>
      <c r="M1101" s="37"/>
    </row>
    <row r="1102" spans="1:13">
      <c r="A1102" s="21"/>
      <c r="B1102" s="21"/>
      <c r="C1102" s="22"/>
      <c r="D1102" s="21"/>
      <c r="E1102" s="21"/>
      <c r="F1102" s="21"/>
      <c r="G1102" s="21"/>
      <c r="H1102" s="21"/>
      <c r="I1102" s="21"/>
      <c r="J1102" s="21"/>
      <c r="K1102" s="37"/>
      <c r="L1102" s="37"/>
      <c r="M1102" s="37"/>
    </row>
    <row r="1103" spans="1:13">
      <c r="A1103" s="21"/>
      <c r="B1103" s="21"/>
      <c r="C1103" s="22"/>
      <c r="D1103" s="21"/>
      <c r="E1103" s="21"/>
      <c r="F1103" s="21"/>
      <c r="G1103" s="21"/>
      <c r="H1103" s="21"/>
      <c r="I1103" s="21"/>
      <c r="J1103" s="21"/>
      <c r="K1103" s="37"/>
      <c r="L1103" s="37"/>
      <c r="M1103" s="37"/>
    </row>
    <row r="1104" spans="1:13">
      <c r="A1104" s="21"/>
      <c r="B1104" s="21"/>
      <c r="C1104" s="22"/>
      <c r="D1104" s="21"/>
      <c r="E1104" s="21"/>
      <c r="F1104" s="21"/>
      <c r="G1104" s="21"/>
      <c r="H1104" s="21"/>
      <c r="I1104" s="21"/>
      <c r="J1104" s="21"/>
      <c r="K1104" s="37"/>
      <c r="L1104" s="37"/>
      <c r="M1104" s="37"/>
    </row>
    <row r="1105" spans="1:13">
      <c r="A1105" s="21"/>
      <c r="B1105" s="21"/>
      <c r="C1105" s="22"/>
      <c r="D1105" s="21"/>
      <c r="E1105" s="21"/>
      <c r="F1105" s="21"/>
      <c r="G1105" s="21"/>
      <c r="H1105" s="21"/>
      <c r="I1105" s="21"/>
      <c r="J1105" s="21"/>
      <c r="K1105" s="37"/>
      <c r="L1105" s="37"/>
      <c r="M1105" s="37"/>
    </row>
    <row r="1106" spans="1:13">
      <c r="A1106" s="21"/>
      <c r="B1106" s="21"/>
      <c r="C1106" s="22"/>
      <c r="D1106" s="21"/>
      <c r="E1106" s="21"/>
      <c r="F1106" s="21"/>
      <c r="G1106" s="21"/>
      <c r="H1106" s="21"/>
      <c r="I1106" s="21"/>
      <c r="J1106" s="21"/>
      <c r="K1106" s="37"/>
      <c r="L1106" s="37"/>
      <c r="M1106" s="37"/>
    </row>
    <row r="1107" spans="1:13">
      <c r="A1107" s="21"/>
      <c r="B1107" s="21"/>
      <c r="C1107" s="22"/>
      <c r="D1107" s="21"/>
      <c r="E1107" s="21"/>
      <c r="F1107" s="21"/>
      <c r="G1107" s="21"/>
      <c r="H1107" s="21"/>
      <c r="I1107" s="21"/>
      <c r="J1107" s="21"/>
      <c r="K1107" s="37"/>
      <c r="L1107" s="37"/>
      <c r="M1107" s="37"/>
    </row>
    <row r="1108" spans="1:13">
      <c r="A1108" s="21"/>
      <c r="B1108" s="21"/>
      <c r="C1108" s="22"/>
      <c r="D1108" s="21"/>
      <c r="E1108" s="21"/>
      <c r="F1108" s="21"/>
      <c r="G1108" s="21"/>
      <c r="H1108" s="21"/>
      <c r="I1108" s="21"/>
      <c r="J1108" s="21"/>
      <c r="K1108" s="37"/>
      <c r="L1108" s="37"/>
      <c r="M1108" s="37"/>
    </row>
    <row r="1109" spans="1:13">
      <c r="A1109" s="21"/>
      <c r="B1109" s="21"/>
      <c r="C1109" s="22"/>
      <c r="D1109" s="21"/>
      <c r="E1109" s="21"/>
      <c r="F1109" s="21"/>
      <c r="G1109" s="21"/>
      <c r="H1109" s="21"/>
      <c r="I1109" s="21"/>
      <c r="J1109" s="21"/>
      <c r="K1109" s="37"/>
      <c r="L1109" s="37"/>
      <c r="M1109" s="37"/>
    </row>
    <row r="1110" spans="1:13">
      <c r="A1110" s="21"/>
      <c r="B1110" s="21"/>
      <c r="C1110" s="22"/>
      <c r="D1110" s="21"/>
      <c r="E1110" s="21"/>
      <c r="F1110" s="21"/>
      <c r="G1110" s="21"/>
      <c r="H1110" s="21"/>
      <c r="I1110" s="21"/>
      <c r="J1110" s="21"/>
      <c r="K1110" s="37"/>
      <c r="L1110" s="37"/>
      <c r="M1110" s="37"/>
    </row>
    <row r="1111" spans="1:13">
      <c r="A1111" s="21"/>
      <c r="B1111" s="21"/>
      <c r="C1111" s="22"/>
      <c r="D1111" s="21"/>
      <c r="E1111" s="21"/>
      <c r="F1111" s="21"/>
      <c r="G1111" s="21"/>
      <c r="H1111" s="21"/>
      <c r="I1111" s="21"/>
      <c r="J1111" s="21"/>
      <c r="K1111" s="37"/>
      <c r="L1111" s="37"/>
      <c r="M1111" s="37"/>
    </row>
    <row r="1112" spans="1:13">
      <c r="A1112" s="21"/>
      <c r="B1112" s="21"/>
      <c r="C1112" s="22"/>
      <c r="D1112" s="21"/>
      <c r="E1112" s="21"/>
      <c r="F1112" s="21"/>
      <c r="G1112" s="21"/>
      <c r="H1112" s="21"/>
      <c r="I1112" s="21"/>
      <c r="J1112" s="21"/>
      <c r="K1112" s="37"/>
      <c r="L1112" s="37"/>
      <c r="M1112" s="37"/>
    </row>
    <row r="1113" spans="1:13">
      <c r="A1113" s="21"/>
      <c r="B1113" s="21"/>
      <c r="C1113" s="22"/>
      <c r="D1113" s="21"/>
      <c r="E1113" s="21"/>
      <c r="F1113" s="21"/>
      <c r="G1113" s="21"/>
      <c r="H1113" s="21"/>
      <c r="I1113" s="21"/>
      <c r="J1113" s="21"/>
      <c r="K1113" s="37"/>
      <c r="L1113" s="37"/>
      <c r="M1113" s="37"/>
    </row>
    <row r="1114" spans="1:13">
      <c r="A1114" s="21"/>
      <c r="B1114" s="21"/>
      <c r="C1114" s="22"/>
      <c r="D1114" s="21"/>
      <c r="E1114" s="21"/>
      <c r="F1114" s="21"/>
      <c r="G1114" s="21"/>
      <c r="H1114" s="21"/>
      <c r="I1114" s="21"/>
      <c r="J1114" s="21"/>
      <c r="K1114" s="37"/>
      <c r="L1114" s="37"/>
      <c r="M1114" s="37"/>
    </row>
    <row r="1115" spans="1:13">
      <c r="A1115" s="21"/>
      <c r="B1115" s="21"/>
      <c r="C1115" s="22"/>
      <c r="D1115" s="21"/>
      <c r="E1115" s="21"/>
      <c r="F1115" s="21"/>
      <c r="G1115" s="21"/>
      <c r="H1115" s="21"/>
      <c r="I1115" s="21"/>
      <c r="J1115" s="21"/>
      <c r="K1115" s="37"/>
      <c r="L1115" s="37"/>
      <c r="M1115" s="37"/>
    </row>
    <row r="1116" spans="1:13">
      <c r="A1116" s="21"/>
      <c r="B1116" s="21"/>
      <c r="C1116" s="22"/>
      <c r="D1116" s="21"/>
      <c r="E1116" s="21"/>
      <c r="F1116" s="21"/>
      <c r="G1116" s="21"/>
      <c r="H1116" s="21"/>
      <c r="I1116" s="21"/>
      <c r="J1116" s="21"/>
      <c r="K1116" s="37"/>
      <c r="L1116" s="37"/>
      <c r="M1116" s="37"/>
    </row>
    <row r="1117" spans="1:13">
      <c r="A1117" s="21"/>
      <c r="B1117" s="21"/>
      <c r="C1117" s="22"/>
      <c r="D1117" s="21"/>
      <c r="E1117" s="21"/>
      <c r="F1117" s="21"/>
      <c r="G1117" s="21"/>
      <c r="H1117" s="21"/>
      <c r="I1117" s="21"/>
      <c r="J1117" s="21"/>
      <c r="K1117" s="37"/>
      <c r="L1117" s="37"/>
      <c r="M1117" s="37"/>
    </row>
    <row r="1118" spans="1:13">
      <c r="A1118" s="21"/>
      <c r="B1118" s="21"/>
      <c r="C1118" s="22"/>
      <c r="D1118" s="21"/>
      <c r="E1118" s="21"/>
      <c r="F1118" s="21"/>
      <c r="G1118" s="21"/>
      <c r="H1118" s="21"/>
      <c r="I1118" s="21"/>
      <c r="J1118" s="21"/>
      <c r="K1118" s="37"/>
      <c r="L1118" s="37"/>
      <c r="M1118" s="37"/>
    </row>
    <row r="1119" spans="1:13">
      <c r="A1119" s="21"/>
      <c r="B1119" s="21"/>
      <c r="C1119" s="22"/>
      <c r="D1119" s="21"/>
      <c r="E1119" s="21"/>
      <c r="F1119" s="21"/>
      <c r="G1119" s="21"/>
      <c r="H1119" s="21"/>
      <c r="I1119" s="21"/>
      <c r="J1119" s="21"/>
      <c r="K1119" s="37"/>
      <c r="L1119" s="37"/>
      <c r="M1119" s="37"/>
    </row>
    <row r="1120" spans="1:13">
      <c r="A1120" s="21"/>
      <c r="B1120" s="21"/>
      <c r="C1120" s="22"/>
      <c r="D1120" s="21"/>
      <c r="E1120" s="21"/>
      <c r="F1120" s="21"/>
      <c r="G1120" s="21"/>
      <c r="H1120" s="21"/>
      <c r="I1120" s="21"/>
      <c r="J1120" s="21"/>
      <c r="K1120" s="37"/>
      <c r="L1120" s="37"/>
      <c r="M1120" s="37"/>
    </row>
    <row r="1121" spans="1:13">
      <c r="A1121" s="21"/>
      <c r="B1121" s="21"/>
      <c r="C1121" s="22"/>
      <c r="D1121" s="21"/>
      <c r="E1121" s="21"/>
      <c r="F1121" s="21"/>
      <c r="G1121" s="21"/>
      <c r="H1121" s="21"/>
      <c r="I1121" s="21"/>
      <c r="J1121" s="21"/>
      <c r="K1121" s="37"/>
      <c r="L1121" s="37"/>
      <c r="M1121" s="37"/>
    </row>
    <row r="1122" spans="1:13">
      <c r="A1122" s="21"/>
      <c r="B1122" s="21"/>
      <c r="C1122" s="22"/>
      <c r="D1122" s="21"/>
      <c r="E1122" s="21"/>
      <c r="F1122" s="21"/>
      <c r="G1122" s="21"/>
      <c r="H1122" s="21"/>
      <c r="I1122" s="21"/>
      <c r="J1122" s="21"/>
      <c r="K1122" s="37"/>
      <c r="L1122" s="37"/>
      <c r="M1122" s="37"/>
    </row>
    <row r="1123" spans="1:13">
      <c r="A1123" s="21"/>
      <c r="B1123" s="21"/>
      <c r="C1123" s="22"/>
      <c r="D1123" s="21"/>
      <c r="E1123" s="21"/>
      <c r="F1123" s="21"/>
      <c r="G1123" s="21"/>
      <c r="H1123" s="21"/>
      <c r="I1123" s="21"/>
      <c r="J1123" s="21"/>
      <c r="K1123" s="37"/>
      <c r="L1123" s="37"/>
      <c r="M1123" s="37"/>
    </row>
    <row r="1124" spans="1:13">
      <c r="A1124" s="21"/>
      <c r="B1124" s="21"/>
      <c r="C1124" s="22"/>
      <c r="D1124" s="21"/>
      <c r="E1124" s="21"/>
      <c r="F1124" s="21"/>
      <c r="G1124" s="21"/>
      <c r="H1124" s="21"/>
      <c r="I1124" s="21"/>
      <c r="J1124" s="21"/>
      <c r="K1124" s="37"/>
      <c r="L1124" s="37"/>
      <c r="M1124" s="37"/>
    </row>
    <row r="1125" spans="1:13">
      <c r="A1125" s="21"/>
      <c r="B1125" s="21"/>
      <c r="C1125" s="22"/>
      <c r="D1125" s="21"/>
      <c r="E1125" s="21"/>
      <c r="F1125" s="21"/>
      <c r="G1125" s="21"/>
      <c r="H1125" s="21"/>
      <c r="I1125" s="21"/>
      <c r="J1125" s="21"/>
      <c r="K1125" s="37"/>
      <c r="L1125" s="37"/>
      <c r="M1125" s="37"/>
    </row>
    <row r="1126" spans="1:13">
      <c r="A1126" s="21"/>
      <c r="B1126" s="21"/>
      <c r="C1126" s="22"/>
      <c r="D1126" s="21"/>
      <c r="E1126" s="21"/>
      <c r="F1126" s="21"/>
      <c r="G1126" s="21"/>
      <c r="H1126" s="21"/>
      <c r="I1126" s="21"/>
      <c r="J1126" s="21"/>
      <c r="K1126" s="37"/>
      <c r="L1126" s="37"/>
      <c r="M1126" s="37"/>
    </row>
    <row r="1127" spans="1:13">
      <c r="A1127" s="21"/>
      <c r="B1127" s="21"/>
      <c r="C1127" s="22"/>
      <c r="D1127" s="21"/>
      <c r="E1127" s="21"/>
      <c r="F1127" s="21"/>
      <c r="G1127" s="21"/>
      <c r="H1127" s="21"/>
      <c r="I1127" s="21"/>
      <c r="J1127" s="21"/>
      <c r="K1127" s="37"/>
      <c r="L1127" s="37"/>
      <c r="M1127" s="37"/>
    </row>
    <row r="1128" spans="1:13">
      <c r="A1128" s="21"/>
      <c r="B1128" s="21"/>
      <c r="C1128" s="22"/>
      <c r="D1128" s="21"/>
      <c r="E1128" s="21"/>
      <c r="F1128" s="21"/>
      <c r="G1128" s="21"/>
      <c r="H1128" s="21"/>
      <c r="I1128" s="21"/>
      <c r="J1128" s="21"/>
      <c r="K1128" s="37"/>
      <c r="L1128" s="37"/>
      <c r="M1128" s="37"/>
    </row>
    <row r="1129" spans="1:13">
      <c r="A1129" s="21"/>
      <c r="B1129" s="21"/>
      <c r="C1129" s="22"/>
      <c r="D1129" s="21"/>
      <c r="E1129" s="21"/>
      <c r="F1129" s="21"/>
      <c r="G1129" s="21"/>
      <c r="H1129" s="21"/>
      <c r="I1129" s="21"/>
      <c r="J1129" s="21"/>
      <c r="K1129" s="37"/>
      <c r="L1129" s="37"/>
      <c r="M1129" s="37"/>
    </row>
    <row r="1130" spans="1:13">
      <c r="A1130" s="21"/>
      <c r="B1130" s="21"/>
      <c r="C1130" s="22"/>
      <c r="D1130" s="21"/>
      <c r="E1130" s="21"/>
      <c r="F1130" s="21"/>
      <c r="G1130" s="21"/>
      <c r="H1130" s="21"/>
      <c r="I1130" s="21"/>
      <c r="J1130" s="21"/>
      <c r="K1130" s="37"/>
      <c r="L1130" s="37"/>
      <c r="M1130" s="37"/>
    </row>
    <row r="1131" spans="1:13">
      <c r="A1131" s="21"/>
      <c r="B1131" s="21"/>
      <c r="C1131" s="22"/>
      <c r="D1131" s="21"/>
      <c r="E1131" s="21"/>
      <c r="F1131" s="21"/>
      <c r="G1131" s="21"/>
      <c r="H1131" s="21"/>
      <c r="I1131" s="21"/>
      <c r="J1131" s="21"/>
      <c r="K1131" s="37"/>
      <c r="L1131" s="37"/>
      <c r="M1131" s="37"/>
    </row>
    <row r="1132" spans="1:13">
      <c r="A1132" s="21"/>
      <c r="B1132" s="21"/>
      <c r="C1132" s="22"/>
      <c r="D1132" s="21"/>
      <c r="E1132" s="21"/>
      <c r="F1132" s="21"/>
      <c r="G1132" s="21"/>
      <c r="H1132" s="21"/>
      <c r="I1132" s="21"/>
      <c r="J1132" s="21"/>
      <c r="K1132" s="37"/>
      <c r="L1132" s="37"/>
      <c r="M1132" s="37"/>
    </row>
    <row r="1133" spans="1:13">
      <c r="A1133" s="21"/>
      <c r="B1133" s="21"/>
      <c r="C1133" s="22"/>
      <c r="D1133" s="21"/>
      <c r="E1133" s="21"/>
      <c r="F1133" s="21"/>
      <c r="G1133" s="21"/>
      <c r="H1133" s="21"/>
      <c r="I1133" s="21"/>
      <c r="J1133" s="21"/>
      <c r="K1133" s="37"/>
      <c r="L1133" s="37"/>
      <c r="M1133" s="37"/>
    </row>
    <row r="1134" spans="1:13">
      <c r="A1134" s="21"/>
      <c r="B1134" s="21"/>
      <c r="C1134" s="22"/>
      <c r="D1134" s="21"/>
      <c r="E1134" s="21"/>
      <c r="F1134" s="21"/>
      <c r="G1134" s="21"/>
      <c r="H1134" s="21"/>
      <c r="I1134" s="21"/>
      <c r="J1134" s="21"/>
      <c r="K1134" s="37"/>
      <c r="L1134" s="37"/>
      <c r="M1134" s="37"/>
    </row>
    <row r="1135" spans="1:13">
      <c r="A1135" s="21"/>
      <c r="B1135" s="21"/>
      <c r="C1135" s="22"/>
      <c r="D1135" s="21"/>
      <c r="E1135" s="21"/>
      <c r="F1135" s="21"/>
      <c r="G1135" s="21"/>
      <c r="H1135" s="21"/>
      <c r="I1135" s="21"/>
      <c r="J1135" s="21"/>
      <c r="K1135" s="37"/>
      <c r="L1135" s="37"/>
      <c r="M1135" s="37"/>
    </row>
    <row r="1136" spans="1:13">
      <c r="A1136" s="21"/>
      <c r="B1136" s="21"/>
      <c r="C1136" s="22"/>
      <c r="D1136" s="21"/>
      <c r="E1136" s="21"/>
      <c r="F1136" s="21"/>
      <c r="G1136" s="21"/>
      <c r="H1136" s="21"/>
      <c r="I1136" s="21"/>
      <c r="J1136" s="21"/>
      <c r="K1136" s="37"/>
      <c r="L1136" s="37"/>
      <c r="M1136" s="37"/>
    </row>
    <row r="1137" spans="1:13">
      <c r="A1137" s="21"/>
      <c r="B1137" s="21"/>
      <c r="C1137" s="22"/>
      <c r="D1137" s="21"/>
      <c r="E1137" s="21"/>
      <c r="F1137" s="21"/>
      <c r="G1137" s="21"/>
      <c r="H1137" s="21"/>
      <c r="I1137" s="21"/>
      <c r="J1137" s="21"/>
      <c r="K1137" s="37"/>
      <c r="L1137" s="37"/>
      <c r="M1137" s="37"/>
    </row>
    <row r="1138" spans="1:13">
      <c r="A1138" s="21"/>
      <c r="B1138" s="21"/>
      <c r="C1138" s="22"/>
      <c r="D1138" s="21"/>
      <c r="E1138" s="21"/>
      <c r="F1138" s="21"/>
      <c r="G1138" s="21"/>
      <c r="H1138" s="21"/>
      <c r="I1138" s="21"/>
      <c r="J1138" s="21"/>
      <c r="K1138" s="37"/>
      <c r="L1138" s="37"/>
      <c r="M1138" s="37"/>
    </row>
    <row r="1139" spans="1:13">
      <c r="A1139" s="21"/>
      <c r="B1139" s="21"/>
      <c r="C1139" s="22"/>
      <c r="D1139" s="21"/>
      <c r="E1139" s="21"/>
      <c r="F1139" s="21"/>
      <c r="G1139" s="21"/>
      <c r="H1139" s="21"/>
      <c r="I1139" s="21"/>
      <c r="J1139" s="21"/>
      <c r="K1139" s="37"/>
      <c r="L1139" s="37"/>
      <c r="M1139" s="37"/>
    </row>
    <row r="1140" spans="1:13">
      <c r="A1140" s="21"/>
      <c r="B1140" s="21"/>
      <c r="C1140" s="22"/>
      <c r="D1140" s="21"/>
      <c r="E1140" s="21"/>
      <c r="F1140" s="21"/>
      <c r="G1140" s="21"/>
      <c r="H1140" s="21"/>
      <c r="I1140" s="21"/>
      <c r="J1140" s="21"/>
      <c r="K1140" s="37"/>
      <c r="L1140" s="37"/>
      <c r="M1140" s="37"/>
    </row>
    <row r="1141" spans="1:13">
      <c r="A1141" s="21"/>
      <c r="B1141" s="21"/>
      <c r="C1141" s="22"/>
      <c r="D1141" s="21"/>
      <c r="E1141" s="21"/>
      <c r="F1141" s="21"/>
      <c r="G1141" s="21"/>
      <c r="H1141" s="21"/>
      <c r="I1141" s="21"/>
      <c r="J1141" s="21"/>
      <c r="K1141" s="37"/>
      <c r="L1141" s="37"/>
      <c r="M1141" s="37"/>
    </row>
    <row r="1142" spans="1:13">
      <c r="A1142" s="21"/>
      <c r="B1142" s="21"/>
      <c r="C1142" s="22"/>
      <c r="D1142" s="21"/>
      <c r="E1142" s="21"/>
      <c r="F1142" s="21"/>
      <c r="G1142" s="21"/>
      <c r="H1142" s="21"/>
      <c r="I1142" s="21"/>
      <c r="J1142" s="21"/>
      <c r="K1142" s="37"/>
      <c r="L1142" s="37"/>
      <c r="M1142" s="37"/>
    </row>
    <row r="1143" spans="1:13">
      <c r="A1143" s="21"/>
      <c r="B1143" s="21"/>
      <c r="C1143" s="22"/>
      <c r="D1143" s="21"/>
      <c r="E1143" s="21"/>
      <c r="F1143" s="21"/>
      <c r="G1143" s="21"/>
      <c r="H1143" s="21"/>
      <c r="I1143" s="21"/>
      <c r="J1143" s="21"/>
      <c r="K1143" s="37"/>
      <c r="L1143" s="37"/>
      <c r="M1143" s="37"/>
    </row>
    <row r="1144" spans="1:13">
      <c r="A1144" s="21"/>
      <c r="B1144" s="21"/>
      <c r="C1144" s="22"/>
      <c r="D1144" s="21"/>
      <c r="E1144" s="21"/>
      <c r="F1144" s="21"/>
      <c r="G1144" s="21"/>
      <c r="H1144" s="21"/>
      <c r="I1144" s="21"/>
      <c r="J1144" s="21"/>
      <c r="K1144" s="37"/>
      <c r="L1144" s="37"/>
      <c r="M1144" s="37"/>
    </row>
    <row r="1145" spans="1:13">
      <c r="A1145" s="21"/>
      <c r="B1145" s="21"/>
      <c r="C1145" s="22"/>
      <c r="D1145" s="21"/>
      <c r="E1145" s="21"/>
      <c r="F1145" s="21"/>
      <c r="G1145" s="21"/>
      <c r="H1145" s="21"/>
      <c r="I1145" s="21"/>
      <c r="J1145" s="21"/>
      <c r="K1145" s="37"/>
      <c r="L1145" s="37"/>
      <c r="M1145" s="37"/>
    </row>
    <row r="1146" spans="1:13">
      <c r="A1146" s="21"/>
      <c r="B1146" s="21"/>
      <c r="C1146" s="22"/>
      <c r="D1146" s="21"/>
      <c r="E1146" s="21"/>
      <c r="F1146" s="21"/>
      <c r="G1146" s="21"/>
      <c r="H1146" s="21"/>
      <c r="I1146" s="21"/>
      <c r="J1146" s="21"/>
      <c r="K1146" s="37"/>
      <c r="L1146" s="37"/>
      <c r="M1146" s="37"/>
    </row>
    <row r="1147" spans="1:13">
      <c r="A1147" s="21"/>
      <c r="B1147" s="21"/>
      <c r="C1147" s="22"/>
      <c r="D1147" s="21"/>
      <c r="E1147" s="21"/>
      <c r="F1147" s="21"/>
      <c r="G1147" s="21"/>
      <c r="H1147" s="21"/>
      <c r="I1147" s="21"/>
      <c r="J1147" s="21"/>
      <c r="K1147" s="37"/>
      <c r="L1147" s="37"/>
      <c r="M1147" s="37"/>
    </row>
    <row r="1148" spans="1:13">
      <c r="A1148" s="21"/>
      <c r="B1148" s="21"/>
      <c r="C1148" s="22"/>
      <c r="D1148" s="21"/>
      <c r="E1148" s="21"/>
      <c r="F1148" s="21"/>
      <c r="G1148" s="21"/>
      <c r="H1148" s="21"/>
      <c r="I1148" s="21"/>
      <c r="J1148" s="21"/>
      <c r="K1148" s="37"/>
      <c r="L1148" s="37"/>
      <c r="M1148" s="37"/>
    </row>
    <row r="1149" spans="1:13">
      <c r="A1149" s="21"/>
      <c r="B1149" s="21"/>
      <c r="C1149" s="22"/>
      <c r="D1149" s="21"/>
      <c r="E1149" s="21"/>
      <c r="F1149" s="21"/>
      <c r="G1149" s="21"/>
      <c r="H1149" s="21"/>
      <c r="I1149" s="21"/>
      <c r="J1149" s="21"/>
      <c r="K1149" s="37"/>
      <c r="L1149" s="37"/>
      <c r="M1149" s="37"/>
    </row>
    <row r="1150" spans="1:13">
      <c r="A1150" s="21"/>
      <c r="B1150" s="21"/>
      <c r="C1150" s="22"/>
      <c r="D1150" s="21"/>
      <c r="E1150" s="21"/>
      <c r="F1150" s="21"/>
      <c r="G1150" s="21"/>
      <c r="H1150" s="21"/>
      <c r="I1150" s="21"/>
      <c r="J1150" s="21"/>
      <c r="K1150" s="37"/>
      <c r="L1150" s="37"/>
      <c r="M1150" s="37"/>
    </row>
    <row r="1151" spans="1:13">
      <c r="A1151" s="21"/>
      <c r="B1151" s="21"/>
      <c r="C1151" s="22"/>
      <c r="D1151" s="21"/>
      <c r="E1151" s="21"/>
      <c r="F1151" s="21"/>
      <c r="G1151" s="21"/>
      <c r="H1151" s="21"/>
      <c r="I1151" s="21"/>
      <c r="J1151" s="21"/>
      <c r="K1151" s="37"/>
      <c r="L1151" s="37"/>
      <c r="M1151" s="37"/>
    </row>
    <row r="1152" spans="1:13">
      <c r="A1152" s="21"/>
      <c r="B1152" s="21"/>
      <c r="C1152" s="22"/>
      <c r="D1152" s="21"/>
      <c r="E1152" s="21"/>
      <c r="F1152" s="21"/>
      <c r="G1152" s="21"/>
      <c r="H1152" s="21"/>
      <c r="I1152" s="21"/>
      <c r="J1152" s="21"/>
      <c r="K1152" s="37"/>
      <c r="L1152" s="37"/>
      <c r="M1152" s="37"/>
    </row>
    <row r="1153" spans="1:13">
      <c r="A1153" s="21"/>
      <c r="B1153" s="21"/>
      <c r="C1153" s="22"/>
      <c r="D1153" s="21"/>
      <c r="E1153" s="21"/>
      <c r="F1153" s="21"/>
      <c r="G1153" s="21"/>
      <c r="H1153" s="21"/>
      <c r="I1153" s="21"/>
      <c r="J1153" s="21"/>
      <c r="K1153" s="37"/>
      <c r="L1153" s="37"/>
      <c r="M1153" s="37"/>
    </row>
    <row r="1154" spans="1:13">
      <c r="A1154" s="21"/>
      <c r="B1154" s="21"/>
      <c r="C1154" s="22"/>
      <c r="D1154" s="21"/>
      <c r="E1154" s="21"/>
      <c r="F1154" s="21"/>
      <c r="G1154" s="21"/>
      <c r="H1154" s="21"/>
      <c r="I1154" s="21"/>
      <c r="J1154" s="21"/>
      <c r="K1154" s="37"/>
      <c r="L1154" s="37"/>
      <c r="M1154" s="37"/>
    </row>
    <row r="1155" spans="1:13">
      <c r="A1155" s="21"/>
      <c r="B1155" s="21"/>
      <c r="C1155" s="22"/>
      <c r="D1155" s="21"/>
      <c r="E1155" s="21"/>
      <c r="F1155" s="21"/>
      <c r="G1155" s="21"/>
      <c r="H1155" s="21"/>
      <c r="I1155" s="21"/>
      <c r="J1155" s="21"/>
      <c r="K1155" s="37"/>
      <c r="L1155" s="37"/>
      <c r="M1155" s="37"/>
    </row>
    <row r="1156" spans="1:13">
      <c r="A1156" s="21"/>
      <c r="B1156" s="21"/>
      <c r="C1156" s="22"/>
      <c r="D1156" s="21"/>
      <c r="E1156" s="21"/>
      <c r="F1156" s="21"/>
      <c r="G1156" s="21"/>
      <c r="H1156" s="21"/>
      <c r="I1156" s="21"/>
      <c r="J1156" s="21"/>
      <c r="K1156" s="37"/>
      <c r="L1156" s="37"/>
      <c r="M1156" s="37"/>
    </row>
    <row r="1157" spans="1:13">
      <c r="C1157" s="19"/>
    </row>
    <row r="1158" spans="1:13">
      <c r="C1158" s="19"/>
    </row>
    <row r="1159" spans="1:13">
      <c r="C1159" s="19"/>
    </row>
    <row r="1160" spans="1:13">
      <c r="C1160" s="19"/>
    </row>
    <row r="1161" spans="1:13">
      <c r="C1161" s="19"/>
    </row>
    <row r="1162" spans="1:13">
      <c r="C1162" s="19"/>
    </row>
    <row r="1163" spans="1:13">
      <c r="C1163" s="19"/>
    </row>
    <row r="1164" spans="1:13">
      <c r="C1164" s="19"/>
    </row>
    <row r="1165" spans="1:13">
      <c r="C1165" s="19"/>
    </row>
    <row r="1166" spans="1:13">
      <c r="C1166" s="19"/>
    </row>
    <row r="1167" spans="1:13">
      <c r="C1167" s="19"/>
    </row>
    <row r="1168" spans="1:13">
      <c r="C1168" s="19"/>
    </row>
    <row r="1169" spans="3:3">
      <c r="C1169" s="19"/>
    </row>
    <row r="1170" spans="3:3">
      <c r="C1170" s="19"/>
    </row>
    <row r="1171" spans="3:3">
      <c r="C1171" s="19"/>
    </row>
    <row r="1172" spans="3:3">
      <c r="C1172" s="19"/>
    </row>
    <row r="1173" spans="3:3">
      <c r="C1173" s="19"/>
    </row>
    <row r="1174" spans="3:3">
      <c r="C1174" s="19"/>
    </row>
    <row r="1175" spans="3:3">
      <c r="C1175" s="19"/>
    </row>
    <row r="1176" spans="3:3">
      <c r="C1176" s="19"/>
    </row>
    <row r="1177" spans="3:3">
      <c r="C1177" s="19"/>
    </row>
    <row r="1178" spans="3:3">
      <c r="C1178" s="19"/>
    </row>
    <row r="1179" spans="3:3">
      <c r="C1179" s="19"/>
    </row>
    <row r="1180" spans="3:3">
      <c r="C1180" s="19"/>
    </row>
    <row r="1181" spans="3:3">
      <c r="C1181" s="19"/>
    </row>
    <row r="1182" spans="3:3">
      <c r="C1182" s="19"/>
    </row>
    <row r="1183" spans="3:3">
      <c r="C1183" s="19"/>
    </row>
    <row r="1184" spans="3:3">
      <c r="C1184" s="19"/>
    </row>
    <row r="1185" spans="3:3">
      <c r="C1185" s="19"/>
    </row>
    <row r="1186" spans="3:3">
      <c r="C1186" s="19"/>
    </row>
    <row r="1187" spans="3:3">
      <c r="C1187" s="19"/>
    </row>
    <row r="1188" spans="3:3">
      <c r="C1188" s="19"/>
    </row>
    <row r="1189" spans="3:3">
      <c r="C1189" s="19"/>
    </row>
    <row r="1190" spans="3:3">
      <c r="C1190" s="19"/>
    </row>
    <row r="1191" spans="3:3">
      <c r="C1191" s="19"/>
    </row>
    <row r="1192" spans="3:3">
      <c r="C1192" s="19"/>
    </row>
    <row r="1193" spans="3:3">
      <c r="C1193" s="19"/>
    </row>
    <row r="1194" spans="3:3">
      <c r="C1194" s="19"/>
    </row>
    <row r="1195" spans="3:3">
      <c r="C1195" s="19"/>
    </row>
    <row r="1196" spans="3:3">
      <c r="C1196" s="19"/>
    </row>
    <row r="1197" spans="3:3">
      <c r="C1197" s="19"/>
    </row>
    <row r="1198" spans="3:3">
      <c r="C1198" s="19"/>
    </row>
    <row r="1199" spans="3:3">
      <c r="C1199" s="19"/>
    </row>
    <row r="1200" spans="3:3">
      <c r="C1200" s="19"/>
    </row>
    <row r="1201" spans="3:3">
      <c r="C1201" s="19"/>
    </row>
    <row r="1202" spans="3:3">
      <c r="C1202" s="19"/>
    </row>
    <row r="1203" spans="3:3">
      <c r="C1203" s="19"/>
    </row>
    <row r="1204" spans="3:3">
      <c r="C1204" s="19"/>
    </row>
    <row r="1205" spans="3:3">
      <c r="C1205" s="19"/>
    </row>
    <row r="1206" spans="3:3">
      <c r="C1206" s="19"/>
    </row>
    <row r="1207" spans="3:3">
      <c r="C1207" s="19"/>
    </row>
    <row r="1208" spans="3:3">
      <c r="C1208" s="19"/>
    </row>
    <row r="1209" spans="3:3">
      <c r="C1209" s="19"/>
    </row>
    <row r="1210" spans="3:3">
      <c r="C1210" s="19"/>
    </row>
    <row r="1211" spans="3:3">
      <c r="C1211" s="19"/>
    </row>
    <row r="1212" spans="3:3">
      <c r="C1212" s="19"/>
    </row>
    <row r="1213" spans="3:3">
      <c r="C1213" s="19"/>
    </row>
    <row r="1214" spans="3:3">
      <c r="C1214" s="19"/>
    </row>
    <row r="1215" spans="3:3">
      <c r="C1215" s="19"/>
    </row>
    <row r="1216" spans="3:3">
      <c r="C1216" s="19"/>
    </row>
    <row r="1217" spans="3:3">
      <c r="C1217" s="19"/>
    </row>
    <row r="1218" spans="3:3">
      <c r="C1218" s="19"/>
    </row>
    <row r="1219" spans="3:3">
      <c r="C1219" s="19"/>
    </row>
    <row r="1220" spans="3:3">
      <c r="C1220" s="19"/>
    </row>
    <row r="1221" spans="3:3">
      <c r="C1221" s="19"/>
    </row>
    <row r="1222" spans="3:3">
      <c r="C1222" s="19"/>
    </row>
    <row r="1223" spans="3:3">
      <c r="C1223" s="19"/>
    </row>
    <row r="1224" spans="3:3">
      <c r="C1224" s="19"/>
    </row>
    <row r="1225" spans="3:3">
      <c r="C1225" s="19"/>
    </row>
    <row r="1226" spans="3:3">
      <c r="C1226" s="19"/>
    </row>
    <row r="1227" spans="3:3">
      <c r="C1227" s="19"/>
    </row>
    <row r="1228" spans="3:3">
      <c r="C1228" s="19"/>
    </row>
    <row r="1229" spans="3:3">
      <c r="C1229" s="19"/>
    </row>
    <row r="1230" spans="3:3">
      <c r="C1230" s="19"/>
    </row>
    <row r="1231" spans="3:3">
      <c r="C1231" s="19"/>
    </row>
    <row r="1232" spans="3:3">
      <c r="C1232" s="19"/>
    </row>
    <row r="1233" spans="3:3">
      <c r="C1233" s="19"/>
    </row>
    <row r="1234" spans="3:3">
      <c r="C1234" s="19"/>
    </row>
    <row r="1235" spans="3:3">
      <c r="C1235" s="19"/>
    </row>
    <row r="1236" spans="3:3">
      <c r="C1236" s="19"/>
    </row>
    <row r="1237" spans="3:3">
      <c r="C1237" s="19"/>
    </row>
    <row r="1238" spans="3:3">
      <c r="C1238" s="19"/>
    </row>
    <row r="1239" spans="3:3">
      <c r="C1239" s="19"/>
    </row>
    <row r="1240" spans="3:3">
      <c r="C1240" s="19"/>
    </row>
    <row r="1241" spans="3:3">
      <c r="C1241" s="19"/>
    </row>
    <row r="1242" spans="3:3">
      <c r="C1242" s="19"/>
    </row>
    <row r="1243" spans="3:3">
      <c r="C1243" s="19"/>
    </row>
    <row r="1244" spans="3:3">
      <c r="C1244" s="19"/>
    </row>
    <row r="1245" spans="3:3">
      <c r="C1245" s="19"/>
    </row>
    <row r="1246" spans="3:3">
      <c r="C1246" s="19"/>
    </row>
    <row r="1247" spans="3:3">
      <c r="C1247" s="19"/>
    </row>
    <row r="1248" spans="3:3">
      <c r="C1248" s="19"/>
    </row>
    <row r="1249" spans="3:3">
      <c r="C1249" s="19"/>
    </row>
    <row r="1250" spans="3:3">
      <c r="C1250" s="19"/>
    </row>
    <row r="1251" spans="3:3">
      <c r="C1251" s="19"/>
    </row>
    <row r="1252" spans="3:3">
      <c r="C1252" s="19"/>
    </row>
    <row r="1253" spans="3:3">
      <c r="C1253" s="19"/>
    </row>
    <row r="1254" spans="3:3">
      <c r="C1254" s="19"/>
    </row>
    <row r="1255" spans="3:3">
      <c r="C1255" s="19"/>
    </row>
    <row r="1256" spans="3:3">
      <c r="C1256" s="19"/>
    </row>
    <row r="1257" spans="3:3">
      <c r="C1257" s="19"/>
    </row>
    <row r="1258" spans="3:3">
      <c r="C1258" s="19"/>
    </row>
    <row r="1259" spans="3:3">
      <c r="C1259" s="19"/>
    </row>
    <row r="1260" spans="3:3">
      <c r="C1260" s="19"/>
    </row>
    <row r="1261" spans="3:3">
      <c r="C1261" s="19"/>
    </row>
    <row r="1262" spans="3:3">
      <c r="C1262" s="19"/>
    </row>
    <row r="1263" spans="3:3">
      <c r="C1263" s="19"/>
    </row>
    <row r="1264" spans="3:3">
      <c r="C1264" s="19"/>
    </row>
    <row r="1265" spans="3:3">
      <c r="C1265" s="19"/>
    </row>
    <row r="1266" spans="3:3">
      <c r="C1266" s="19"/>
    </row>
    <row r="1267" spans="3:3">
      <c r="C1267" s="19"/>
    </row>
    <row r="1268" spans="3:3">
      <c r="C1268" s="19"/>
    </row>
    <row r="1269" spans="3:3">
      <c r="C1269" s="19"/>
    </row>
    <row r="1270" spans="3:3">
      <c r="C1270" s="19"/>
    </row>
    <row r="1271" spans="3:3">
      <c r="C1271" s="19"/>
    </row>
    <row r="1272" spans="3:3">
      <c r="C1272" s="19"/>
    </row>
    <row r="1273" spans="3:3">
      <c r="C1273" s="19"/>
    </row>
    <row r="1274" spans="3:3">
      <c r="C1274" s="19"/>
    </row>
    <row r="1275" spans="3:3">
      <c r="C1275" s="19"/>
    </row>
    <row r="1276" spans="3:3">
      <c r="C1276" s="19"/>
    </row>
    <row r="1277" spans="3:3">
      <c r="C1277" s="19"/>
    </row>
    <row r="1278" spans="3:3">
      <c r="C1278" s="19"/>
    </row>
    <row r="1279" spans="3:3">
      <c r="C1279" s="19"/>
    </row>
    <row r="1280" spans="3:3">
      <c r="C1280" s="19"/>
    </row>
    <row r="1281" spans="3:3">
      <c r="C1281" s="19"/>
    </row>
    <row r="1282" spans="3:3">
      <c r="C1282" s="19"/>
    </row>
    <row r="1283" spans="3:3">
      <c r="C1283" s="19"/>
    </row>
    <row r="1284" spans="3:3">
      <c r="C1284" s="19"/>
    </row>
    <row r="1285" spans="3:3">
      <c r="C1285" s="19"/>
    </row>
    <row r="1286" spans="3:3">
      <c r="C1286" s="19"/>
    </row>
    <row r="1287" spans="3:3">
      <c r="C1287" s="19"/>
    </row>
    <row r="1288" spans="3:3">
      <c r="C1288" s="19"/>
    </row>
    <row r="1289" spans="3:3">
      <c r="C1289" s="19"/>
    </row>
    <row r="1290" spans="3:3">
      <c r="C1290" s="19"/>
    </row>
    <row r="1291" spans="3:3">
      <c r="C1291" s="19"/>
    </row>
    <row r="1292" spans="3:3">
      <c r="C1292" s="19"/>
    </row>
    <row r="1293" spans="3:3">
      <c r="C1293" s="19"/>
    </row>
    <row r="1294" spans="3:3">
      <c r="C1294" s="19"/>
    </row>
    <row r="1295" spans="3:3">
      <c r="C1295" s="19"/>
    </row>
    <row r="1296" spans="3:3">
      <c r="C1296" s="19"/>
    </row>
    <row r="1297" spans="3:3">
      <c r="C1297" s="19"/>
    </row>
    <row r="1298" spans="3:3">
      <c r="C1298" s="19"/>
    </row>
    <row r="1299" spans="3:3">
      <c r="C1299" s="19"/>
    </row>
    <row r="1300" spans="3:3">
      <c r="C1300" s="19"/>
    </row>
    <row r="1301" spans="3:3">
      <c r="C1301" s="19"/>
    </row>
    <row r="1302" spans="3:3">
      <c r="C1302" s="19"/>
    </row>
    <row r="1303" spans="3:3">
      <c r="C1303" s="19"/>
    </row>
    <row r="1304" spans="3:3">
      <c r="C1304" s="19"/>
    </row>
    <row r="1305" spans="3:3">
      <c r="C1305" s="19"/>
    </row>
    <row r="1306" spans="3:3">
      <c r="C1306" s="19"/>
    </row>
    <row r="1307" spans="3:3">
      <c r="C1307" s="19"/>
    </row>
    <row r="1308" spans="3:3">
      <c r="C1308" s="19"/>
    </row>
    <row r="1309" spans="3:3">
      <c r="C1309" s="19"/>
    </row>
    <row r="1310" spans="3:3">
      <c r="C1310" s="19"/>
    </row>
    <row r="1311" spans="3:3">
      <c r="C1311" s="19"/>
    </row>
    <row r="1312" spans="3:3">
      <c r="C1312" s="19"/>
    </row>
    <row r="1313" spans="3:3">
      <c r="C1313" s="19"/>
    </row>
    <row r="1314" spans="3:3">
      <c r="C1314" s="19"/>
    </row>
    <row r="1315" spans="3:3">
      <c r="C1315" s="19"/>
    </row>
    <row r="1316" spans="3:3">
      <c r="C1316" s="19"/>
    </row>
    <row r="1317" spans="3:3">
      <c r="C1317" s="19"/>
    </row>
    <row r="1318" spans="3:3">
      <c r="C1318" s="19"/>
    </row>
    <row r="1319" spans="3:3">
      <c r="C1319" s="19"/>
    </row>
    <row r="1320" spans="3:3">
      <c r="C1320" s="19"/>
    </row>
    <row r="1321" spans="3:3">
      <c r="C1321" s="19"/>
    </row>
    <row r="1322" spans="3:3">
      <c r="C1322" s="19"/>
    </row>
    <row r="1323" spans="3:3">
      <c r="C1323" s="19"/>
    </row>
    <row r="1324" spans="3:3">
      <c r="C1324" s="19"/>
    </row>
    <row r="1325" spans="3:3">
      <c r="C1325" s="19"/>
    </row>
    <row r="1326" spans="3:3">
      <c r="C1326" s="19"/>
    </row>
    <row r="1327" spans="3:3">
      <c r="C1327" s="19"/>
    </row>
    <row r="1328" spans="3:3">
      <c r="C1328" s="19"/>
    </row>
    <row r="1329" spans="3:3">
      <c r="C1329" s="19"/>
    </row>
    <row r="1330" spans="3:3">
      <c r="C1330" s="19"/>
    </row>
    <row r="1331" spans="3:3">
      <c r="C1331" s="19"/>
    </row>
    <row r="1332" spans="3:3">
      <c r="C1332" s="19"/>
    </row>
    <row r="1333" spans="3:3">
      <c r="C1333" s="19"/>
    </row>
    <row r="1334" spans="3:3">
      <c r="C1334" s="19"/>
    </row>
    <row r="1335" spans="3:3">
      <c r="C1335" s="19"/>
    </row>
    <row r="1336" spans="3:3">
      <c r="C1336" s="19"/>
    </row>
    <row r="1337" spans="3:3">
      <c r="C1337" s="19"/>
    </row>
    <row r="1338" spans="3:3">
      <c r="C1338" s="19"/>
    </row>
    <row r="1339" spans="3:3">
      <c r="C1339" s="19"/>
    </row>
    <row r="1340" spans="3:3">
      <c r="C1340" s="19"/>
    </row>
    <row r="1341" spans="3:3">
      <c r="C1341" s="19"/>
    </row>
    <row r="1342" spans="3:3">
      <c r="C1342" s="19"/>
    </row>
    <row r="1343" spans="3:3">
      <c r="C1343" s="19"/>
    </row>
    <row r="1344" spans="3:3">
      <c r="C1344" s="19"/>
    </row>
    <row r="1345" spans="3:3">
      <c r="C1345" s="19"/>
    </row>
    <row r="1346" spans="3:3">
      <c r="C1346" s="19"/>
    </row>
    <row r="1347" spans="3:3">
      <c r="C1347" s="19"/>
    </row>
    <row r="1348" spans="3:3">
      <c r="C1348" s="19"/>
    </row>
    <row r="1349" spans="3:3">
      <c r="C1349" s="19"/>
    </row>
    <row r="1350" spans="3:3">
      <c r="C1350" s="19"/>
    </row>
    <row r="1351" spans="3:3">
      <c r="C1351" s="19"/>
    </row>
    <row r="1352" spans="3:3">
      <c r="C1352" s="19"/>
    </row>
    <row r="1353" spans="3:3">
      <c r="C1353" s="19"/>
    </row>
    <row r="1354" spans="3:3">
      <c r="C1354" s="19"/>
    </row>
    <row r="1355" spans="3:3">
      <c r="C1355" s="19"/>
    </row>
    <row r="1356" spans="3:3">
      <c r="C1356" s="19"/>
    </row>
    <row r="1357" spans="3:3">
      <c r="C1357" s="19"/>
    </row>
    <row r="1358" spans="3:3">
      <c r="C1358" s="19"/>
    </row>
    <row r="1359" spans="3:3">
      <c r="C1359" s="19"/>
    </row>
    <row r="1360" spans="3:3">
      <c r="C1360" s="19"/>
    </row>
    <row r="1361" spans="3:3">
      <c r="C1361" s="19"/>
    </row>
    <row r="1362" spans="3:3">
      <c r="C1362" s="19"/>
    </row>
    <row r="1363" spans="3:3">
      <c r="C1363" s="19"/>
    </row>
    <row r="1364" spans="3:3">
      <c r="C1364" s="19"/>
    </row>
    <row r="1365" spans="3:3">
      <c r="C1365" s="19"/>
    </row>
    <row r="1366" spans="3:3">
      <c r="C1366" s="19"/>
    </row>
    <row r="1367" spans="3:3">
      <c r="C1367" s="19"/>
    </row>
    <row r="1368" spans="3:3">
      <c r="C1368" s="19"/>
    </row>
    <row r="1369" spans="3:3">
      <c r="C1369" s="19"/>
    </row>
    <row r="1370" spans="3:3">
      <c r="C1370" s="19"/>
    </row>
    <row r="1371" spans="3:3">
      <c r="C1371" s="19"/>
    </row>
    <row r="1372" spans="3:3">
      <c r="C1372" s="19"/>
    </row>
    <row r="1373" spans="3:3">
      <c r="C1373" s="19"/>
    </row>
    <row r="1374" spans="3:3">
      <c r="C1374" s="19"/>
    </row>
    <row r="1375" spans="3:3">
      <c r="C1375" s="19"/>
    </row>
    <row r="1376" spans="3:3">
      <c r="C1376" s="19"/>
    </row>
    <row r="1377" spans="3:3">
      <c r="C1377" s="19"/>
    </row>
    <row r="1378" spans="3:3">
      <c r="C1378" s="19"/>
    </row>
    <row r="1379" spans="3:3">
      <c r="C1379" s="19"/>
    </row>
    <row r="1380" spans="3:3">
      <c r="C1380" s="19"/>
    </row>
    <row r="1381" spans="3:3">
      <c r="C1381" s="19"/>
    </row>
    <row r="1382" spans="3:3">
      <c r="C1382" s="19"/>
    </row>
    <row r="1383" spans="3:3">
      <c r="C1383" s="19"/>
    </row>
    <row r="1384" spans="3:3">
      <c r="C1384" s="19"/>
    </row>
    <row r="1385" spans="3:3">
      <c r="C1385" s="19"/>
    </row>
    <row r="1386" spans="3:3">
      <c r="C1386" s="19"/>
    </row>
    <row r="1387" spans="3:3">
      <c r="C1387" s="19"/>
    </row>
    <row r="1388" spans="3:3">
      <c r="C1388" s="19"/>
    </row>
    <row r="1389" spans="3:3">
      <c r="C1389" s="19"/>
    </row>
    <row r="1390" spans="3:3">
      <c r="C1390" s="19"/>
    </row>
    <row r="1391" spans="3:3">
      <c r="C1391" s="19"/>
    </row>
    <row r="1392" spans="3:3">
      <c r="C1392" s="19"/>
    </row>
    <row r="1393" spans="3:3">
      <c r="C1393" s="19"/>
    </row>
    <row r="1394" spans="3:3">
      <c r="C1394" s="19"/>
    </row>
    <row r="1395" spans="3:3">
      <c r="C1395" s="19"/>
    </row>
    <row r="1396" spans="3:3">
      <c r="C1396" s="19"/>
    </row>
    <row r="1397" spans="3:3">
      <c r="C1397" s="19"/>
    </row>
    <row r="1398" spans="3:3">
      <c r="C1398" s="19"/>
    </row>
    <row r="1399" spans="3:3">
      <c r="C1399" s="19"/>
    </row>
    <row r="1400" spans="3:3">
      <c r="C1400" s="19"/>
    </row>
    <row r="1401" spans="3:3">
      <c r="C1401" s="19"/>
    </row>
    <row r="1402" spans="3:3">
      <c r="C1402" s="19"/>
    </row>
    <row r="1403" spans="3:3">
      <c r="C1403" s="19"/>
    </row>
    <row r="1404" spans="3:3">
      <c r="C1404" s="19"/>
    </row>
    <row r="1405" spans="3:3">
      <c r="C1405" s="19"/>
    </row>
    <row r="1406" spans="3:3">
      <c r="C1406" s="19"/>
    </row>
    <row r="1407" spans="3:3">
      <c r="C1407" s="19"/>
    </row>
    <row r="1408" spans="3:3">
      <c r="C1408" s="19"/>
    </row>
    <row r="1409" spans="3:3">
      <c r="C1409" s="19"/>
    </row>
    <row r="1410" spans="3:3">
      <c r="C1410" s="19"/>
    </row>
    <row r="1411" spans="3:3">
      <c r="C1411" s="19"/>
    </row>
    <row r="1412" spans="3:3">
      <c r="C1412" s="19"/>
    </row>
    <row r="1413" spans="3:3">
      <c r="C1413" s="19"/>
    </row>
    <row r="1414" spans="3:3">
      <c r="C1414" s="19"/>
    </row>
    <row r="1415" spans="3:3">
      <c r="C1415" s="19"/>
    </row>
    <row r="1416" spans="3:3">
      <c r="C1416" s="19"/>
    </row>
    <row r="1417" spans="3:3">
      <c r="C1417" s="19"/>
    </row>
    <row r="1418" spans="3:3">
      <c r="C1418" s="19"/>
    </row>
    <row r="1419" spans="3:3">
      <c r="C1419" s="19"/>
    </row>
    <row r="1420" spans="3:3">
      <c r="C1420" s="19"/>
    </row>
    <row r="1421" spans="3:3">
      <c r="C1421" s="19"/>
    </row>
    <row r="1422" spans="3:3">
      <c r="C1422" s="19"/>
    </row>
    <row r="1423" spans="3:3">
      <c r="C1423" s="19"/>
    </row>
    <row r="1424" spans="3:3">
      <c r="C1424" s="19"/>
    </row>
    <row r="1425" spans="3:3">
      <c r="C1425" s="19"/>
    </row>
    <row r="1426" spans="3:3">
      <c r="C1426" s="19"/>
    </row>
    <row r="1427" spans="3:3">
      <c r="C1427" s="19"/>
    </row>
    <row r="1428" spans="3:3">
      <c r="C1428" s="19"/>
    </row>
    <row r="1429" spans="3:3">
      <c r="C1429" s="19"/>
    </row>
    <row r="1430" spans="3:3">
      <c r="C1430" s="19"/>
    </row>
    <row r="1431" spans="3:3">
      <c r="C1431" s="19"/>
    </row>
    <row r="1432" spans="3:3">
      <c r="C1432" s="19"/>
    </row>
    <row r="1433" spans="3:3">
      <c r="C1433" s="19"/>
    </row>
    <row r="1434" spans="3:3">
      <c r="C1434" s="19"/>
    </row>
    <row r="1435" spans="3:3">
      <c r="C1435" s="19"/>
    </row>
    <row r="1436" spans="3:3">
      <c r="C1436" s="19"/>
    </row>
    <row r="1437" spans="3:3">
      <c r="C1437" s="19"/>
    </row>
    <row r="1438" spans="3:3">
      <c r="C1438" s="19"/>
    </row>
    <row r="1439" spans="3:3">
      <c r="C1439" s="19"/>
    </row>
    <row r="1440" spans="3:3">
      <c r="C1440" s="19"/>
    </row>
    <row r="1441" spans="3:3">
      <c r="C1441" s="19"/>
    </row>
    <row r="1442" spans="3:3">
      <c r="C1442" s="19"/>
    </row>
    <row r="1443" spans="3:3">
      <c r="C1443" s="19"/>
    </row>
    <row r="1444" spans="3:3">
      <c r="C1444" s="19"/>
    </row>
    <row r="1445" spans="3:3">
      <c r="C1445" s="19"/>
    </row>
    <row r="1446" spans="3:3">
      <c r="C1446" s="19"/>
    </row>
    <row r="1447" spans="3:3">
      <c r="C1447" s="19"/>
    </row>
    <row r="1448" spans="3:3">
      <c r="C1448" s="19"/>
    </row>
    <row r="1449" spans="3:3">
      <c r="C1449" s="19"/>
    </row>
    <row r="1450" spans="3:3">
      <c r="C1450" s="19"/>
    </row>
    <row r="1451" spans="3:3">
      <c r="C1451" s="19"/>
    </row>
    <row r="1452" spans="3:3">
      <c r="C1452" s="19"/>
    </row>
    <row r="1453" spans="3:3">
      <c r="C1453" s="19"/>
    </row>
    <row r="1454" spans="3:3">
      <c r="C1454" s="19"/>
    </row>
    <row r="1455" spans="3:3">
      <c r="C1455" s="19"/>
    </row>
    <row r="1456" spans="3:3">
      <c r="C1456" s="19"/>
    </row>
    <row r="1457" spans="3:3">
      <c r="C1457" s="19"/>
    </row>
    <row r="1458" spans="3:3">
      <c r="C1458" s="19"/>
    </row>
    <row r="1459" spans="3:3">
      <c r="C1459" s="19"/>
    </row>
    <row r="1460" spans="3:3">
      <c r="C1460" s="19"/>
    </row>
    <row r="1461" spans="3:3">
      <c r="C1461" s="19"/>
    </row>
    <row r="1462" spans="3:3">
      <c r="C1462" s="19"/>
    </row>
    <row r="1463" spans="3:3">
      <c r="C1463" s="19"/>
    </row>
    <row r="1464" spans="3:3">
      <c r="C1464" s="19"/>
    </row>
    <row r="1465" spans="3:3">
      <c r="C1465" s="19"/>
    </row>
    <row r="1466" spans="3:3">
      <c r="C1466" s="19"/>
    </row>
    <row r="1467" spans="3:3">
      <c r="C1467" s="19"/>
    </row>
    <row r="1468" spans="3:3">
      <c r="C1468" s="19"/>
    </row>
    <row r="1469" spans="3:3">
      <c r="C1469" s="19"/>
    </row>
    <row r="1470" spans="3:3">
      <c r="C1470" s="19"/>
    </row>
    <row r="1471" spans="3:3">
      <c r="C1471" s="19"/>
    </row>
    <row r="1472" spans="3:3">
      <c r="C1472" s="19"/>
    </row>
    <row r="1473" spans="3:3">
      <c r="C1473" s="19"/>
    </row>
    <row r="1474" spans="3:3">
      <c r="C1474" s="19"/>
    </row>
    <row r="1475" spans="3:3">
      <c r="C1475" s="19"/>
    </row>
    <row r="1476" spans="3:3">
      <c r="C1476" s="19"/>
    </row>
    <row r="1477" spans="3:3">
      <c r="C1477" s="19"/>
    </row>
    <row r="1478" spans="3:3">
      <c r="C1478" s="19"/>
    </row>
    <row r="1479" spans="3:3">
      <c r="C1479" s="19"/>
    </row>
    <row r="1480" spans="3:3">
      <c r="C1480" s="19"/>
    </row>
    <row r="1481" spans="3:3">
      <c r="C1481" s="19"/>
    </row>
    <row r="1482" spans="3:3">
      <c r="C1482" s="19"/>
    </row>
    <row r="1483" spans="3:3">
      <c r="C1483" s="19"/>
    </row>
    <row r="1484" spans="3:3">
      <c r="C1484" s="19"/>
    </row>
    <row r="1485" spans="3:3">
      <c r="C1485" s="19"/>
    </row>
    <row r="1486" spans="3:3">
      <c r="C1486" s="19"/>
    </row>
    <row r="1487" spans="3:3">
      <c r="C1487" s="19"/>
    </row>
    <row r="1488" spans="3:3">
      <c r="C1488" s="19"/>
    </row>
    <row r="1489" spans="3:3">
      <c r="C1489" s="19"/>
    </row>
    <row r="1490" spans="3:3">
      <c r="C1490" s="19"/>
    </row>
    <row r="1491" spans="3:3">
      <c r="C1491" s="19"/>
    </row>
    <row r="1492" spans="3:3">
      <c r="C1492" s="19"/>
    </row>
    <row r="1493" spans="3:3">
      <c r="C1493" s="19"/>
    </row>
    <row r="1494" spans="3:3">
      <c r="C1494" s="19"/>
    </row>
    <row r="1495" spans="3:3">
      <c r="C1495" s="19"/>
    </row>
    <row r="1496" spans="3:3">
      <c r="C1496" s="19"/>
    </row>
    <row r="1497" spans="3:3">
      <c r="C1497" s="19"/>
    </row>
    <row r="1498" spans="3:3">
      <c r="C1498" s="19"/>
    </row>
    <row r="1499" spans="3:3">
      <c r="C1499" s="19"/>
    </row>
    <row r="1500" spans="3:3">
      <c r="C1500" s="19"/>
    </row>
    <row r="1501" spans="3:3">
      <c r="C1501" s="19"/>
    </row>
    <row r="1502" spans="3:3">
      <c r="C1502" s="19"/>
    </row>
    <row r="1503" spans="3:3">
      <c r="C1503" s="19"/>
    </row>
    <row r="1504" spans="3:3">
      <c r="C1504" s="19"/>
    </row>
    <row r="1505" spans="3:3">
      <c r="C1505" s="19"/>
    </row>
    <row r="1506" spans="3:3">
      <c r="C1506" s="19"/>
    </row>
    <row r="1507" spans="3:3">
      <c r="C1507" s="19"/>
    </row>
    <row r="1508" spans="3:3">
      <c r="C1508" s="19"/>
    </row>
    <row r="1509" spans="3:3">
      <c r="C1509" s="19"/>
    </row>
    <row r="1510" spans="3:3">
      <c r="C1510" s="19"/>
    </row>
    <row r="1511" spans="3:3">
      <c r="C1511" s="19"/>
    </row>
    <row r="1512" spans="3:3">
      <c r="C1512" s="19"/>
    </row>
    <row r="1513" spans="3:3">
      <c r="C1513" s="19"/>
    </row>
    <row r="1514" spans="3:3">
      <c r="C1514" s="19"/>
    </row>
    <row r="1515" spans="3:3">
      <c r="C1515" s="19"/>
    </row>
    <row r="1516" spans="3:3">
      <c r="C1516" s="19"/>
    </row>
    <row r="1517" spans="3:3">
      <c r="C1517" s="19"/>
    </row>
    <row r="1518" spans="3:3">
      <c r="C1518" s="19"/>
    </row>
    <row r="1519" spans="3:3">
      <c r="C1519" s="19"/>
    </row>
    <row r="1520" spans="3:3">
      <c r="C1520" s="19"/>
    </row>
    <row r="1521" spans="3:3">
      <c r="C1521" s="19"/>
    </row>
    <row r="1522" spans="3:3">
      <c r="C1522" s="19"/>
    </row>
    <row r="1523" spans="3:3">
      <c r="C1523" s="19"/>
    </row>
    <row r="1524" spans="3:3">
      <c r="C1524" s="19"/>
    </row>
    <row r="1525" spans="3:3">
      <c r="C1525" s="19"/>
    </row>
    <row r="1526" spans="3:3">
      <c r="C1526" s="19"/>
    </row>
    <row r="1527" spans="3:3">
      <c r="C1527" s="19"/>
    </row>
    <row r="1528" spans="3:3">
      <c r="C1528" s="19"/>
    </row>
    <row r="1529" spans="3:3">
      <c r="C1529" s="19"/>
    </row>
    <row r="1530" spans="3:3">
      <c r="C1530" s="19"/>
    </row>
    <row r="1531" spans="3:3">
      <c r="C1531" s="19"/>
    </row>
    <row r="1532" spans="3:3">
      <c r="C1532" s="19"/>
    </row>
    <row r="1533" spans="3:3">
      <c r="C1533" s="19"/>
    </row>
    <row r="1534" spans="3:3">
      <c r="C1534" s="19"/>
    </row>
    <row r="1535" spans="3:3">
      <c r="C1535" s="19"/>
    </row>
    <row r="1536" spans="3:3">
      <c r="C1536" s="19"/>
    </row>
    <row r="1537" spans="3:3">
      <c r="C1537" s="19"/>
    </row>
    <row r="1538" spans="3:3">
      <c r="C1538" s="19"/>
    </row>
    <row r="1539" spans="3:3">
      <c r="C1539" s="19"/>
    </row>
    <row r="1540" spans="3:3">
      <c r="C1540" s="19"/>
    </row>
    <row r="1541" spans="3:3">
      <c r="C1541" s="19"/>
    </row>
    <row r="1542" spans="3:3">
      <c r="C1542" s="19"/>
    </row>
    <row r="1543" spans="3:3">
      <c r="C1543" s="19"/>
    </row>
    <row r="1544" spans="3:3">
      <c r="C1544" s="19"/>
    </row>
    <row r="1545" spans="3:3">
      <c r="C1545" s="19"/>
    </row>
    <row r="1546" spans="3:3">
      <c r="C1546" s="19"/>
    </row>
    <row r="1547" spans="3:3">
      <c r="C1547" s="19"/>
    </row>
    <row r="1548" spans="3:3">
      <c r="C1548" s="19"/>
    </row>
    <row r="1549" spans="3:3">
      <c r="C1549" s="19"/>
    </row>
    <row r="1550" spans="3:3">
      <c r="C1550" s="19"/>
    </row>
    <row r="1551" spans="3:3">
      <c r="C1551" s="19"/>
    </row>
    <row r="1552" spans="3:3">
      <c r="C1552" s="19"/>
    </row>
    <row r="1553" spans="3:3">
      <c r="C1553" s="19"/>
    </row>
    <row r="1554" spans="3:3">
      <c r="C1554" s="19"/>
    </row>
    <row r="1555" spans="3:3">
      <c r="C1555" s="19"/>
    </row>
    <row r="1556" spans="3:3">
      <c r="C1556" s="19"/>
    </row>
    <row r="1557" spans="3:3">
      <c r="C1557" s="19"/>
    </row>
    <row r="1558" spans="3:3">
      <c r="C1558" s="19"/>
    </row>
    <row r="1559" spans="3:3">
      <c r="C1559" s="19"/>
    </row>
    <row r="1560" spans="3:3">
      <c r="C1560" s="19"/>
    </row>
    <row r="1561" spans="3:3">
      <c r="C1561" s="19"/>
    </row>
    <row r="1562" spans="3:3">
      <c r="C1562" s="19"/>
    </row>
    <row r="1563" spans="3:3">
      <c r="C1563" s="19"/>
    </row>
    <row r="1564" spans="3:3">
      <c r="C1564" s="19"/>
    </row>
    <row r="1565" spans="3:3">
      <c r="C1565" s="19"/>
    </row>
    <row r="1566" spans="3:3">
      <c r="C1566" s="19"/>
    </row>
    <row r="1567" spans="3:3">
      <c r="C1567" s="19"/>
    </row>
    <row r="1568" spans="3:3">
      <c r="C1568" s="19"/>
    </row>
    <row r="1569" spans="3:3">
      <c r="C1569" s="19"/>
    </row>
    <row r="1570" spans="3:3">
      <c r="C1570" s="19"/>
    </row>
    <row r="1571" spans="3:3">
      <c r="C1571" s="19"/>
    </row>
    <row r="1572" spans="3:3">
      <c r="C1572" s="19"/>
    </row>
    <row r="1573" spans="3:3">
      <c r="C1573" s="19"/>
    </row>
    <row r="1574" spans="3:3">
      <c r="C1574" s="19"/>
    </row>
    <row r="1575" spans="3:3">
      <c r="C1575" s="19"/>
    </row>
    <row r="1576" spans="3:3">
      <c r="C1576" s="19"/>
    </row>
    <row r="1577" spans="3:3">
      <c r="C1577" s="19"/>
    </row>
    <row r="1578" spans="3:3">
      <c r="C1578" s="19"/>
    </row>
    <row r="1579" spans="3:3">
      <c r="C1579" s="19"/>
    </row>
    <row r="1580" spans="3:3">
      <c r="C1580" s="19"/>
    </row>
    <row r="1581" spans="3:3">
      <c r="C1581" s="19"/>
    </row>
    <row r="1582" spans="3:3">
      <c r="C1582" s="19"/>
    </row>
    <row r="1583" spans="3:3">
      <c r="C1583" s="19"/>
    </row>
    <row r="1584" spans="3:3">
      <c r="C1584" s="19"/>
    </row>
    <row r="1585" spans="3:3">
      <c r="C1585" s="19"/>
    </row>
    <row r="1586" spans="3:3">
      <c r="C1586" s="19"/>
    </row>
    <row r="1587" spans="3:3">
      <c r="C1587" s="19"/>
    </row>
    <row r="1588" spans="3:3">
      <c r="C1588" s="19"/>
    </row>
    <row r="1589" spans="3:3">
      <c r="C1589" s="19"/>
    </row>
    <row r="1590" spans="3:3">
      <c r="C1590" s="19"/>
    </row>
    <row r="1591" spans="3:3">
      <c r="C1591" s="19"/>
    </row>
    <row r="1592" spans="3:3">
      <c r="C1592" s="19"/>
    </row>
    <row r="1593" spans="3:3">
      <c r="C1593" s="19"/>
    </row>
    <row r="1594" spans="3:3">
      <c r="C1594" s="19"/>
    </row>
    <row r="1595" spans="3:3">
      <c r="C1595" s="19"/>
    </row>
    <row r="1596" spans="3:3">
      <c r="C1596" s="19"/>
    </row>
    <row r="1597" spans="3:3">
      <c r="C1597" s="19"/>
    </row>
    <row r="1598" spans="3:3">
      <c r="C1598" s="19"/>
    </row>
    <row r="1599" spans="3:3">
      <c r="C1599" s="19"/>
    </row>
    <row r="1600" spans="3:3">
      <c r="C1600" s="19"/>
    </row>
    <row r="1601" spans="3:3">
      <c r="C1601" s="19"/>
    </row>
    <row r="1602" spans="3:3">
      <c r="C1602" s="19"/>
    </row>
    <row r="1603" spans="3:3">
      <c r="C1603" s="19"/>
    </row>
    <row r="1604" spans="3:3">
      <c r="C1604" s="19"/>
    </row>
    <row r="1605" spans="3:3">
      <c r="C1605" s="19"/>
    </row>
    <row r="1606" spans="3:3">
      <c r="C1606" s="19"/>
    </row>
    <row r="1607" spans="3:3">
      <c r="C1607" s="19"/>
    </row>
    <row r="1608" spans="3:3">
      <c r="C1608" s="19"/>
    </row>
    <row r="1609" spans="3:3">
      <c r="C1609" s="19"/>
    </row>
    <row r="1610" spans="3:3">
      <c r="C1610" s="19"/>
    </row>
    <row r="1611" spans="3:3">
      <c r="C1611" s="19"/>
    </row>
    <row r="1612" spans="3:3">
      <c r="C1612" s="19"/>
    </row>
    <row r="1613" spans="3:3">
      <c r="C1613" s="19"/>
    </row>
    <row r="1614" spans="3:3">
      <c r="C1614" s="19"/>
    </row>
    <row r="1615" spans="3:3">
      <c r="C1615" s="19"/>
    </row>
    <row r="1616" spans="3:3">
      <c r="C1616" s="19"/>
    </row>
    <row r="1617" spans="3:3">
      <c r="C1617" s="19"/>
    </row>
    <row r="1618" spans="3:3">
      <c r="C1618" s="19"/>
    </row>
    <row r="1619" spans="3:3">
      <c r="C1619" s="19"/>
    </row>
    <row r="1620" spans="3:3">
      <c r="C1620" s="19"/>
    </row>
    <row r="1621" spans="3:3">
      <c r="C1621" s="19"/>
    </row>
    <row r="1622" spans="3:3">
      <c r="C1622" s="19"/>
    </row>
    <row r="1623" spans="3:3">
      <c r="C1623" s="19"/>
    </row>
    <row r="1624" spans="3:3">
      <c r="C1624" s="19"/>
    </row>
    <row r="1625" spans="3:3">
      <c r="C1625" s="19"/>
    </row>
    <row r="1626" spans="3:3">
      <c r="C1626" s="19"/>
    </row>
    <row r="1627" spans="3:3">
      <c r="C1627" s="19"/>
    </row>
    <row r="1628" spans="3:3">
      <c r="C1628" s="19"/>
    </row>
    <row r="1629" spans="3:3">
      <c r="C1629" s="19"/>
    </row>
    <row r="1630" spans="3:3">
      <c r="C1630" s="19"/>
    </row>
    <row r="1631" spans="3:3">
      <c r="C1631" s="19"/>
    </row>
    <row r="1632" spans="3:3">
      <c r="C1632" s="19"/>
    </row>
    <row r="1633" spans="3:3">
      <c r="C1633" s="19"/>
    </row>
    <row r="1634" spans="3:3">
      <c r="C1634" s="19"/>
    </row>
    <row r="1635" spans="3:3">
      <c r="C1635" s="19"/>
    </row>
    <row r="1636" spans="3:3">
      <c r="C1636" s="19"/>
    </row>
    <row r="1637" spans="3:3">
      <c r="C1637" s="19"/>
    </row>
    <row r="1638" spans="3:3">
      <c r="C1638" s="19"/>
    </row>
    <row r="1639" spans="3:3">
      <c r="C1639" s="19"/>
    </row>
    <row r="1640" spans="3:3">
      <c r="C1640" s="19"/>
    </row>
    <row r="1641" spans="3:3">
      <c r="C1641" s="19"/>
    </row>
    <row r="1642" spans="3:3">
      <c r="C1642" s="19"/>
    </row>
    <row r="1643" spans="3:3">
      <c r="C1643" s="19"/>
    </row>
    <row r="1644" spans="3:3">
      <c r="C1644" s="19"/>
    </row>
    <row r="1645" spans="3:3">
      <c r="C1645" s="19"/>
    </row>
    <row r="1646" spans="3:3">
      <c r="C1646" s="19"/>
    </row>
    <row r="1647" spans="3:3">
      <c r="C1647" s="19"/>
    </row>
    <row r="1648" spans="3:3">
      <c r="C1648" s="19"/>
    </row>
    <row r="1649" spans="3:3">
      <c r="C1649" s="19"/>
    </row>
    <row r="1650" spans="3:3">
      <c r="C1650" s="19"/>
    </row>
    <row r="1651" spans="3:3">
      <c r="C1651" s="19"/>
    </row>
    <row r="1652" spans="3:3">
      <c r="C1652" s="19"/>
    </row>
    <row r="1653" spans="3:3">
      <c r="C1653" s="19"/>
    </row>
    <row r="1654" spans="3:3">
      <c r="C1654" s="19"/>
    </row>
    <row r="1655" spans="3:3">
      <c r="C1655" s="19"/>
    </row>
    <row r="1656" spans="3:3">
      <c r="C1656" s="19"/>
    </row>
    <row r="1657" spans="3:3">
      <c r="C1657" s="19"/>
    </row>
    <row r="1658" spans="3:3">
      <c r="C1658" s="19"/>
    </row>
    <row r="1659" spans="3:3">
      <c r="C1659" s="19"/>
    </row>
    <row r="1660" spans="3:3">
      <c r="C1660" s="19"/>
    </row>
    <row r="1661" spans="3:3">
      <c r="C1661" s="19"/>
    </row>
    <row r="1662" spans="3:3">
      <c r="C1662" s="19"/>
    </row>
    <row r="1663" spans="3:3">
      <c r="C1663" s="19"/>
    </row>
    <row r="1664" spans="3:3">
      <c r="C1664" s="19"/>
    </row>
    <row r="1665" spans="3:3">
      <c r="C1665" s="19"/>
    </row>
    <row r="1666" spans="3:3">
      <c r="C1666" s="19"/>
    </row>
    <row r="1667" spans="3:3">
      <c r="C1667" s="19"/>
    </row>
    <row r="1668" spans="3:3">
      <c r="C1668" s="19"/>
    </row>
    <row r="1669" spans="3:3">
      <c r="C1669" s="19"/>
    </row>
    <row r="1670" spans="3:3">
      <c r="C1670" s="19"/>
    </row>
    <row r="1671" spans="3:3">
      <c r="C1671" s="19"/>
    </row>
    <row r="1672" spans="3:3">
      <c r="C1672" s="19"/>
    </row>
    <row r="1673" spans="3:3">
      <c r="C1673" s="19"/>
    </row>
    <row r="1674" spans="3:3">
      <c r="C1674" s="19"/>
    </row>
    <row r="1675" spans="3:3">
      <c r="C1675" s="19"/>
    </row>
    <row r="1676" spans="3:3">
      <c r="C1676" s="19"/>
    </row>
    <row r="1677" spans="3:3">
      <c r="C1677" s="19"/>
    </row>
    <row r="1678" spans="3:3">
      <c r="C1678" s="19"/>
    </row>
    <row r="1679" spans="3:3">
      <c r="C1679" s="19"/>
    </row>
    <row r="1680" spans="3:3">
      <c r="C1680" s="19"/>
    </row>
    <row r="1681" spans="3:3">
      <c r="C1681" s="19"/>
    </row>
    <row r="1682" spans="3:3">
      <c r="C1682" s="19"/>
    </row>
    <row r="1683" spans="3:3">
      <c r="C1683" s="19"/>
    </row>
    <row r="1684" spans="3:3">
      <c r="C1684" s="19"/>
    </row>
    <row r="1685" spans="3:3">
      <c r="C1685" s="19"/>
    </row>
    <row r="1686" spans="3:3">
      <c r="C1686" s="19"/>
    </row>
    <row r="1687" spans="3:3">
      <c r="C1687" s="19"/>
    </row>
    <row r="1688" spans="3:3">
      <c r="C1688" s="19"/>
    </row>
    <row r="1689" spans="3:3">
      <c r="C1689" s="19"/>
    </row>
    <row r="1690" spans="3:3">
      <c r="C1690" s="19"/>
    </row>
    <row r="1691" spans="3:3">
      <c r="C1691" s="19"/>
    </row>
    <row r="1692" spans="3:3">
      <c r="C1692" s="19"/>
    </row>
    <row r="1693" spans="3:3">
      <c r="C1693" s="19"/>
    </row>
    <row r="1694" spans="3:3">
      <c r="C1694" s="19"/>
    </row>
    <row r="1695" spans="3:3">
      <c r="C1695" s="19"/>
    </row>
    <row r="1696" spans="3:3">
      <c r="C1696" s="19"/>
    </row>
    <row r="1697" spans="3:3">
      <c r="C1697" s="19"/>
    </row>
    <row r="1698" spans="3:3">
      <c r="C1698" s="19"/>
    </row>
    <row r="1699" spans="3:3">
      <c r="C1699" s="19"/>
    </row>
    <row r="1700" spans="3:3">
      <c r="C1700" s="19"/>
    </row>
    <row r="1701" spans="3:3">
      <c r="C1701" s="19"/>
    </row>
    <row r="1702" spans="3:3">
      <c r="C1702" s="19"/>
    </row>
    <row r="1703" spans="3:3">
      <c r="C1703" s="19"/>
    </row>
    <row r="1704" spans="3:3">
      <c r="C1704" s="19"/>
    </row>
    <row r="1705" spans="3:3">
      <c r="C1705" s="19"/>
    </row>
    <row r="1706" spans="3:3">
      <c r="C1706" s="19"/>
    </row>
    <row r="1707" spans="3:3">
      <c r="C1707" s="19"/>
    </row>
    <row r="1708" spans="3:3">
      <c r="C1708" s="19"/>
    </row>
    <row r="1709" spans="3:3">
      <c r="C1709" s="19"/>
    </row>
    <row r="1710" spans="3:3">
      <c r="C1710" s="19"/>
    </row>
    <row r="1711" spans="3:3">
      <c r="C1711" s="19"/>
    </row>
    <row r="1712" spans="3:3">
      <c r="C1712" s="19"/>
    </row>
    <row r="1713" spans="3:3">
      <c r="C1713" s="19"/>
    </row>
    <row r="1714" spans="3:3">
      <c r="C1714" s="19"/>
    </row>
    <row r="1715" spans="3:3">
      <c r="C1715" s="19"/>
    </row>
    <row r="1716" spans="3:3">
      <c r="C1716" s="19"/>
    </row>
    <row r="1717" spans="3:3">
      <c r="C1717" s="19"/>
    </row>
    <row r="1718" spans="3:3">
      <c r="C1718" s="19"/>
    </row>
    <row r="1719" spans="3:3">
      <c r="C1719" s="19"/>
    </row>
    <row r="1720" spans="3:3">
      <c r="C1720" s="19"/>
    </row>
    <row r="1721" spans="3:3">
      <c r="C1721" s="19"/>
    </row>
    <row r="1722" spans="3:3">
      <c r="C1722" s="19"/>
    </row>
    <row r="1723" spans="3:3">
      <c r="C1723" s="19"/>
    </row>
    <row r="1724" spans="3:3">
      <c r="C1724" s="19"/>
    </row>
    <row r="1725" spans="3:3">
      <c r="C1725" s="19"/>
    </row>
    <row r="1726" spans="3:3">
      <c r="C1726" s="19"/>
    </row>
    <row r="1727" spans="3:3">
      <c r="C1727" s="19"/>
    </row>
    <row r="1728" spans="3:3">
      <c r="C1728" s="19"/>
    </row>
    <row r="1729" spans="3:3">
      <c r="C1729" s="19"/>
    </row>
    <row r="1730" spans="3:3">
      <c r="C1730" s="19"/>
    </row>
    <row r="1731" spans="3:3">
      <c r="C1731" s="19"/>
    </row>
    <row r="1732" spans="3:3">
      <c r="C1732" s="19"/>
    </row>
    <row r="1733" spans="3:3">
      <c r="C1733" s="19"/>
    </row>
    <row r="1734" spans="3:3">
      <c r="C1734" s="19"/>
    </row>
    <row r="1735" spans="3:3">
      <c r="C1735" s="19"/>
    </row>
    <row r="1736" spans="3:3">
      <c r="C1736" s="19"/>
    </row>
    <row r="1737" spans="3:3">
      <c r="C1737" s="19"/>
    </row>
    <row r="1738" spans="3:3">
      <c r="C1738" s="19"/>
    </row>
    <row r="1739" spans="3:3">
      <c r="C1739" s="19"/>
    </row>
    <row r="1740" spans="3:3">
      <c r="C1740" s="19"/>
    </row>
    <row r="1741" spans="3:3">
      <c r="C1741" s="19"/>
    </row>
    <row r="1742" spans="3:3">
      <c r="C1742" s="19"/>
    </row>
    <row r="1743" spans="3:3">
      <c r="C1743" s="19"/>
    </row>
    <row r="1744" spans="3:3">
      <c r="C1744" s="19"/>
    </row>
    <row r="1745" spans="3:3">
      <c r="C1745" s="19"/>
    </row>
    <row r="1746" spans="3:3">
      <c r="C1746" s="19"/>
    </row>
    <row r="1747" spans="3:3">
      <c r="C1747" s="19"/>
    </row>
    <row r="1748" spans="3:3">
      <c r="C1748" s="19"/>
    </row>
    <row r="1749" spans="3:3">
      <c r="C1749" s="19"/>
    </row>
    <row r="1750" spans="3:3">
      <c r="C1750" s="19"/>
    </row>
    <row r="1751" spans="3:3">
      <c r="C1751" s="19"/>
    </row>
    <row r="1752" spans="3:3">
      <c r="C1752" s="19"/>
    </row>
    <row r="1753" spans="3:3">
      <c r="C1753" s="19"/>
    </row>
    <row r="1754" spans="3:3">
      <c r="C1754" s="19"/>
    </row>
    <row r="1755" spans="3:3">
      <c r="C1755" s="19"/>
    </row>
    <row r="1756" spans="3:3">
      <c r="C1756" s="19"/>
    </row>
    <row r="1757" spans="3:3">
      <c r="C1757" s="19"/>
    </row>
    <row r="1758" spans="3:3">
      <c r="C1758" s="19"/>
    </row>
    <row r="1759" spans="3:3">
      <c r="C1759" s="19"/>
    </row>
    <row r="1760" spans="3:3">
      <c r="C1760" s="19"/>
    </row>
    <row r="1761" spans="3:3">
      <c r="C1761" s="19"/>
    </row>
    <row r="1762" spans="3:3">
      <c r="C1762" s="19"/>
    </row>
    <row r="1763" spans="3:3">
      <c r="C1763" s="19"/>
    </row>
    <row r="1764" spans="3:3">
      <c r="C1764" s="19"/>
    </row>
    <row r="1765" spans="3:3">
      <c r="C1765" s="19"/>
    </row>
    <row r="1766" spans="3:3">
      <c r="C1766" s="19"/>
    </row>
    <row r="1767" spans="3:3">
      <c r="C1767" s="19"/>
    </row>
    <row r="1768" spans="3:3">
      <c r="C1768" s="19"/>
    </row>
    <row r="1769" spans="3:3">
      <c r="C1769" s="19"/>
    </row>
    <row r="1770" spans="3:3">
      <c r="C1770" s="19"/>
    </row>
    <row r="1771" spans="3:3">
      <c r="C1771" s="19"/>
    </row>
    <row r="1772" spans="3:3">
      <c r="C1772" s="19"/>
    </row>
    <row r="1773" spans="3:3">
      <c r="C1773" s="19"/>
    </row>
    <row r="1774" spans="3:3">
      <c r="C1774" s="19"/>
    </row>
    <row r="1775" spans="3:3">
      <c r="C1775" s="19"/>
    </row>
    <row r="1776" spans="3:3">
      <c r="C1776" s="19"/>
    </row>
    <row r="1777" spans="3:3">
      <c r="C1777" s="19"/>
    </row>
    <row r="1778" spans="3:3">
      <c r="C1778" s="19"/>
    </row>
    <row r="1779" spans="3:3">
      <c r="C1779" s="19"/>
    </row>
    <row r="1780" spans="3:3">
      <c r="C1780" s="19"/>
    </row>
    <row r="1781" spans="3:3">
      <c r="C1781" s="19"/>
    </row>
    <row r="1782" spans="3:3">
      <c r="C1782" s="19"/>
    </row>
    <row r="1783" spans="3:3">
      <c r="C1783" s="19"/>
    </row>
    <row r="1784" spans="3:3">
      <c r="C1784" s="19"/>
    </row>
    <row r="1785" spans="3:3">
      <c r="C1785" s="19"/>
    </row>
    <row r="1786" spans="3:3">
      <c r="C1786" s="19"/>
    </row>
    <row r="1787" spans="3:3">
      <c r="C1787" s="19"/>
    </row>
    <row r="1788" spans="3:3">
      <c r="C1788" s="19"/>
    </row>
    <row r="1789" spans="3:3">
      <c r="C1789" s="19"/>
    </row>
    <row r="1790" spans="3:3">
      <c r="C1790" s="19"/>
    </row>
    <row r="1791" spans="3:3">
      <c r="C1791" s="19"/>
    </row>
    <row r="1792" spans="3:3">
      <c r="C1792" s="19"/>
    </row>
    <row r="1793" spans="3:3">
      <c r="C1793" s="19"/>
    </row>
    <row r="1794" spans="3:3">
      <c r="C1794" s="19"/>
    </row>
    <row r="1795" spans="3:3">
      <c r="C1795" s="19"/>
    </row>
    <row r="1796" spans="3:3">
      <c r="C1796" s="19"/>
    </row>
    <row r="1797" spans="3:3">
      <c r="C1797" s="19"/>
    </row>
    <row r="1798" spans="3:3">
      <c r="C1798" s="19"/>
    </row>
    <row r="1799" spans="3:3">
      <c r="C1799" s="19"/>
    </row>
    <row r="1800" spans="3:3">
      <c r="C1800" s="19"/>
    </row>
    <row r="1801" spans="3:3">
      <c r="C1801" s="19"/>
    </row>
    <row r="1802" spans="3:3">
      <c r="C1802" s="19"/>
    </row>
    <row r="1803" spans="3:3">
      <c r="C1803" s="19"/>
    </row>
    <row r="1804" spans="3:3">
      <c r="C1804" s="19"/>
    </row>
    <row r="1805" spans="3:3">
      <c r="C1805" s="19"/>
    </row>
    <row r="1806" spans="3:3">
      <c r="C1806" s="19"/>
    </row>
    <row r="1807" spans="3:3">
      <c r="C1807" s="19"/>
    </row>
    <row r="1808" spans="3:3">
      <c r="C1808" s="19"/>
    </row>
    <row r="1809" spans="3:3">
      <c r="C1809" s="19"/>
    </row>
    <row r="1810" spans="3:3">
      <c r="C1810" s="19"/>
    </row>
    <row r="1811" spans="3:3">
      <c r="C1811" s="19"/>
    </row>
    <row r="1812" spans="3:3">
      <c r="C1812" s="19"/>
    </row>
    <row r="1813" spans="3:3">
      <c r="C1813" s="19"/>
    </row>
    <row r="1814" spans="3:3">
      <c r="C1814" s="19"/>
    </row>
    <row r="1815" spans="3:3">
      <c r="C1815" s="19"/>
    </row>
    <row r="1816" spans="3:3">
      <c r="C1816" s="19"/>
    </row>
    <row r="1817" spans="3:3">
      <c r="C1817" s="19"/>
    </row>
    <row r="1818" spans="3:3">
      <c r="C1818" s="19"/>
    </row>
    <row r="1819" spans="3:3">
      <c r="C1819" s="19"/>
    </row>
    <row r="1820" spans="3:3">
      <c r="C1820" s="19"/>
    </row>
    <row r="1821" spans="3:3">
      <c r="C1821" s="19"/>
    </row>
    <row r="1822" spans="3:3">
      <c r="C1822" s="19"/>
    </row>
    <row r="1823" spans="3:3">
      <c r="C1823" s="19"/>
    </row>
    <row r="1824" spans="3:3">
      <c r="C1824" s="19"/>
    </row>
    <row r="1825" spans="3:3">
      <c r="C1825" s="19"/>
    </row>
    <row r="1826" spans="3:3">
      <c r="C1826" s="19"/>
    </row>
    <row r="1827" spans="3:3">
      <c r="C1827" s="19"/>
    </row>
    <row r="1828" spans="3:3">
      <c r="C1828" s="19"/>
    </row>
    <row r="1829" spans="3:3">
      <c r="C1829" s="19"/>
    </row>
    <row r="1830" spans="3:3">
      <c r="C1830" s="19"/>
    </row>
    <row r="1831" spans="3:3">
      <c r="C1831" s="19"/>
    </row>
    <row r="1832" spans="3:3">
      <c r="C1832" s="19"/>
    </row>
    <row r="1833" spans="3:3">
      <c r="C1833" s="19"/>
    </row>
    <row r="1834" spans="3:3">
      <c r="C1834" s="19"/>
    </row>
    <row r="1835" spans="3:3">
      <c r="C1835" s="19"/>
    </row>
    <row r="1836" spans="3:3">
      <c r="C1836" s="19"/>
    </row>
    <row r="1837" spans="3:3">
      <c r="C1837" s="19"/>
    </row>
    <row r="1838" spans="3:3">
      <c r="C1838" s="19"/>
    </row>
    <row r="1839" spans="3:3">
      <c r="C1839" s="19"/>
    </row>
    <row r="1840" spans="3:3">
      <c r="C1840" s="19"/>
    </row>
    <row r="1841" spans="3:3">
      <c r="C1841" s="19"/>
    </row>
    <row r="1842" spans="3:3">
      <c r="C1842" s="19"/>
    </row>
    <row r="1843" spans="3:3">
      <c r="C1843" s="19"/>
    </row>
    <row r="1844" spans="3:3">
      <c r="C1844" s="19"/>
    </row>
    <row r="1845" spans="3:3">
      <c r="C1845" s="19"/>
    </row>
    <row r="1846" spans="3:3">
      <c r="C1846" s="19"/>
    </row>
    <row r="1847" spans="3:3">
      <c r="C1847" s="19"/>
    </row>
    <row r="1848" spans="3:3">
      <c r="C1848" s="19"/>
    </row>
    <row r="1849" spans="3:3">
      <c r="C1849" s="19"/>
    </row>
    <row r="1850" spans="3:3">
      <c r="C1850" s="19"/>
    </row>
    <row r="1851" spans="3:3">
      <c r="C1851" s="19"/>
    </row>
    <row r="1852" spans="3:3">
      <c r="C1852" s="19"/>
    </row>
    <row r="1853" spans="3:3">
      <c r="C1853" s="19"/>
    </row>
    <row r="1854" spans="3:3">
      <c r="C1854" s="19"/>
    </row>
    <row r="1855" spans="3:3">
      <c r="C1855" s="19"/>
    </row>
    <row r="1856" spans="3:3">
      <c r="C1856" s="19"/>
    </row>
    <row r="1857" spans="3:3">
      <c r="C1857" s="19"/>
    </row>
    <row r="1858" spans="3:3">
      <c r="C1858" s="19"/>
    </row>
    <row r="1859" spans="3:3">
      <c r="C1859" s="19"/>
    </row>
    <row r="1860" spans="3:3">
      <c r="C1860" s="19"/>
    </row>
    <row r="1861" spans="3:3">
      <c r="C1861" s="19"/>
    </row>
    <row r="1862" spans="3:3">
      <c r="C1862" s="19"/>
    </row>
    <row r="1863" spans="3:3">
      <c r="C1863" s="19"/>
    </row>
    <row r="1864" spans="3:3">
      <c r="C1864" s="19"/>
    </row>
    <row r="1865" spans="3:3">
      <c r="C1865" s="19"/>
    </row>
    <row r="1866" spans="3:3">
      <c r="C1866" s="19"/>
    </row>
    <row r="1867" spans="3:3">
      <c r="C1867" s="19"/>
    </row>
    <row r="1868" spans="3:3">
      <c r="C1868" s="19"/>
    </row>
    <row r="1869" spans="3:3">
      <c r="C1869" s="19"/>
    </row>
    <row r="1870" spans="3:3">
      <c r="C1870" s="19"/>
    </row>
    <row r="1871" spans="3:3">
      <c r="C1871" s="19"/>
    </row>
    <row r="1872" spans="3:3">
      <c r="C1872" s="19"/>
    </row>
    <row r="1873" spans="3:3">
      <c r="C1873" s="19"/>
    </row>
    <row r="1874" spans="3:3">
      <c r="C1874" s="19"/>
    </row>
    <row r="1875" spans="3:3">
      <c r="C1875" s="19"/>
    </row>
    <row r="1876" spans="3:3">
      <c r="C1876" s="19"/>
    </row>
    <row r="1877" spans="3:3">
      <c r="C1877" s="19"/>
    </row>
    <row r="1878" spans="3:3">
      <c r="C1878" s="19"/>
    </row>
    <row r="1879" spans="3:3">
      <c r="C1879" s="19"/>
    </row>
    <row r="1880" spans="3:3">
      <c r="C1880" s="19"/>
    </row>
    <row r="1881" spans="3:3">
      <c r="C1881" s="19"/>
    </row>
    <row r="1882" spans="3:3">
      <c r="C1882" s="19"/>
    </row>
    <row r="1883" spans="3:3">
      <c r="C1883" s="19"/>
    </row>
    <row r="1884" spans="3:3">
      <c r="C1884" s="19"/>
    </row>
    <row r="1885" spans="3:3">
      <c r="C1885" s="19"/>
    </row>
    <row r="1886" spans="3:3">
      <c r="C1886" s="19"/>
    </row>
    <row r="1887" spans="3:3">
      <c r="C1887" s="19"/>
    </row>
    <row r="1888" spans="3:3">
      <c r="C1888" s="19"/>
    </row>
    <row r="1889" spans="3:3">
      <c r="C1889" s="19"/>
    </row>
    <row r="1890" spans="3:3">
      <c r="C1890" s="19"/>
    </row>
    <row r="1891" spans="3:3">
      <c r="C1891" s="19"/>
    </row>
    <row r="1892" spans="3:3">
      <c r="C1892" s="19"/>
    </row>
    <row r="1893" spans="3:3">
      <c r="C1893" s="19"/>
    </row>
    <row r="1894" spans="3:3">
      <c r="C1894" s="19"/>
    </row>
    <row r="1895" spans="3:3">
      <c r="C1895" s="19"/>
    </row>
    <row r="1896" spans="3:3">
      <c r="C1896" s="19"/>
    </row>
    <row r="1897" spans="3:3">
      <c r="C1897" s="19"/>
    </row>
    <row r="1898" spans="3:3">
      <c r="C1898" s="19"/>
    </row>
    <row r="1899" spans="3:3">
      <c r="C1899" s="19"/>
    </row>
    <row r="1900" spans="3:3">
      <c r="C1900" s="19"/>
    </row>
    <row r="1901" spans="3:3">
      <c r="C1901" s="19"/>
    </row>
    <row r="1902" spans="3:3">
      <c r="C1902" s="19"/>
    </row>
    <row r="1903" spans="3:3">
      <c r="C1903" s="19"/>
    </row>
    <row r="1904" spans="3:3">
      <c r="C1904" s="19"/>
    </row>
    <row r="1905" spans="3:3">
      <c r="C1905" s="19"/>
    </row>
    <row r="1906" spans="3:3">
      <c r="C1906" s="19"/>
    </row>
    <row r="1907" spans="3:3">
      <c r="C1907" s="19"/>
    </row>
    <row r="1908" spans="3:3">
      <c r="C1908" s="19"/>
    </row>
    <row r="1909" spans="3:3">
      <c r="C1909" s="19"/>
    </row>
    <row r="1910" spans="3:3">
      <c r="C1910" s="19"/>
    </row>
    <row r="1911" spans="3:3">
      <c r="C1911" s="19"/>
    </row>
    <row r="1912" spans="3:3">
      <c r="C1912" s="19"/>
    </row>
    <row r="1913" spans="3:3">
      <c r="C1913" s="19"/>
    </row>
    <row r="1914" spans="3:3">
      <c r="C1914" s="19"/>
    </row>
    <row r="1915" spans="3:3">
      <c r="C1915" s="19"/>
    </row>
    <row r="1916" spans="3:3">
      <c r="C1916" s="19"/>
    </row>
    <row r="1917" spans="3:3">
      <c r="C1917" s="19"/>
    </row>
    <row r="1918" spans="3:3">
      <c r="C1918" s="19"/>
    </row>
    <row r="1919" spans="3:3">
      <c r="C1919" s="19"/>
    </row>
    <row r="1920" spans="3:3">
      <c r="C1920" s="19"/>
    </row>
    <row r="1921" spans="3:3">
      <c r="C1921" s="19"/>
    </row>
    <row r="1922" spans="3:3">
      <c r="C1922" s="19"/>
    </row>
    <row r="1923" spans="3:3">
      <c r="C1923" s="19"/>
    </row>
    <row r="1924" spans="3:3">
      <c r="C1924" s="19"/>
    </row>
    <row r="1925" spans="3:3">
      <c r="C1925" s="19"/>
    </row>
    <row r="1926" spans="3:3">
      <c r="C1926" s="19"/>
    </row>
    <row r="1927" spans="3:3">
      <c r="C1927" s="19"/>
    </row>
    <row r="1928" spans="3:3">
      <c r="C1928" s="19"/>
    </row>
    <row r="1929" spans="3:3">
      <c r="C1929" s="19"/>
    </row>
    <row r="1930" spans="3:3">
      <c r="C1930" s="19"/>
    </row>
    <row r="1931" spans="3:3">
      <c r="C1931" s="19"/>
    </row>
    <row r="1932" spans="3:3">
      <c r="C1932" s="19"/>
    </row>
    <row r="1933" spans="3:3">
      <c r="C1933" s="19"/>
    </row>
    <row r="1934" spans="3:3">
      <c r="C1934" s="19"/>
    </row>
    <row r="1935" spans="3:3">
      <c r="C1935" s="19"/>
    </row>
    <row r="1936" spans="3:3">
      <c r="C1936" s="19"/>
    </row>
    <row r="1937" spans="3:3">
      <c r="C1937" s="19"/>
    </row>
    <row r="1938" spans="3:3">
      <c r="C1938" s="19"/>
    </row>
    <row r="1939" spans="3:3">
      <c r="C1939" s="19"/>
    </row>
    <row r="1940" spans="3:3">
      <c r="C1940" s="19"/>
    </row>
    <row r="1941" spans="3:3">
      <c r="C1941" s="19"/>
    </row>
    <row r="1942" spans="3:3">
      <c r="C1942" s="19"/>
    </row>
    <row r="1943" spans="3:3">
      <c r="C1943" s="19"/>
    </row>
    <row r="1944" spans="3:3">
      <c r="C1944" s="19"/>
    </row>
    <row r="1945" spans="3:3">
      <c r="C1945" s="19"/>
    </row>
    <row r="1946" spans="3:3">
      <c r="C1946" s="19"/>
    </row>
    <row r="1947" spans="3:3">
      <c r="C1947" s="19"/>
    </row>
    <row r="1948" spans="3:3">
      <c r="C1948" s="19"/>
    </row>
    <row r="1949" spans="3:3">
      <c r="C1949" s="19"/>
    </row>
    <row r="1950" spans="3:3">
      <c r="C1950" s="19"/>
    </row>
    <row r="1951" spans="3:3">
      <c r="C1951" s="19"/>
    </row>
    <row r="1952" spans="3:3">
      <c r="C1952" s="19"/>
    </row>
    <row r="1953" spans="3:3">
      <c r="C1953" s="19"/>
    </row>
    <row r="1954" spans="3:3">
      <c r="C1954" s="19"/>
    </row>
    <row r="1955" spans="3:3">
      <c r="C1955" s="19"/>
    </row>
    <row r="1956" spans="3:3">
      <c r="C1956" s="19"/>
    </row>
    <row r="1957" spans="3:3">
      <c r="C1957" s="19"/>
    </row>
    <row r="1958" spans="3:3">
      <c r="C1958" s="19"/>
    </row>
    <row r="1959" spans="3:3">
      <c r="C1959" s="19"/>
    </row>
    <row r="1960" spans="3:3">
      <c r="C1960" s="19"/>
    </row>
    <row r="1961" spans="3:3">
      <c r="C1961" s="19"/>
    </row>
    <row r="1962" spans="3:3">
      <c r="C1962" s="19"/>
    </row>
    <row r="1963" spans="3:3">
      <c r="C1963" s="19"/>
    </row>
    <row r="1964" spans="3:3">
      <c r="C1964" s="19"/>
    </row>
    <row r="1965" spans="3:3">
      <c r="C1965" s="19"/>
    </row>
    <row r="1966" spans="3:3">
      <c r="C1966" s="19"/>
    </row>
    <row r="1967" spans="3:3">
      <c r="C1967" s="19"/>
    </row>
    <row r="1968" spans="3:3">
      <c r="C1968" s="19"/>
    </row>
    <row r="1969" spans="3:3">
      <c r="C1969" s="19"/>
    </row>
    <row r="1970" spans="3:3">
      <c r="C1970" s="19"/>
    </row>
    <row r="1971" spans="3:3">
      <c r="C1971" s="19"/>
    </row>
    <row r="1972" spans="3:3">
      <c r="C1972" s="19"/>
    </row>
    <row r="1973" spans="3:3">
      <c r="C1973" s="19"/>
    </row>
    <row r="1974" spans="3:3">
      <c r="C1974" s="19"/>
    </row>
    <row r="1975" spans="3:3">
      <c r="C1975" s="19"/>
    </row>
    <row r="1976" spans="3:3">
      <c r="C1976" s="19"/>
    </row>
    <row r="1977" spans="3:3">
      <c r="C1977" s="19"/>
    </row>
    <row r="1978" spans="3:3">
      <c r="C1978" s="19"/>
    </row>
    <row r="1979" spans="3:3">
      <c r="C1979" s="19"/>
    </row>
    <row r="1980" spans="3:3">
      <c r="C1980" s="19"/>
    </row>
    <row r="1981" spans="3:3">
      <c r="C1981" s="19"/>
    </row>
    <row r="1982" spans="3:3">
      <c r="C1982" s="19"/>
    </row>
    <row r="1983" spans="3:3">
      <c r="C1983" s="19"/>
    </row>
    <row r="1984" spans="3:3">
      <c r="C1984" s="19"/>
    </row>
    <row r="1985" spans="3:3">
      <c r="C1985" s="19"/>
    </row>
    <row r="1986" spans="3:3">
      <c r="C1986" s="19"/>
    </row>
    <row r="1987" spans="3:3">
      <c r="C1987" s="19"/>
    </row>
    <row r="1988" spans="3:3">
      <c r="C1988" s="19"/>
    </row>
    <row r="1989" spans="3:3">
      <c r="C1989" s="19"/>
    </row>
    <row r="1990" spans="3:3">
      <c r="C1990" s="19"/>
    </row>
    <row r="1991" spans="3:3">
      <c r="C1991" s="19"/>
    </row>
    <row r="1992" spans="3:3">
      <c r="C1992" s="19"/>
    </row>
    <row r="1993" spans="3:3">
      <c r="C1993" s="19"/>
    </row>
    <row r="1994" spans="3:3">
      <c r="C1994" s="19"/>
    </row>
    <row r="1995" spans="3:3">
      <c r="C1995" s="19"/>
    </row>
    <row r="1996" spans="3:3">
      <c r="C1996" s="19"/>
    </row>
    <row r="1997" spans="3:3">
      <c r="C1997" s="19"/>
    </row>
    <row r="1998" spans="3:3">
      <c r="C1998" s="19"/>
    </row>
    <row r="1999" spans="3:3">
      <c r="C1999" s="19"/>
    </row>
    <row r="2000" spans="3:3">
      <c r="C2000" s="19"/>
    </row>
    <row r="2001" spans="3:3">
      <c r="C2001" s="19"/>
    </row>
    <row r="2002" spans="3:3">
      <c r="C2002" s="19"/>
    </row>
    <row r="2003" spans="3:3">
      <c r="C2003" s="19"/>
    </row>
    <row r="2004" spans="3:3">
      <c r="C2004" s="19"/>
    </row>
    <row r="2005" spans="3:3">
      <c r="C2005" s="19"/>
    </row>
    <row r="2006" spans="3:3">
      <c r="C2006" s="19"/>
    </row>
    <row r="2007" spans="3:3">
      <c r="C2007" s="19"/>
    </row>
    <row r="2008" spans="3:3">
      <c r="C2008" s="19"/>
    </row>
    <row r="2009" spans="3:3">
      <c r="C2009" s="19"/>
    </row>
    <row r="2010" spans="3:3">
      <c r="C2010" s="19"/>
    </row>
    <row r="2011" spans="3:3">
      <c r="C2011" s="19"/>
    </row>
    <row r="2012" spans="3:3">
      <c r="C2012" s="19"/>
    </row>
    <row r="2013" spans="3:3">
      <c r="C2013" s="19"/>
    </row>
    <row r="2014" spans="3:3">
      <c r="C2014" s="19"/>
    </row>
    <row r="2015" spans="3:3">
      <c r="C2015" s="19"/>
    </row>
    <row r="2016" spans="3:3">
      <c r="C2016" s="19"/>
    </row>
  </sheetData>
  <mergeCells count="1">
    <mergeCell ref="A41:C41"/>
  </mergeCells>
  <phoneticPr fontId="3" type="noConversion"/>
  <printOptions horizontalCentered="1"/>
  <pageMargins left="0.25" right="0.25" top="0.75" bottom="0.75" header="0.3" footer="0.3"/>
  <pageSetup paperSize="9" scale="83" orientation="portrait" horizontalDpi="4294967292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2023"/>
  <sheetViews>
    <sheetView workbookViewId="0"/>
  </sheetViews>
  <sheetFormatPr defaultRowHeight="12.75"/>
  <cols>
    <col min="1" max="1" width="5.5703125" customWidth="1"/>
    <col min="2" max="2" width="24.140625" customWidth="1"/>
    <col min="3" max="3" width="8.140625" customWidth="1"/>
    <col min="4" max="4" width="32.28515625" customWidth="1"/>
    <col min="5" max="5" width="6" customWidth="1"/>
    <col min="6" max="6" width="3.42578125" customWidth="1"/>
    <col min="7" max="7" width="4.85546875" customWidth="1"/>
    <col min="8" max="8" width="5.7109375" style="14" customWidth="1"/>
    <col min="9" max="9" width="5.5703125" style="14" customWidth="1"/>
    <col min="10" max="10" width="5.28515625" style="14" customWidth="1"/>
    <col min="11" max="11" width="5.7109375" style="11" customWidth="1"/>
    <col min="12" max="12" width="4.85546875" style="11" customWidth="1"/>
    <col min="13" max="13" width="5.85546875" style="11" customWidth="1"/>
    <col min="14" max="14" width="5.7109375" style="11" customWidth="1"/>
    <col min="15" max="15" width="5.85546875" style="11" customWidth="1"/>
    <col min="16" max="16" width="6.28515625" customWidth="1"/>
    <col min="17" max="17" width="6.5703125" customWidth="1"/>
    <col min="18" max="18" width="24.5703125" customWidth="1"/>
    <col min="19" max="19" width="6" customWidth="1"/>
    <col min="20" max="20" width="23.42578125" customWidth="1"/>
    <col min="21" max="21" width="10.7109375" customWidth="1"/>
    <col min="22" max="22" width="4.140625" hidden="1" customWidth="1"/>
    <col min="23" max="23" width="3.140625" hidden="1" customWidth="1"/>
    <col min="24" max="24" width="6.7109375" hidden="1" customWidth="1"/>
    <col min="25" max="25" width="5.28515625" hidden="1" customWidth="1"/>
    <col min="26" max="26" width="4" customWidth="1"/>
    <col min="27" max="27" width="6.7109375" customWidth="1"/>
    <col min="28" max="28" width="6.5703125" customWidth="1"/>
    <col min="29" max="29" width="5.140625" customWidth="1"/>
    <col min="30" max="30" width="6.7109375" customWidth="1"/>
    <col min="31" max="31" width="8.28515625" customWidth="1"/>
    <col min="32" max="32" width="6.140625" customWidth="1"/>
    <col min="33" max="33" width="6.85546875" customWidth="1"/>
  </cols>
  <sheetData>
    <row r="1" spans="1:250" ht="24" customHeight="1">
      <c r="A1" s="353" t="s">
        <v>330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4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</row>
    <row r="2" spans="1:250" ht="24" customHeight="1">
      <c r="A2" s="354" t="s">
        <v>331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  <c r="Q2" s="4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</row>
    <row r="3" spans="1:250" ht="27.75" customHeight="1">
      <c r="A3" s="336" t="str">
        <f>'Ride Calendar'!A14</f>
        <v>Day 4</v>
      </c>
      <c r="B3" s="338" t="str">
        <f>TEXT(C3,"dddd")</f>
        <v>Wednesday</v>
      </c>
      <c r="C3" s="339">
        <f>'Ride Calendar'!B14</f>
        <v>41227</v>
      </c>
      <c r="D3" s="340" t="s">
        <v>125</v>
      </c>
      <c r="E3" s="440">
        <v>0.33749999999999997</v>
      </c>
      <c r="F3" s="340" t="s">
        <v>126</v>
      </c>
      <c r="G3" s="53" t="s">
        <v>332</v>
      </c>
      <c r="J3" s="53" t="s">
        <v>333</v>
      </c>
      <c r="K3" s="441">
        <v>0.37152777777777773</v>
      </c>
      <c r="L3" s="340" t="s">
        <v>126</v>
      </c>
      <c r="M3" s="17"/>
      <c r="N3" s="461" t="s">
        <v>158</v>
      </c>
      <c r="O3" s="345">
        <f>D44</f>
        <v>2</v>
      </c>
      <c r="P3" s="3"/>
      <c r="Q3" s="4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</row>
    <row r="4" spans="1:250" ht="22.5" customHeight="1">
      <c r="A4" s="142"/>
      <c r="B4" s="211" t="s">
        <v>98</v>
      </c>
      <c r="C4" s="143">
        <v>0</v>
      </c>
      <c r="D4" s="142" t="s">
        <v>31</v>
      </c>
      <c r="E4" s="239" t="s">
        <v>149</v>
      </c>
      <c r="F4" s="142" t="s">
        <v>5</v>
      </c>
      <c r="G4" s="142" t="s">
        <v>166</v>
      </c>
      <c r="H4" s="144" t="s">
        <v>32</v>
      </c>
      <c r="I4" s="144" t="s">
        <v>32</v>
      </c>
      <c r="J4" s="273" t="s">
        <v>174</v>
      </c>
      <c r="K4" s="273" t="s">
        <v>175</v>
      </c>
      <c r="L4" s="145" t="s">
        <v>33</v>
      </c>
      <c r="M4" s="145" t="s">
        <v>3</v>
      </c>
      <c r="N4" s="145" t="s">
        <v>170</v>
      </c>
      <c r="O4" s="146">
        <v>0.375</v>
      </c>
      <c r="P4" s="5"/>
      <c r="Q4" s="4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</row>
    <row r="5" spans="1:250" ht="18" customHeight="1">
      <c r="A5" s="176" t="s">
        <v>9</v>
      </c>
      <c r="B5" s="212" t="s">
        <v>151</v>
      </c>
      <c r="C5" s="249">
        <v>0.05</v>
      </c>
      <c r="D5" s="212" t="s">
        <v>103</v>
      </c>
      <c r="E5" s="149">
        <f>C5</f>
        <v>0.05</v>
      </c>
      <c r="F5" s="147" t="s">
        <v>5</v>
      </c>
      <c r="G5" s="147" t="s">
        <v>104</v>
      </c>
      <c r="H5" s="149">
        <f t="shared" ref="H5:H10" si="0">C5/K5*60</f>
        <v>3</v>
      </c>
      <c r="I5" s="149">
        <f t="shared" ref="I5:I10" si="1">E5/L5*60</f>
        <v>3</v>
      </c>
      <c r="J5" s="151"/>
      <c r="K5" s="209">
        <v>1</v>
      </c>
      <c r="L5" s="152">
        <f>+K5</f>
        <v>1</v>
      </c>
      <c r="M5" s="153">
        <f>(K5/1440)</f>
        <v>6.9444444444444447E-4</v>
      </c>
      <c r="N5" s="154">
        <f>(J5+K5)/1440</f>
        <v>6.9444444444444447E-4</v>
      </c>
      <c r="O5" s="154">
        <f t="shared" ref="O5:O33" si="2">O4+((K5+J5)/1440)</f>
        <v>0.37569444444444444</v>
      </c>
      <c r="P5" s="5"/>
      <c r="Q5" s="4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</row>
    <row r="6" spans="1:250" ht="18" customHeight="1">
      <c r="A6" s="176" t="s">
        <v>9</v>
      </c>
      <c r="B6" s="212" t="str">
        <f>D5</f>
        <v>Bong St</v>
      </c>
      <c r="C6" s="249">
        <v>0.1</v>
      </c>
      <c r="D6" s="212" t="s">
        <v>97</v>
      </c>
      <c r="E6" s="149">
        <f>E5+C6</f>
        <v>0.15000000000000002</v>
      </c>
      <c r="F6" s="147" t="s">
        <v>5</v>
      </c>
      <c r="G6" s="147" t="s">
        <v>46</v>
      </c>
      <c r="H6" s="149">
        <f t="shared" si="0"/>
        <v>6</v>
      </c>
      <c r="I6" s="149">
        <f t="shared" si="1"/>
        <v>4.5000000000000009</v>
      </c>
      <c r="J6" s="151"/>
      <c r="K6" s="209">
        <v>1</v>
      </c>
      <c r="L6" s="152">
        <f>L5+K6</f>
        <v>2</v>
      </c>
      <c r="M6" s="153">
        <f>M5+(K6/1440)</f>
        <v>1.3888888888888889E-3</v>
      </c>
      <c r="N6" s="154">
        <f>N5+(J6+K6)/1440</f>
        <v>1.3888888888888889E-3</v>
      </c>
      <c r="O6" s="154">
        <f t="shared" si="2"/>
        <v>0.37638888888888888</v>
      </c>
      <c r="P6" s="5"/>
      <c r="Q6" s="4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</row>
    <row r="7" spans="1:250" ht="18" customHeight="1">
      <c r="A7" s="176" t="s">
        <v>7</v>
      </c>
      <c r="B7" s="212" t="str">
        <f>D6</f>
        <v>Manning St</v>
      </c>
      <c r="C7" s="249">
        <v>1.4</v>
      </c>
      <c r="D7" s="165" t="s">
        <v>74</v>
      </c>
      <c r="E7" s="149">
        <f>E6+C7</f>
        <v>1.5499999999999998</v>
      </c>
      <c r="F7" s="147" t="s">
        <v>5</v>
      </c>
      <c r="G7" s="147" t="s">
        <v>104</v>
      </c>
      <c r="H7" s="149">
        <f t="shared" si="0"/>
        <v>27.999999999999996</v>
      </c>
      <c r="I7" s="149">
        <f t="shared" si="1"/>
        <v>18.599999999999998</v>
      </c>
      <c r="J7" s="213"/>
      <c r="K7" s="226">
        <v>3</v>
      </c>
      <c r="L7" s="152">
        <f>L6+K7</f>
        <v>5</v>
      </c>
      <c r="M7" s="153">
        <f>M6+(K7/1440)</f>
        <v>3.472222222222222E-3</v>
      </c>
      <c r="N7" s="154">
        <f t="shared" ref="N7:N24" si="3">N6+(J7+K7)/1440</f>
        <v>3.472222222222222E-3</v>
      </c>
      <c r="O7" s="154">
        <f t="shared" si="2"/>
        <v>0.37847222222222221</v>
      </c>
      <c r="P7" s="5"/>
      <c r="Q7" s="4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</row>
    <row r="8" spans="1:250" ht="21.75" customHeight="1">
      <c r="A8" s="176" t="s">
        <v>7</v>
      </c>
      <c r="B8" s="212" t="str">
        <f>D7</f>
        <v>Saddleback Mtn Rd</v>
      </c>
      <c r="C8" s="249">
        <v>0.5</v>
      </c>
      <c r="D8" s="212" t="s">
        <v>105</v>
      </c>
      <c r="E8" s="149">
        <f>E7+C8</f>
        <v>2.0499999999999998</v>
      </c>
      <c r="F8" s="147" t="s">
        <v>6</v>
      </c>
      <c r="G8" s="176" t="s">
        <v>152</v>
      </c>
      <c r="H8" s="149">
        <f t="shared" si="0"/>
        <v>15</v>
      </c>
      <c r="I8" s="149">
        <f t="shared" si="1"/>
        <v>17.571428571428569</v>
      </c>
      <c r="J8" s="213"/>
      <c r="K8" s="226">
        <v>2</v>
      </c>
      <c r="L8" s="152">
        <f>L7+K8</f>
        <v>7</v>
      </c>
      <c r="M8" s="153">
        <f>M7+(K8/1440)</f>
        <v>4.8611111111111112E-3</v>
      </c>
      <c r="N8" s="154">
        <f t="shared" si="3"/>
        <v>4.8611111111111112E-3</v>
      </c>
      <c r="O8" s="154">
        <f t="shared" si="2"/>
        <v>0.37986111111111109</v>
      </c>
      <c r="P8" s="5"/>
      <c r="Q8" s="4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</row>
    <row r="9" spans="1:250" ht="24" customHeight="1">
      <c r="A9" s="147" t="s">
        <v>10</v>
      </c>
      <c r="B9" s="165" t="s">
        <v>74</v>
      </c>
      <c r="C9" s="250">
        <v>4.95</v>
      </c>
      <c r="D9" s="165" t="s">
        <v>150</v>
      </c>
      <c r="E9" s="149">
        <f>E8+C9</f>
        <v>7</v>
      </c>
      <c r="F9" s="147" t="s">
        <v>6</v>
      </c>
      <c r="G9" s="147" t="s">
        <v>16</v>
      </c>
      <c r="H9" s="149">
        <f t="shared" si="0"/>
        <v>8.4857142857142858</v>
      </c>
      <c r="I9" s="149">
        <f t="shared" si="1"/>
        <v>10</v>
      </c>
      <c r="J9" s="151"/>
      <c r="K9" s="209">
        <v>35</v>
      </c>
      <c r="L9" s="152">
        <f>L8+K9</f>
        <v>42</v>
      </c>
      <c r="M9" s="153">
        <f>M8+(K9/1440)</f>
        <v>2.9166666666666667E-2</v>
      </c>
      <c r="N9" s="154">
        <f t="shared" si="3"/>
        <v>2.9166666666666667E-2</v>
      </c>
      <c r="O9" s="154">
        <f t="shared" si="2"/>
        <v>0.40416666666666667</v>
      </c>
      <c r="P9" s="5"/>
      <c r="Q9" s="4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</row>
    <row r="10" spans="1:250" ht="18" customHeight="1">
      <c r="A10" s="147" t="s">
        <v>10</v>
      </c>
      <c r="B10" s="165" t="s">
        <v>75</v>
      </c>
      <c r="C10" s="250">
        <v>0.55000000000000004</v>
      </c>
      <c r="D10" s="165" t="s">
        <v>208</v>
      </c>
      <c r="E10" s="149">
        <f>E9+C10</f>
        <v>7.55</v>
      </c>
      <c r="F10" s="147" t="s">
        <v>6</v>
      </c>
      <c r="G10" s="147" t="s">
        <v>13</v>
      </c>
      <c r="H10" s="149">
        <f t="shared" si="0"/>
        <v>9.4285714285714306</v>
      </c>
      <c r="I10" s="149">
        <f t="shared" si="1"/>
        <v>9.9560439560439562</v>
      </c>
      <c r="J10" s="151"/>
      <c r="K10" s="209">
        <v>3.5</v>
      </c>
      <c r="L10" s="152">
        <f>L9+K10</f>
        <v>45.5</v>
      </c>
      <c r="M10" s="153">
        <f>M9+(K10/1440)</f>
        <v>3.1597222222222221E-2</v>
      </c>
      <c r="N10" s="154">
        <f t="shared" si="3"/>
        <v>3.1597222222222221E-2</v>
      </c>
      <c r="O10" s="154">
        <f t="shared" si="2"/>
        <v>0.40659722222222222</v>
      </c>
      <c r="P10" s="5"/>
      <c r="Q10" s="4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</row>
    <row r="11" spans="1:250" ht="18" customHeight="1">
      <c r="A11" s="166"/>
      <c r="B11" s="245" t="s">
        <v>11</v>
      </c>
      <c r="C11" s="251"/>
      <c r="D11" s="169" t="str">
        <f>B10</f>
        <v>Saddleback Mtn Rd in Reserve</v>
      </c>
      <c r="E11" s="170"/>
      <c r="F11" s="171"/>
      <c r="G11" s="166"/>
      <c r="H11" s="170"/>
      <c r="I11" s="170"/>
      <c r="J11" s="172">
        <v>10</v>
      </c>
      <c r="K11" s="172"/>
      <c r="L11" s="173"/>
      <c r="M11" s="174"/>
      <c r="N11" s="175">
        <f t="shared" si="3"/>
        <v>3.8541666666666669E-2</v>
      </c>
      <c r="O11" s="175">
        <f t="shared" si="2"/>
        <v>0.41354166666666664</v>
      </c>
      <c r="P11" s="5"/>
      <c r="Q11" s="4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</row>
    <row r="12" spans="1:250" ht="18" customHeight="1">
      <c r="A12" s="147" t="s">
        <v>77</v>
      </c>
      <c r="B12" s="165" t="str">
        <f>B10</f>
        <v>Saddleback Mtn Rd in Reserve</v>
      </c>
      <c r="C12" s="250">
        <f>C10</f>
        <v>0.55000000000000004</v>
      </c>
      <c r="D12" s="165" t="s">
        <v>72</v>
      </c>
      <c r="E12" s="149">
        <f>E10+C12</f>
        <v>8.1</v>
      </c>
      <c r="F12" s="156" t="s">
        <v>15</v>
      </c>
      <c r="G12" s="147" t="s">
        <v>13</v>
      </c>
      <c r="H12" s="149">
        <f t="shared" ref="H12:H21" si="4">C12/K12*60</f>
        <v>33</v>
      </c>
      <c r="I12" s="149">
        <f t="shared" ref="I12:I21" si="5">E12/L12*60</f>
        <v>10.451612903225806</v>
      </c>
      <c r="J12" s="151"/>
      <c r="K12" s="210">
        <v>1</v>
      </c>
      <c r="L12" s="152">
        <f>L10+K12</f>
        <v>46.5</v>
      </c>
      <c r="M12" s="153">
        <f>M10+(K12/1440)</f>
        <v>3.2291666666666663E-2</v>
      </c>
      <c r="N12" s="154">
        <f t="shared" si="3"/>
        <v>3.923611111111111E-2</v>
      </c>
      <c r="O12" s="154">
        <f t="shared" si="2"/>
        <v>0.41423611111111108</v>
      </c>
      <c r="P12" s="5"/>
      <c r="Q12" s="4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</row>
    <row r="13" spans="1:250" ht="18" customHeight="1">
      <c r="A13" s="147" t="s">
        <v>9</v>
      </c>
      <c r="B13" s="165" t="str">
        <f>D12</f>
        <v>Fountaindale Rd</v>
      </c>
      <c r="C13" s="250">
        <v>4.7</v>
      </c>
      <c r="D13" s="165" t="s">
        <v>76</v>
      </c>
      <c r="E13" s="149">
        <f t="shared" ref="E13:E25" si="6">E12+C13</f>
        <v>12.8</v>
      </c>
      <c r="F13" s="156" t="s">
        <v>15</v>
      </c>
      <c r="G13" s="147" t="s">
        <v>12</v>
      </c>
      <c r="H13" s="149">
        <f t="shared" si="4"/>
        <v>40.285714285714292</v>
      </c>
      <c r="I13" s="149">
        <f t="shared" si="5"/>
        <v>14.355140186915888</v>
      </c>
      <c r="J13" s="151"/>
      <c r="K13" s="209">
        <v>7</v>
      </c>
      <c r="L13" s="152">
        <f t="shared" ref="L13:L24" si="7">L12+K13</f>
        <v>53.5</v>
      </c>
      <c r="M13" s="153">
        <f t="shared" ref="M13:M24" si="8">M12+(K13/1440)</f>
        <v>3.7152777777777771E-2</v>
      </c>
      <c r="N13" s="154">
        <f t="shared" si="3"/>
        <v>4.4097222222222218E-2</v>
      </c>
      <c r="O13" s="154">
        <f t="shared" si="2"/>
        <v>0.41909722222222218</v>
      </c>
      <c r="P13" s="5"/>
      <c r="Q13" s="4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</row>
    <row r="14" spans="1:250" ht="18" customHeight="1">
      <c r="A14" s="147" t="s">
        <v>7</v>
      </c>
      <c r="B14" s="165" t="str">
        <f>B13</f>
        <v>Fountaindale Rd</v>
      </c>
      <c r="C14" s="250">
        <v>1.7</v>
      </c>
      <c r="D14" s="165" t="s">
        <v>71</v>
      </c>
      <c r="E14" s="149">
        <f t="shared" si="6"/>
        <v>14.5</v>
      </c>
      <c r="F14" s="147" t="s">
        <v>5</v>
      </c>
      <c r="G14" s="147" t="s">
        <v>12</v>
      </c>
      <c r="H14" s="149">
        <f t="shared" si="4"/>
        <v>22.666666666666664</v>
      </c>
      <c r="I14" s="149">
        <f t="shared" si="5"/>
        <v>15</v>
      </c>
      <c r="J14" s="151"/>
      <c r="K14" s="209">
        <v>4.5</v>
      </c>
      <c r="L14" s="152">
        <f t="shared" si="7"/>
        <v>58</v>
      </c>
      <c r="M14" s="153">
        <f t="shared" si="8"/>
        <v>4.0277777777777773E-2</v>
      </c>
      <c r="N14" s="154">
        <f t="shared" si="3"/>
        <v>4.7222222222222221E-2</v>
      </c>
      <c r="O14" s="154">
        <f t="shared" si="2"/>
        <v>0.42222222222222217</v>
      </c>
      <c r="P14" s="5"/>
      <c r="Q14" s="4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</row>
    <row r="15" spans="1:250" ht="18" customHeight="1">
      <c r="A15" s="147" t="s">
        <v>9</v>
      </c>
      <c r="B15" s="165" t="str">
        <f>D14</f>
        <v>Jamberoo Rd</v>
      </c>
      <c r="C15" s="250">
        <v>2</v>
      </c>
      <c r="D15" s="165" t="str">
        <f>D16</f>
        <v>Oggi's Café</v>
      </c>
      <c r="E15" s="149">
        <f t="shared" si="6"/>
        <v>16.5</v>
      </c>
      <c r="F15" s="147" t="s">
        <v>5</v>
      </c>
      <c r="G15" s="147" t="s">
        <v>12</v>
      </c>
      <c r="H15" s="149">
        <f t="shared" si="4"/>
        <v>20</v>
      </c>
      <c r="I15" s="149">
        <f t="shared" si="5"/>
        <v>15.46875</v>
      </c>
      <c r="J15" s="151"/>
      <c r="K15" s="209">
        <v>6</v>
      </c>
      <c r="L15" s="152">
        <f t="shared" si="7"/>
        <v>64</v>
      </c>
      <c r="M15" s="153">
        <f t="shared" si="8"/>
        <v>4.4444444444444439E-2</v>
      </c>
      <c r="N15" s="154">
        <f t="shared" si="3"/>
        <v>5.1388888888888887E-2</v>
      </c>
      <c r="O15" s="154">
        <f t="shared" si="2"/>
        <v>0.42638888888888882</v>
      </c>
      <c r="P15" s="5"/>
      <c r="Q15" s="4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</row>
    <row r="16" spans="1:250" ht="18" customHeight="1">
      <c r="A16" s="214"/>
      <c r="B16" s="215" t="s">
        <v>17</v>
      </c>
      <c r="C16" s="255"/>
      <c r="D16" s="256" t="s">
        <v>183</v>
      </c>
      <c r="E16" s="216"/>
      <c r="F16" s="214"/>
      <c r="G16" s="214"/>
      <c r="H16" s="216"/>
      <c r="I16" s="216"/>
      <c r="J16" s="181">
        <v>40</v>
      </c>
      <c r="K16" s="355"/>
      <c r="L16" s="356"/>
      <c r="M16" s="357"/>
      <c r="N16" s="184">
        <f>N15+(J16+K16)/1440</f>
        <v>7.9166666666666663E-2</v>
      </c>
      <c r="O16" s="184">
        <f t="shared" si="2"/>
        <v>0.45416666666666661</v>
      </c>
      <c r="P16" s="5"/>
      <c r="Q16" s="4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</row>
    <row r="17" spans="1:250" ht="18" customHeight="1">
      <c r="A17" s="147" t="s">
        <v>9</v>
      </c>
      <c r="B17" s="165" t="s">
        <v>237</v>
      </c>
      <c r="C17" s="250">
        <v>0.3</v>
      </c>
      <c r="D17" s="165" t="str">
        <f>B18</f>
        <v>Churchill St/Jamberoo Rd</v>
      </c>
      <c r="E17" s="149">
        <f>E15+C17</f>
        <v>16.8</v>
      </c>
      <c r="F17" s="147" t="s">
        <v>5</v>
      </c>
      <c r="G17" s="147" t="s">
        <v>13</v>
      </c>
      <c r="H17" s="149">
        <f>C17/K17*60</f>
        <v>18</v>
      </c>
      <c r="I17" s="149">
        <f>E17/L17*60</f>
        <v>15.507692307692308</v>
      </c>
      <c r="J17" s="151"/>
      <c r="K17" s="210">
        <v>1</v>
      </c>
      <c r="L17" s="152">
        <f>L15+K17</f>
        <v>65</v>
      </c>
      <c r="M17" s="153">
        <f>M15+(K17/1440)</f>
        <v>4.5138888888888881E-2</v>
      </c>
      <c r="N17" s="154">
        <f>N16+(J17+K17)/1440</f>
        <v>7.9861111111111105E-2</v>
      </c>
      <c r="O17" s="154">
        <f t="shared" si="2"/>
        <v>0.45486111111111105</v>
      </c>
      <c r="P17" s="5"/>
      <c r="Q17" s="4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</row>
    <row r="18" spans="1:250" ht="18" customHeight="1">
      <c r="A18" s="147" t="s">
        <v>7</v>
      </c>
      <c r="B18" s="165" t="s">
        <v>153</v>
      </c>
      <c r="C18" s="250">
        <v>0.9</v>
      </c>
      <c r="D18" s="165" t="s">
        <v>78</v>
      </c>
      <c r="E18" s="149">
        <f>E17+C18</f>
        <v>17.7</v>
      </c>
      <c r="F18" s="147" t="s">
        <v>5</v>
      </c>
      <c r="G18" s="147" t="s">
        <v>12</v>
      </c>
      <c r="H18" s="149">
        <f>C18/K18*60</f>
        <v>23.478260869565219</v>
      </c>
      <c r="I18" s="149">
        <f>E18/L18*60</f>
        <v>15.780089153046063</v>
      </c>
      <c r="J18" s="151"/>
      <c r="K18" s="209">
        <v>2.2999999999999998</v>
      </c>
      <c r="L18" s="152">
        <f>L17+K18</f>
        <v>67.3</v>
      </c>
      <c r="M18" s="153">
        <f>M17+(K18/1440)</f>
        <v>4.6736111111111103E-2</v>
      </c>
      <c r="N18" s="154">
        <f>N17+(J18+K18)/1440</f>
        <v>8.1458333333333327E-2</v>
      </c>
      <c r="O18" s="154">
        <f t="shared" si="2"/>
        <v>0.4564583333333333</v>
      </c>
      <c r="P18" s="5"/>
      <c r="Q18" s="4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</row>
    <row r="19" spans="1:250" ht="18" customHeight="1">
      <c r="A19" s="147" t="s">
        <v>9</v>
      </c>
      <c r="B19" s="165" t="str">
        <f>D18</f>
        <v>Jamberoo Mountain Rd</v>
      </c>
      <c r="C19" s="250">
        <v>1.5</v>
      </c>
      <c r="D19" s="165" t="s">
        <v>79</v>
      </c>
      <c r="E19" s="149">
        <f t="shared" si="6"/>
        <v>19.2</v>
      </c>
      <c r="F19" s="147" t="s">
        <v>5</v>
      </c>
      <c r="G19" s="147" t="s">
        <v>12</v>
      </c>
      <c r="H19" s="149">
        <f t="shared" si="4"/>
        <v>22.5</v>
      </c>
      <c r="I19" s="149">
        <f t="shared" si="5"/>
        <v>16.157082748948106</v>
      </c>
      <c r="J19" s="151"/>
      <c r="K19" s="209">
        <v>4</v>
      </c>
      <c r="L19" s="152">
        <f t="shared" si="7"/>
        <v>71.3</v>
      </c>
      <c r="M19" s="153">
        <f>M18+(K19/1440)</f>
        <v>4.9513888888888878E-2</v>
      </c>
      <c r="N19" s="154">
        <f t="shared" si="3"/>
        <v>8.4236111111111109E-2</v>
      </c>
      <c r="O19" s="154">
        <f t="shared" si="2"/>
        <v>0.45923611111111107</v>
      </c>
      <c r="P19" s="5"/>
      <c r="Q19" s="4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</row>
    <row r="20" spans="1:250" ht="18" customHeight="1">
      <c r="A20" s="147" t="s">
        <v>10</v>
      </c>
      <c r="B20" s="165" t="str">
        <f>B19</f>
        <v>Jamberoo Mountain Rd</v>
      </c>
      <c r="C20" s="250">
        <v>1.5</v>
      </c>
      <c r="D20" s="165" t="s">
        <v>80</v>
      </c>
      <c r="E20" s="149">
        <f t="shared" si="6"/>
        <v>20.7</v>
      </c>
      <c r="F20" s="147" t="s">
        <v>5</v>
      </c>
      <c r="G20" s="147" t="s">
        <v>13</v>
      </c>
      <c r="H20" s="149">
        <f t="shared" si="4"/>
        <v>40.909090909090907</v>
      </c>
      <c r="I20" s="149">
        <f t="shared" si="5"/>
        <v>16.897959183673468</v>
      </c>
      <c r="J20" s="151"/>
      <c r="K20" s="210">
        <v>2.2000000000000002</v>
      </c>
      <c r="L20" s="152">
        <f t="shared" si="7"/>
        <v>73.5</v>
      </c>
      <c r="M20" s="153">
        <f t="shared" si="8"/>
        <v>5.1041666666666659E-2</v>
      </c>
      <c r="N20" s="154">
        <f t="shared" si="3"/>
        <v>8.576388888888889E-2</v>
      </c>
      <c r="O20" s="154">
        <f t="shared" si="2"/>
        <v>0.46076388888888886</v>
      </c>
      <c r="P20" s="5"/>
      <c r="Q20" s="4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</row>
    <row r="21" spans="1:250" ht="18" customHeight="1">
      <c r="A21" s="147" t="s">
        <v>10</v>
      </c>
      <c r="B21" s="165" t="str">
        <f>B20</f>
        <v>Jamberoo Mountain Rd</v>
      </c>
      <c r="C21" s="250">
        <v>8.15</v>
      </c>
      <c r="D21" s="165" t="s">
        <v>81</v>
      </c>
      <c r="E21" s="149">
        <f t="shared" si="6"/>
        <v>28.85</v>
      </c>
      <c r="F21" s="147" t="s">
        <v>6</v>
      </c>
      <c r="G21" s="147" t="s">
        <v>13</v>
      </c>
      <c r="H21" s="149">
        <f t="shared" si="4"/>
        <v>8.431034482758621</v>
      </c>
      <c r="I21" s="149">
        <f t="shared" si="5"/>
        <v>13.163498098859316</v>
      </c>
      <c r="J21" s="151"/>
      <c r="K21" s="209">
        <v>58</v>
      </c>
      <c r="L21" s="152">
        <f t="shared" si="7"/>
        <v>131.5</v>
      </c>
      <c r="M21" s="153">
        <f t="shared" si="8"/>
        <v>9.1319444444444439E-2</v>
      </c>
      <c r="N21" s="154">
        <f t="shared" si="3"/>
        <v>0.12604166666666666</v>
      </c>
      <c r="O21" s="154">
        <f t="shared" si="2"/>
        <v>0.50104166666666661</v>
      </c>
      <c r="P21" s="5"/>
      <c r="Q21" s="4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</row>
    <row r="22" spans="1:250" ht="18" customHeight="1">
      <c r="A22" s="147" t="s">
        <v>10</v>
      </c>
      <c r="B22" s="165" t="str">
        <f>B21</f>
        <v>Jamberoo Mountain Rd</v>
      </c>
      <c r="C22" s="250">
        <v>7.7</v>
      </c>
      <c r="D22" s="148" t="s">
        <v>234</v>
      </c>
      <c r="E22" s="149">
        <f t="shared" si="6"/>
        <v>36.550000000000004</v>
      </c>
      <c r="F22" s="147" t="s">
        <v>5</v>
      </c>
      <c r="G22" s="147" t="s">
        <v>13</v>
      </c>
      <c r="H22" s="149">
        <f t="shared" ref="H22:H24" si="9">C22/K22*60</f>
        <v>7.8305084745762707</v>
      </c>
      <c r="I22" s="149">
        <f t="shared" ref="I22:I24" si="10">E22/L22*60</f>
        <v>11.511811023622048</v>
      </c>
      <c r="J22" s="151"/>
      <c r="K22" s="209">
        <v>59</v>
      </c>
      <c r="L22" s="152">
        <f>L21+K22</f>
        <v>190.5</v>
      </c>
      <c r="M22" s="153">
        <f t="shared" si="8"/>
        <v>0.13229166666666667</v>
      </c>
      <c r="N22" s="154">
        <f>N21+(J22+K22)/1440</f>
        <v>0.16701388888888888</v>
      </c>
      <c r="O22" s="154">
        <f t="shared" si="2"/>
        <v>0.5420138888888888</v>
      </c>
      <c r="P22" s="5"/>
      <c r="Q22" s="4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</row>
    <row r="23" spans="1:250" ht="18" customHeight="1">
      <c r="A23" s="147" t="s">
        <v>10</v>
      </c>
      <c r="B23" s="165" t="str">
        <f>B21</f>
        <v>Jamberoo Mountain Rd</v>
      </c>
      <c r="C23" s="250">
        <v>2.9</v>
      </c>
      <c r="D23" s="252" t="s">
        <v>323</v>
      </c>
      <c r="E23" s="149">
        <f t="shared" si="6"/>
        <v>39.450000000000003</v>
      </c>
      <c r="F23" s="147" t="s">
        <v>6</v>
      </c>
      <c r="G23" s="147" t="s">
        <v>66</v>
      </c>
      <c r="H23" s="149">
        <f t="shared" si="9"/>
        <v>2.9</v>
      </c>
      <c r="I23" s="149">
        <f t="shared" si="10"/>
        <v>9.4491017964071862</v>
      </c>
      <c r="J23" s="151"/>
      <c r="K23" s="209">
        <v>60</v>
      </c>
      <c r="L23" s="152">
        <f>L22+K23</f>
        <v>250.5</v>
      </c>
      <c r="M23" s="153">
        <f>M21+(K23/1440)</f>
        <v>0.13298611111111111</v>
      </c>
      <c r="N23" s="154">
        <f>N22+(J23+K23)/1440</f>
        <v>0.20868055555555554</v>
      </c>
      <c r="O23" s="154">
        <f t="shared" si="2"/>
        <v>0.58368055555555542</v>
      </c>
      <c r="P23" s="5"/>
      <c r="Q23" s="4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</row>
    <row r="24" spans="1:250" ht="18" customHeight="1">
      <c r="A24" s="147" t="s">
        <v>10</v>
      </c>
      <c r="B24" s="165" t="str">
        <f>B23</f>
        <v>Jamberoo Mountain Rd</v>
      </c>
      <c r="C24" s="253">
        <v>0.4</v>
      </c>
      <c r="D24" s="254" t="s">
        <v>83</v>
      </c>
      <c r="E24" s="149">
        <f t="shared" si="6"/>
        <v>39.85</v>
      </c>
      <c r="F24" s="150" t="s">
        <v>8</v>
      </c>
      <c r="G24" s="147" t="s">
        <v>46</v>
      </c>
      <c r="H24" s="149">
        <f t="shared" si="9"/>
        <v>17.142857142857146</v>
      </c>
      <c r="I24" s="149">
        <f t="shared" si="10"/>
        <v>9.4918618499404541</v>
      </c>
      <c r="J24" s="151"/>
      <c r="K24" s="209">
        <v>1.4</v>
      </c>
      <c r="L24" s="152">
        <f t="shared" si="7"/>
        <v>251.9</v>
      </c>
      <c r="M24" s="153">
        <f t="shared" si="8"/>
        <v>0.13395833333333335</v>
      </c>
      <c r="N24" s="154">
        <f t="shared" si="3"/>
        <v>0.20965277777777777</v>
      </c>
      <c r="O24" s="154">
        <f t="shared" si="2"/>
        <v>0.58465277777777769</v>
      </c>
      <c r="P24" s="5"/>
      <c r="Q24" s="4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</row>
    <row r="25" spans="1:250" ht="18" customHeight="1">
      <c r="A25" s="147" t="s">
        <v>9</v>
      </c>
      <c r="B25" s="165" t="str">
        <f>D24</f>
        <v>Illawarra Highway</v>
      </c>
      <c r="C25" s="253">
        <v>3</v>
      </c>
      <c r="D25" s="254" t="s">
        <v>221</v>
      </c>
      <c r="E25" s="149">
        <f t="shared" si="6"/>
        <v>42.85</v>
      </c>
      <c r="F25" s="147" t="s">
        <v>6</v>
      </c>
      <c r="G25" s="147" t="s">
        <v>46</v>
      </c>
      <c r="H25" s="149">
        <f t="shared" ref="H25" si="11">C25/K25*60</f>
        <v>22.5</v>
      </c>
      <c r="I25" s="149">
        <f t="shared" ref="I25" si="12">E25/L25*60</f>
        <v>9.8922662562524053</v>
      </c>
      <c r="J25" s="151"/>
      <c r="K25" s="209">
        <v>8</v>
      </c>
      <c r="L25" s="152">
        <f>L24+K25</f>
        <v>259.89999999999998</v>
      </c>
      <c r="M25" s="153">
        <f>M24+(K25/1440)</f>
        <v>0.13951388888888891</v>
      </c>
      <c r="N25" s="154">
        <f>N24+(J25+K25)/1440</f>
        <v>0.21520833333333333</v>
      </c>
      <c r="O25" s="154">
        <f t="shared" si="2"/>
        <v>0.59020833333333322</v>
      </c>
      <c r="P25" s="5"/>
      <c r="Q25" s="4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</row>
    <row r="26" spans="1:250" ht="18" customHeight="1">
      <c r="A26" s="214"/>
      <c r="B26" s="215" t="s">
        <v>20</v>
      </c>
      <c r="C26" s="255"/>
      <c r="D26" s="215" t="str">
        <f>D25</f>
        <v>Old Cheese Factory, Robertson</v>
      </c>
      <c r="E26" s="216"/>
      <c r="F26" s="217"/>
      <c r="G26" s="214"/>
      <c r="H26" s="216"/>
      <c r="I26" s="216"/>
      <c r="J26" s="181">
        <v>30</v>
      </c>
      <c r="K26" s="181"/>
      <c r="L26" s="182"/>
      <c r="M26" s="183"/>
      <c r="N26" s="184">
        <f>N25+(J26+K26)/1440</f>
        <v>0.23604166666666668</v>
      </c>
      <c r="O26" s="184">
        <f t="shared" si="2"/>
        <v>0.61104166666666659</v>
      </c>
      <c r="P26" s="5"/>
      <c r="Q26" s="4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</row>
    <row r="27" spans="1:250" ht="18" customHeight="1">
      <c r="A27" s="292" t="s">
        <v>7</v>
      </c>
      <c r="B27" s="447" t="str">
        <f>B25</f>
        <v>Illawarra Highway</v>
      </c>
      <c r="C27" s="418">
        <f>C25</f>
        <v>3</v>
      </c>
      <c r="D27" s="293" t="str">
        <f>B23</f>
        <v>Jamberoo Mountain Rd</v>
      </c>
      <c r="E27" s="295">
        <f>E25+C27</f>
        <v>45.85</v>
      </c>
      <c r="F27" s="156" t="s">
        <v>15</v>
      </c>
      <c r="G27" s="147" t="s">
        <v>13</v>
      </c>
      <c r="H27" s="149">
        <f>C27/K27*60</f>
        <v>25.714285714285712</v>
      </c>
      <c r="I27" s="149">
        <f>E27/L27*60</f>
        <v>10.307231172723867</v>
      </c>
      <c r="J27" s="151"/>
      <c r="K27" s="210">
        <f>K25-1</f>
        <v>7</v>
      </c>
      <c r="L27" s="152">
        <f>L25+K27</f>
        <v>266.89999999999998</v>
      </c>
      <c r="M27" s="153">
        <f>M25+(K27/1440)</f>
        <v>0.14437500000000003</v>
      </c>
      <c r="N27" s="154">
        <f>N26+(J27+K27)/1440</f>
        <v>0.2409027777777778</v>
      </c>
      <c r="O27" s="154">
        <f t="shared" si="2"/>
        <v>0.61590277777777769</v>
      </c>
      <c r="P27" s="5"/>
      <c r="Q27" s="4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</row>
    <row r="28" spans="1:250" ht="23.25" customHeight="1">
      <c r="A28" s="147" t="s">
        <v>10</v>
      </c>
      <c r="B28" s="165" t="str">
        <f>D24</f>
        <v>Illawarra Highway</v>
      </c>
      <c r="C28" s="253">
        <f>'4WedAlbionPk,MacqP,Fountaindale'!C10</f>
        <v>2.1</v>
      </c>
      <c r="D28" s="165" t="s">
        <v>85</v>
      </c>
      <c r="E28" s="149">
        <f t="shared" ref="E28:E33" si="13">E27+C28</f>
        <v>47.95</v>
      </c>
      <c r="F28" s="156" t="s">
        <v>15</v>
      </c>
      <c r="G28" s="147" t="s">
        <v>12</v>
      </c>
      <c r="H28" s="149">
        <f t="shared" ref="H28:H33" si="14">C28/K28*60</f>
        <v>25.200000000000003</v>
      </c>
      <c r="I28" s="149">
        <f t="shared" ref="I28:I33" si="15">E28/L28*60</f>
        <v>10.581095991173227</v>
      </c>
      <c r="J28" s="151"/>
      <c r="K28" s="209">
        <v>5</v>
      </c>
      <c r="L28" s="152">
        <f t="shared" ref="L28:L33" si="16">L27+K28</f>
        <v>271.89999999999998</v>
      </c>
      <c r="M28" s="153">
        <f>M24+(K28/1440)</f>
        <v>0.13743055555555556</v>
      </c>
      <c r="N28" s="154">
        <f t="shared" ref="N28:N33" si="17">N27+(J28+K28)/1440</f>
        <v>0.24437500000000001</v>
      </c>
      <c r="O28" s="154">
        <f t="shared" si="2"/>
        <v>0.6193749999999999</v>
      </c>
      <c r="P28" s="5"/>
      <c r="Q28" s="4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</row>
    <row r="29" spans="1:250" ht="22.5" customHeight="1">
      <c r="A29" s="147" t="s">
        <v>10</v>
      </c>
      <c r="B29" s="165" t="s">
        <v>84</v>
      </c>
      <c r="C29" s="253">
        <f>'4WedAlbionPk,MacqP,Fountaindale'!C9</f>
        <v>10.5</v>
      </c>
      <c r="D29" s="165" t="s">
        <v>86</v>
      </c>
      <c r="E29" s="149">
        <f t="shared" si="13"/>
        <v>58.45</v>
      </c>
      <c r="F29" s="156" t="s">
        <v>15</v>
      </c>
      <c r="G29" s="147" t="s">
        <v>1</v>
      </c>
      <c r="H29" s="149">
        <f t="shared" si="14"/>
        <v>48.46153846153846</v>
      </c>
      <c r="I29" s="149">
        <f t="shared" si="15"/>
        <v>12.309582309582311</v>
      </c>
      <c r="J29" s="151"/>
      <c r="K29" s="209">
        <v>13</v>
      </c>
      <c r="L29" s="152">
        <f t="shared" si="16"/>
        <v>284.89999999999998</v>
      </c>
      <c r="M29" s="153">
        <f>M28+(K29/1440)</f>
        <v>0.14645833333333333</v>
      </c>
      <c r="N29" s="154">
        <f t="shared" si="17"/>
        <v>0.25340277777777781</v>
      </c>
      <c r="O29" s="154">
        <f t="shared" si="2"/>
        <v>0.62840277777777764</v>
      </c>
      <c r="P29" s="5"/>
      <c r="Q29" s="4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</row>
    <row r="30" spans="1:250" ht="18" customHeight="1">
      <c r="A30" s="147" t="s">
        <v>10</v>
      </c>
      <c r="B30" s="165" t="str">
        <f>B28</f>
        <v>Illawarra Highway</v>
      </c>
      <c r="C30" s="253">
        <f>'4WedAlbionPk,MacqP,Fountaindale'!C8</f>
        <v>0.85</v>
      </c>
      <c r="D30" s="165" t="s">
        <v>87</v>
      </c>
      <c r="E30" s="149">
        <f t="shared" si="13"/>
        <v>59.300000000000004</v>
      </c>
      <c r="F30" s="147" t="s">
        <v>5</v>
      </c>
      <c r="G30" s="147" t="s">
        <v>46</v>
      </c>
      <c r="H30" s="149">
        <f t="shared" si="14"/>
        <v>23.181818181818176</v>
      </c>
      <c r="I30" s="149">
        <f t="shared" si="15"/>
        <v>12.392894461859981</v>
      </c>
      <c r="J30" s="151"/>
      <c r="K30" s="209">
        <v>2.2000000000000002</v>
      </c>
      <c r="L30" s="152">
        <f t="shared" si="16"/>
        <v>287.09999999999997</v>
      </c>
      <c r="M30" s="153">
        <f>M29+(K30/1440)</f>
        <v>0.1479861111111111</v>
      </c>
      <c r="N30" s="154">
        <f t="shared" si="17"/>
        <v>0.2549305555555556</v>
      </c>
      <c r="O30" s="154">
        <f t="shared" si="2"/>
        <v>0.62993055555555544</v>
      </c>
      <c r="P30" s="5"/>
      <c r="Q30" s="4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</row>
    <row r="31" spans="1:250" ht="18" customHeight="1">
      <c r="A31" s="147" t="s">
        <v>10</v>
      </c>
      <c r="B31" s="165" t="str">
        <f>B30</f>
        <v>Illawarra Highway</v>
      </c>
      <c r="C31" s="253">
        <f>'4WedAlbionPk,MacqP,Fountaindale'!C7</f>
        <v>7.95</v>
      </c>
      <c r="D31" s="165" t="s">
        <v>91</v>
      </c>
      <c r="E31" s="149">
        <f t="shared" si="13"/>
        <v>67.25</v>
      </c>
      <c r="F31" s="147" t="s">
        <v>5</v>
      </c>
      <c r="G31" s="147" t="s">
        <v>46</v>
      </c>
      <c r="H31" s="149">
        <f t="shared" si="14"/>
        <v>29.8125</v>
      </c>
      <c r="I31" s="149">
        <f t="shared" si="15"/>
        <v>13.312438139227979</v>
      </c>
      <c r="J31" s="151"/>
      <c r="K31" s="209">
        <v>16</v>
      </c>
      <c r="L31" s="152">
        <f t="shared" si="16"/>
        <v>303.09999999999997</v>
      </c>
      <c r="M31" s="153">
        <f>M30+(K31/1440)</f>
        <v>0.1590972222222222</v>
      </c>
      <c r="N31" s="154">
        <f t="shared" si="17"/>
        <v>0.26604166666666673</v>
      </c>
      <c r="O31" s="154">
        <f t="shared" si="2"/>
        <v>0.64104166666666651</v>
      </c>
      <c r="P31" s="5"/>
      <c r="Q31" s="4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</row>
    <row r="32" spans="1:250" ht="18" customHeight="1">
      <c r="A32" s="147" t="s">
        <v>10</v>
      </c>
      <c r="B32" s="165" t="str">
        <f>D31</f>
        <v xml:space="preserve">Tongarra Rd </v>
      </c>
      <c r="C32" s="253">
        <f>'4WedAlbionPk,MacqP,Fountaindale'!C6</f>
        <v>3</v>
      </c>
      <c r="D32" s="165" t="str">
        <f>'4WedAlbionPk,MacqP,Fountaindale'!B5</f>
        <v>Station St</v>
      </c>
      <c r="E32" s="149">
        <f t="shared" si="13"/>
        <v>70.25</v>
      </c>
      <c r="F32" s="150" t="s">
        <v>8</v>
      </c>
      <c r="G32" s="147" t="s">
        <v>46</v>
      </c>
      <c r="H32" s="149">
        <f t="shared" si="14"/>
        <v>30</v>
      </c>
      <c r="I32" s="149">
        <f t="shared" si="15"/>
        <v>13.636363636363637</v>
      </c>
      <c r="J32" s="151"/>
      <c r="K32" s="209">
        <v>6</v>
      </c>
      <c r="L32" s="152">
        <f t="shared" si="16"/>
        <v>309.09999999999997</v>
      </c>
      <c r="M32" s="153">
        <f>M31+(K32/1440)</f>
        <v>0.16326388888888888</v>
      </c>
      <c r="N32" s="154">
        <f t="shared" si="17"/>
        <v>0.27020833333333338</v>
      </c>
      <c r="O32" s="154">
        <f t="shared" si="2"/>
        <v>0.64520833333333316</v>
      </c>
      <c r="P32" s="5"/>
      <c r="Q32" s="4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</row>
    <row r="33" spans="1:250" ht="18" customHeight="1">
      <c r="A33" s="147" t="s">
        <v>9</v>
      </c>
      <c r="B33" s="165" t="str">
        <f>D32</f>
        <v>Station St</v>
      </c>
      <c r="C33" s="253">
        <f>'4WedAlbionPk,MacqP,Fountaindale'!C5</f>
        <v>0.4</v>
      </c>
      <c r="D33" s="165" t="s">
        <v>92</v>
      </c>
      <c r="E33" s="149">
        <f t="shared" si="13"/>
        <v>70.650000000000006</v>
      </c>
      <c r="F33" s="150" t="s">
        <v>8</v>
      </c>
      <c r="G33" s="147" t="s">
        <v>46</v>
      </c>
      <c r="H33" s="149">
        <f t="shared" si="14"/>
        <v>24</v>
      </c>
      <c r="I33" s="149">
        <f t="shared" si="15"/>
        <v>13.669783940664304</v>
      </c>
      <c r="J33" s="151"/>
      <c r="K33" s="209">
        <v>1</v>
      </c>
      <c r="L33" s="152">
        <f t="shared" si="16"/>
        <v>310.09999999999997</v>
      </c>
      <c r="M33" s="153">
        <f>M32+(K33/1440)</f>
        <v>0.16395833333333332</v>
      </c>
      <c r="N33" s="154">
        <f t="shared" si="17"/>
        <v>0.27090277777777783</v>
      </c>
      <c r="O33" s="154">
        <f t="shared" si="2"/>
        <v>0.6459027777777776</v>
      </c>
      <c r="P33" s="5"/>
      <c r="Q33" s="4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</row>
    <row r="34" spans="1:250" ht="18" customHeight="1">
      <c r="A34" s="178"/>
      <c r="B34" s="256" t="s">
        <v>2</v>
      </c>
      <c r="C34" s="257">
        <f>SUM(C4:C33)</f>
        <v>70.650000000000006</v>
      </c>
      <c r="D34" s="256" t="str">
        <f>D33</f>
        <v>Albion Park station</v>
      </c>
      <c r="E34" s="494">
        <f>E33</f>
        <v>70.650000000000006</v>
      </c>
      <c r="F34" s="178"/>
      <c r="G34" s="178"/>
      <c r="H34" s="180" t="s">
        <v>2</v>
      </c>
      <c r="I34" s="494">
        <f>I33</f>
        <v>13.669783940664304</v>
      </c>
      <c r="J34" s="181">
        <f>SUM(J4:J32)</f>
        <v>80</v>
      </c>
      <c r="K34" s="179">
        <f>SUM(K5:K33)</f>
        <v>310.09999999999997</v>
      </c>
      <c r="L34" s="182">
        <f>L33</f>
        <v>310.09999999999997</v>
      </c>
      <c r="M34" s="183">
        <f>(J34+K34)/1440</f>
        <v>0.27090277777777777</v>
      </c>
      <c r="N34" s="184">
        <f>(J34+K34)/1440</f>
        <v>0.27090277777777777</v>
      </c>
      <c r="O34" s="184">
        <f>O33</f>
        <v>0.6459027777777776</v>
      </c>
      <c r="P34" s="445">
        <v>0.11944444444444445</v>
      </c>
      <c r="Q34" s="448" t="s">
        <v>224</v>
      </c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</row>
    <row r="35" spans="1:250" ht="18" customHeight="1">
      <c r="A35" s="218"/>
      <c r="B35" s="258" t="s">
        <v>121</v>
      </c>
      <c r="C35" s="259"/>
      <c r="D35" s="258"/>
      <c r="E35" s="221"/>
      <c r="F35" s="219"/>
      <c r="G35" s="219"/>
      <c r="H35" s="221"/>
      <c r="I35" s="221"/>
      <c r="J35" s="222"/>
      <c r="K35" s="222">
        <v>8</v>
      </c>
      <c r="L35" s="223" t="s">
        <v>2</v>
      </c>
      <c r="M35" s="224"/>
      <c r="N35" s="225"/>
      <c r="O35" s="184">
        <f>O34+((K35+J35)/1440)</f>
        <v>0.65145833333333314</v>
      </c>
      <c r="P35" s="446">
        <v>0.15555555555555556</v>
      </c>
      <c r="Q35" s="448" t="s">
        <v>224</v>
      </c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</row>
    <row r="36" spans="1:250" ht="18" customHeight="1">
      <c r="A36" s="218"/>
      <c r="B36" s="219" t="s">
        <v>140</v>
      </c>
      <c r="C36" s="220"/>
      <c r="D36" s="219"/>
      <c r="E36" s="221"/>
      <c r="F36" s="219"/>
      <c r="G36" s="219"/>
      <c r="H36" s="221"/>
      <c r="I36" s="221"/>
      <c r="J36" s="222"/>
      <c r="K36" s="222">
        <v>25</v>
      </c>
      <c r="L36" s="223"/>
      <c r="M36" s="224"/>
      <c r="N36" s="225"/>
      <c r="O36" s="184">
        <f>O35+((K36+J36)/1440)</f>
        <v>0.6688194444444443</v>
      </c>
      <c r="P36" s="446">
        <v>0.20277777777777781</v>
      </c>
      <c r="Q36" s="448" t="s">
        <v>224</v>
      </c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</row>
    <row r="37" spans="1:250" ht="22.9" customHeight="1">
      <c r="A37" s="227"/>
      <c r="B37" s="227" t="str">
        <f>D34</f>
        <v>Albion Park station</v>
      </c>
      <c r="C37" s="232">
        <v>0.11944444444444445</v>
      </c>
      <c r="D37" s="227" t="s">
        <v>112</v>
      </c>
      <c r="E37" s="232">
        <v>0.1875</v>
      </c>
      <c r="F37" s="227"/>
      <c r="G37" s="462">
        <f>E37-C37</f>
        <v>6.805555555555555E-2</v>
      </c>
      <c r="H37" s="228" t="s">
        <v>4</v>
      </c>
      <c r="I37" s="228"/>
      <c r="J37" s="229"/>
      <c r="K37" s="230"/>
      <c r="L37" s="231"/>
      <c r="M37" s="232"/>
      <c r="N37" s="231"/>
      <c r="O37" s="233"/>
      <c r="P37" s="5"/>
      <c r="Q37" s="4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</row>
    <row r="38" spans="1:250" ht="22.9" customHeight="1">
      <c r="A38" s="227"/>
      <c r="B38" s="227" t="str">
        <f>D34</f>
        <v>Albion Park station</v>
      </c>
      <c r="C38" s="232">
        <v>0.15555555555555556</v>
      </c>
      <c r="D38" s="227" t="s">
        <v>112</v>
      </c>
      <c r="E38" s="232">
        <f>E37</f>
        <v>0.1875</v>
      </c>
      <c r="F38" s="227"/>
      <c r="G38" s="462">
        <f>E38-C38</f>
        <v>3.1944444444444442E-2</v>
      </c>
      <c r="H38" s="228" t="s">
        <v>4</v>
      </c>
      <c r="I38" s="228"/>
      <c r="J38" s="229"/>
      <c r="K38" s="229"/>
      <c r="L38" s="231"/>
      <c r="M38" s="232"/>
      <c r="N38" s="231"/>
      <c r="O38" s="233"/>
      <c r="P38" s="5"/>
      <c r="Q38" s="4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</row>
    <row r="39" spans="1:250" ht="22.9" customHeight="1">
      <c r="A39" s="45"/>
      <c r="B39" s="48" t="s">
        <v>55</v>
      </c>
      <c r="C39" s="388" t="s">
        <v>21</v>
      </c>
      <c r="D39" s="50" t="s">
        <v>56</v>
      </c>
      <c r="E39" s="397" t="s">
        <v>22</v>
      </c>
      <c r="F39" s="398" t="s">
        <v>199</v>
      </c>
      <c r="G39" s="399" t="s">
        <v>4</v>
      </c>
      <c r="H39" s="690" t="s">
        <v>23</v>
      </c>
      <c r="J39" s="386" t="str">
        <f>H39</f>
        <v>ave</v>
      </c>
      <c r="K39" s="80"/>
      <c r="L39" s="279"/>
      <c r="M39" s="323" t="s">
        <v>24</v>
      </c>
      <c r="N39" s="286"/>
      <c r="O39" s="280">
        <f>O4</f>
        <v>0.375</v>
      </c>
      <c r="P39" s="281"/>
      <c r="Q39" s="4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</row>
    <row r="40" spans="1:250" ht="31.5" customHeight="1">
      <c r="A40" s="45"/>
      <c r="B40" s="95" t="str">
        <f>B4</f>
        <v>Kiama station</v>
      </c>
      <c r="C40" s="46" t="s">
        <v>25</v>
      </c>
      <c r="D40" s="84" t="str">
        <f>D10</f>
        <v>Saddleback Mtn Res, timber sign at crest of Reserve</v>
      </c>
      <c r="E40" s="378">
        <f>E10</f>
        <v>7.55</v>
      </c>
      <c r="F40" s="381">
        <f>E40</f>
        <v>7.55</v>
      </c>
      <c r="G40" s="380">
        <f>L10</f>
        <v>45.5</v>
      </c>
      <c r="H40" s="691">
        <f>E40*60/G40</f>
        <v>9.9560439560439562</v>
      </c>
      <c r="J40" s="381">
        <f t="shared" ref="J40:J43" si="18">H40</f>
        <v>9.9560439560439562</v>
      </c>
      <c r="K40" s="13"/>
      <c r="L40" s="279"/>
      <c r="M40" s="323" t="s">
        <v>26</v>
      </c>
      <c r="N40" s="287"/>
      <c r="O40" s="282">
        <f>O34</f>
        <v>0.6459027777777776</v>
      </c>
      <c r="P40" s="281"/>
      <c r="Q40" s="4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</row>
    <row r="41" spans="1:250" ht="22.9" customHeight="1">
      <c r="A41" s="45"/>
      <c r="B41" s="95" t="str">
        <f>D40</f>
        <v>Saddleback Mtn Res, timber sign at crest of Reserve</v>
      </c>
      <c r="C41" s="95" t="s">
        <v>25</v>
      </c>
      <c r="D41" s="84" t="str">
        <f>D26</f>
        <v>Old Cheese Factory, Robertson</v>
      </c>
      <c r="E41" s="378">
        <f>E24-E10</f>
        <v>32.300000000000004</v>
      </c>
      <c r="F41" s="381">
        <f>F40+E41</f>
        <v>39.85</v>
      </c>
      <c r="G41" s="380">
        <f>L24-L10</f>
        <v>206.4</v>
      </c>
      <c r="H41" s="691">
        <f>E41*60/G41</f>
        <v>9.3895348837209305</v>
      </c>
      <c r="J41" s="381">
        <f t="shared" si="18"/>
        <v>9.3895348837209305</v>
      </c>
      <c r="K41" s="13"/>
      <c r="L41" s="279"/>
      <c r="M41" s="323" t="s">
        <v>27</v>
      </c>
      <c r="N41" s="287"/>
      <c r="O41" s="283">
        <f>O40-O39</f>
        <v>0.2709027777777776</v>
      </c>
      <c r="P41" s="281"/>
      <c r="Q41" s="4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</row>
    <row r="42" spans="1:250" ht="22.9" customHeight="1">
      <c r="A42" s="45"/>
      <c r="B42" s="95" t="str">
        <f>D41</f>
        <v>Old Cheese Factory, Robertson</v>
      </c>
      <c r="C42" s="95" t="s">
        <v>25</v>
      </c>
      <c r="D42" s="84" t="str">
        <f>D32</f>
        <v>Station St</v>
      </c>
      <c r="E42" s="384">
        <f>E34-E24</f>
        <v>30.800000000000004</v>
      </c>
      <c r="F42" s="381">
        <f>F41+E42</f>
        <v>70.650000000000006</v>
      </c>
      <c r="G42" s="385">
        <f>L34-L24</f>
        <v>58.19999999999996</v>
      </c>
      <c r="H42" s="692">
        <f>E42*60/G42</f>
        <v>31.752577319587655</v>
      </c>
      <c r="J42" s="381">
        <f t="shared" si="18"/>
        <v>31.752577319587655</v>
      </c>
      <c r="K42" s="13"/>
      <c r="L42" s="279"/>
      <c r="M42" s="323" t="s">
        <v>28</v>
      </c>
      <c r="N42" s="288"/>
      <c r="O42" s="284">
        <f>K34/1440</f>
        <v>0.21534722222222219</v>
      </c>
      <c r="P42" s="281"/>
      <c r="Q42" s="4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</row>
    <row r="43" spans="1:250" ht="22.9" customHeight="1">
      <c r="A43" s="45"/>
      <c r="B43" s="95" t="s">
        <v>2</v>
      </c>
      <c r="C43" s="95" t="s">
        <v>2</v>
      </c>
      <c r="D43" s="84" t="s">
        <v>2</v>
      </c>
      <c r="E43" s="495">
        <f>SUM(E40:E42)</f>
        <v>70.650000000000006</v>
      </c>
      <c r="F43" s="420"/>
      <c r="G43" s="419">
        <f>SUM(G40:G42)</f>
        <v>310.09999999999997</v>
      </c>
      <c r="H43" s="684">
        <f>E43*60/G43</f>
        <v>13.669783940664303</v>
      </c>
      <c r="J43" s="387">
        <f t="shared" si="18"/>
        <v>13.669783940664303</v>
      </c>
      <c r="K43" s="13"/>
      <c r="L43" s="279"/>
      <c r="M43" s="324" t="s">
        <v>29</v>
      </c>
      <c r="N43" s="288"/>
      <c r="O43" s="289">
        <f>J34/1440-O44</f>
        <v>4.8611111111111105E-2</v>
      </c>
      <c r="P43" s="281"/>
      <c r="Q43" s="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</row>
    <row r="44" spans="1:250" ht="22.9" customHeight="1">
      <c r="A44" s="45"/>
      <c r="B44" s="46"/>
      <c r="C44" s="78" t="s">
        <v>252</v>
      </c>
      <c r="D44" s="705">
        <f>COUNT(K46:K47)</f>
        <v>2</v>
      </c>
      <c r="E44" s="54"/>
      <c r="F44" s="47"/>
      <c r="G44" s="47"/>
      <c r="H44" s="56"/>
      <c r="I44" s="47"/>
      <c r="J44" s="47"/>
      <c r="K44" s="50" t="s">
        <v>59</v>
      </c>
      <c r="L44" s="279"/>
      <c r="M44" s="311" t="s">
        <v>30</v>
      </c>
      <c r="N44" s="279"/>
      <c r="O44" s="290">
        <f>(J11)/1440</f>
        <v>6.9444444444444441E-3</v>
      </c>
      <c r="P44" s="281"/>
      <c r="Q44" s="4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</row>
    <row r="45" spans="1:250" ht="22.9" customHeight="1">
      <c r="A45" s="45"/>
      <c r="B45" s="389" t="s">
        <v>50</v>
      </c>
      <c r="C45" s="389"/>
      <c r="D45" s="389" t="s">
        <v>51</v>
      </c>
      <c r="E45" s="96"/>
      <c r="F45" s="390" t="s">
        <v>88</v>
      </c>
      <c r="G45" s="96"/>
      <c r="H45" s="42"/>
      <c r="I45" s="42"/>
      <c r="J45" s="42"/>
      <c r="K45" s="48" t="s">
        <v>22</v>
      </c>
      <c r="L45" s="279"/>
      <c r="M45" s="323" t="s">
        <v>27</v>
      </c>
      <c r="N45" s="279"/>
      <c r="O45" s="291">
        <f>SUM(O42:O44)</f>
        <v>0.27090277777777771</v>
      </c>
      <c r="P45" s="281"/>
      <c r="Q45" s="4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</row>
    <row r="46" spans="1:250" ht="22.9" customHeight="1">
      <c r="A46" s="744" t="str">
        <f>D8</f>
        <v>Start - 200m up from Cnr South Kiama Drive and Saddleback Mountain Rd</v>
      </c>
      <c r="B46" s="744"/>
      <c r="C46" s="744"/>
      <c r="D46" s="84" t="str">
        <f>D9</f>
        <v>Saddleback Mtn Rd, at Right turn before tough final 600m to Lookout</v>
      </c>
      <c r="E46" s="62" t="s">
        <v>324</v>
      </c>
      <c r="F46" s="62"/>
      <c r="G46" s="62"/>
      <c r="H46" s="391"/>
      <c r="I46" s="42"/>
      <c r="J46" s="42"/>
      <c r="K46" s="133">
        <f>C9</f>
        <v>4.95</v>
      </c>
      <c r="L46" s="392"/>
      <c r="M46" s="46" t="s">
        <v>162</v>
      </c>
      <c r="N46" s="47"/>
      <c r="O46" s="55">
        <f>E34</f>
        <v>70.650000000000006</v>
      </c>
      <c r="P46" s="5"/>
      <c r="Q46" s="4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</row>
    <row r="47" spans="1:250" ht="25.5" customHeight="1">
      <c r="A47" s="84" t="s">
        <v>2</v>
      </c>
      <c r="B47" s="84" t="str">
        <f>D20</f>
        <v>Start of Jamberoo Pass Climb</v>
      </c>
      <c r="C47" s="84"/>
      <c r="D47" s="84" t="str">
        <f>D23</f>
        <v>"80km Speed Limit" sign -  KOM Jamberoo Pass</v>
      </c>
      <c r="E47" s="62" t="s">
        <v>325</v>
      </c>
      <c r="F47" s="62"/>
      <c r="G47" s="62"/>
      <c r="H47" s="391"/>
      <c r="I47" s="42"/>
      <c r="J47" s="42"/>
      <c r="K47" s="360">
        <f>E23-E20</f>
        <v>18.750000000000004</v>
      </c>
      <c r="M47" s="46" t="s">
        <v>161</v>
      </c>
      <c r="N47" s="64"/>
      <c r="O47" s="69">
        <f>I34</f>
        <v>13.669783940664304</v>
      </c>
      <c r="P47" s="5"/>
      <c r="Q47" s="4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</row>
    <row r="48" spans="1:250" ht="20.25" customHeight="1">
      <c r="A48" s="45"/>
      <c r="B48" s="96"/>
      <c r="C48" s="394"/>
      <c r="D48" s="96"/>
      <c r="E48" s="96"/>
      <c r="F48" s="96"/>
      <c r="G48" s="96"/>
      <c r="H48" s="42"/>
      <c r="I48" s="42"/>
      <c r="J48" s="118" t="s">
        <v>2</v>
      </c>
      <c r="K48" s="118">
        <f>K47+K46</f>
        <v>23.700000000000003</v>
      </c>
      <c r="L48" s="392"/>
      <c r="M48" s="17"/>
      <c r="N48" s="17"/>
      <c r="O48" s="17"/>
      <c r="P48" s="5"/>
      <c r="Q48" s="4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</row>
    <row r="49" spans="1:33" ht="27" customHeight="1">
      <c r="P49" s="5"/>
      <c r="Q49" s="4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</row>
    <row r="50" spans="1:33" ht="22.9" customHeight="1">
      <c r="P50" s="5"/>
      <c r="Q50" s="4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</row>
    <row r="51" spans="1:33" ht="22.9" customHeight="1">
      <c r="P51" s="20"/>
      <c r="Q51" s="4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</row>
    <row r="52" spans="1:33" ht="22.9" customHeight="1">
      <c r="A52" s="18"/>
      <c r="C52" s="19"/>
      <c r="P52" s="20"/>
      <c r="Q52" s="4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</row>
    <row r="53" spans="1:33" ht="22.9" customHeight="1">
      <c r="A53" s="18"/>
      <c r="C53" s="19"/>
      <c r="P53" s="20"/>
      <c r="Q53" s="4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</row>
    <row r="54" spans="1:33" ht="22.9" customHeight="1">
      <c r="A54" s="18"/>
      <c r="C54" s="19"/>
      <c r="P54" s="20"/>
      <c r="Q54" s="4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</row>
    <row r="55" spans="1:33" ht="22.9" customHeight="1">
      <c r="A55" s="18"/>
      <c r="C55" s="19"/>
      <c r="P55" s="20"/>
      <c r="Q55" s="4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</row>
    <row r="56" spans="1:33" ht="22.9" customHeight="1">
      <c r="A56" s="18"/>
      <c r="C56" s="19"/>
      <c r="P56" s="20"/>
      <c r="Q56" s="4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</row>
    <row r="57" spans="1:33" ht="22.9" customHeight="1">
      <c r="A57" s="21"/>
      <c r="C57" s="19"/>
      <c r="P57" s="20"/>
      <c r="Q57" s="4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</row>
    <row r="58" spans="1:33" ht="36" customHeight="1">
      <c r="A58" s="21"/>
      <c r="C58" s="19"/>
      <c r="Q58" s="4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</row>
    <row r="59" spans="1:33" ht="22.9" customHeight="1">
      <c r="A59" s="21"/>
      <c r="B59" s="21"/>
      <c r="C59" s="22"/>
      <c r="D59" s="23"/>
      <c r="E59" s="23"/>
      <c r="F59" s="23"/>
      <c r="G59" s="23"/>
      <c r="H59" s="23"/>
      <c r="I59" s="23"/>
      <c r="J59" s="23"/>
      <c r="K59" s="24"/>
      <c r="L59" s="25"/>
      <c r="M59" s="24"/>
      <c r="N59" s="24"/>
      <c r="O59" s="26"/>
      <c r="Q59" s="4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</row>
    <row r="60" spans="1:33" ht="22.9" customHeight="1">
      <c r="A60" s="21"/>
      <c r="B60" s="21"/>
      <c r="C60" s="22"/>
      <c r="D60" s="23"/>
      <c r="E60" s="23"/>
      <c r="F60" s="23"/>
      <c r="G60" s="23"/>
      <c r="H60" s="23"/>
      <c r="I60" s="23"/>
      <c r="J60" s="23"/>
      <c r="K60" s="24"/>
      <c r="L60" s="25"/>
      <c r="M60" s="24"/>
      <c r="N60" s="24"/>
      <c r="O60" s="26"/>
      <c r="Q60" s="4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</row>
    <row r="61" spans="1:33" ht="22.9" customHeight="1">
      <c r="A61" s="21"/>
      <c r="B61" s="21"/>
      <c r="C61" s="22"/>
      <c r="D61" s="23"/>
      <c r="E61" s="23"/>
      <c r="F61" s="23"/>
      <c r="G61" s="23"/>
      <c r="H61" s="23"/>
      <c r="I61" s="23"/>
      <c r="J61" s="23"/>
      <c r="K61" s="24"/>
      <c r="L61" s="25"/>
      <c r="M61" s="27"/>
      <c r="N61" s="24"/>
      <c r="O61" s="26"/>
      <c r="Q61" s="4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</row>
    <row r="62" spans="1:33" ht="22.9" customHeight="1">
      <c r="A62" s="21"/>
      <c r="B62" s="21"/>
      <c r="C62" s="22"/>
      <c r="D62" s="23"/>
      <c r="E62" s="23"/>
      <c r="F62" s="23"/>
      <c r="G62" s="23"/>
      <c r="H62" s="23"/>
      <c r="I62" s="23"/>
      <c r="J62" s="23"/>
      <c r="K62" s="24"/>
      <c r="L62" s="25"/>
      <c r="M62" s="24"/>
      <c r="N62" s="24"/>
      <c r="O62" s="26"/>
      <c r="Q62" s="4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</row>
    <row r="63" spans="1:33" ht="22.9" customHeight="1">
      <c r="C63" s="19"/>
      <c r="Q63" s="4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</row>
    <row r="64" spans="1:33" ht="22.9" customHeight="1">
      <c r="A64" s="21"/>
      <c r="B64" s="21"/>
      <c r="C64" s="22"/>
      <c r="D64" s="23"/>
      <c r="E64" s="23"/>
      <c r="F64" s="23"/>
      <c r="G64" s="23"/>
      <c r="H64" s="23"/>
      <c r="I64" s="23"/>
      <c r="J64" s="23"/>
      <c r="K64" s="24"/>
      <c r="L64" s="25"/>
      <c r="M64" s="24"/>
      <c r="N64" s="24"/>
      <c r="O64" s="26"/>
      <c r="Q64" s="4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</row>
    <row r="65" spans="1:33" ht="22.9" customHeight="1">
      <c r="A65" s="21"/>
      <c r="B65" s="21"/>
      <c r="C65" s="22"/>
      <c r="D65" s="23"/>
      <c r="E65" s="23"/>
      <c r="F65" s="23"/>
      <c r="G65" s="23"/>
      <c r="H65" s="24"/>
      <c r="I65" s="24"/>
      <c r="J65" s="24"/>
      <c r="K65" s="25"/>
      <c r="L65" s="25"/>
      <c r="M65" s="25"/>
      <c r="N65" s="25"/>
      <c r="O65" s="26"/>
      <c r="Q65" s="4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</row>
    <row r="66" spans="1:33" ht="26.25">
      <c r="A66" s="21"/>
      <c r="B66" s="21"/>
      <c r="C66" s="22"/>
      <c r="D66" s="23"/>
      <c r="E66" s="23"/>
      <c r="F66" s="23"/>
      <c r="G66" s="23"/>
      <c r="H66" s="23"/>
      <c r="I66" s="23"/>
      <c r="J66" s="23"/>
      <c r="K66" s="25"/>
      <c r="L66" s="25"/>
      <c r="M66" s="25"/>
      <c r="N66" s="25"/>
      <c r="O66" s="26"/>
      <c r="Q66" s="4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</row>
    <row r="67" spans="1:33" ht="26.25">
      <c r="A67" s="21"/>
      <c r="B67" s="21"/>
      <c r="C67" s="22"/>
      <c r="D67" s="28"/>
      <c r="E67" s="28"/>
      <c r="F67" s="28"/>
      <c r="G67" s="28"/>
      <c r="H67" s="29"/>
      <c r="I67" s="29"/>
      <c r="J67" s="29"/>
      <c r="K67" s="30"/>
      <c r="L67" s="30"/>
      <c r="M67" s="30"/>
      <c r="N67" s="30"/>
      <c r="O67" s="31"/>
      <c r="Q67" s="4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</row>
    <row r="68" spans="1:33" ht="26.25">
      <c r="A68" s="21"/>
      <c r="B68" s="21"/>
      <c r="C68" s="22"/>
      <c r="D68" s="23"/>
      <c r="E68" s="23"/>
      <c r="F68" s="23"/>
      <c r="G68" s="23"/>
      <c r="H68" s="24"/>
      <c r="I68" s="24"/>
      <c r="J68" s="24"/>
      <c r="K68" s="25"/>
      <c r="L68" s="25"/>
      <c r="M68" s="25"/>
      <c r="N68" s="25"/>
      <c r="O68" s="31"/>
      <c r="Q68" s="4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</row>
    <row r="69" spans="1:33" ht="26.25">
      <c r="A69" s="21"/>
      <c r="B69" s="21"/>
      <c r="C69" s="22"/>
      <c r="D69" s="23"/>
      <c r="E69" s="23"/>
      <c r="F69" s="23"/>
      <c r="G69" s="23"/>
      <c r="H69" s="24"/>
      <c r="I69" s="24"/>
      <c r="J69" s="24"/>
      <c r="K69" s="24"/>
      <c r="L69" s="25"/>
      <c r="M69" s="24"/>
      <c r="N69" s="24"/>
      <c r="O69" s="26"/>
      <c r="Q69" s="4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</row>
    <row r="70" spans="1:33" ht="26.25">
      <c r="A70" s="21"/>
      <c r="B70" s="21"/>
      <c r="C70" s="22"/>
      <c r="D70" s="32"/>
      <c r="E70" s="32"/>
      <c r="F70" s="32"/>
      <c r="G70" s="32"/>
      <c r="H70" s="23"/>
      <c r="I70" s="23"/>
      <c r="J70" s="23"/>
      <c r="K70" s="24"/>
      <c r="L70" s="24"/>
      <c r="M70" s="24"/>
      <c r="N70" s="24"/>
      <c r="O70" s="26"/>
      <c r="Q70" s="4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</row>
    <row r="71" spans="1:33" ht="26.25">
      <c r="A71" s="21"/>
      <c r="B71" s="21"/>
      <c r="C71" s="22"/>
      <c r="D71" s="33"/>
      <c r="E71" s="33"/>
      <c r="F71" s="33"/>
      <c r="G71" s="33"/>
      <c r="H71" s="23"/>
      <c r="I71" s="23"/>
      <c r="J71" s="23"/>
      <c r="K71" s="24"/>
      <c r="L71" s="24"/>
      <c r="M71" s="24"/>
      <c r="N71" s="24"/>
      <c r="O71" s="26"/>
      <c r="Q71" s="4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</row>
    <row r="72" spans="1:33" ht="26.25">
      <c r="A72" s="21"/>
      <c r="B72" s="21"/>
      <c r="C72" s="22"/>
      <c r="D72" s="23"/>
      <c r="E72" s="23"/>
      <c r="F72" s="23"/>
      <c r="G72" s="23"/>
      <c r="H72" s="24"/>
      <c r="I72" s="24"/>
      <c r="J72" s="24"/>
      <c r="K72" s="25"/>
      <c r="L72" s="25"/>
      <c r="M72" s="25"/>
      <c r="N72" s="25"/>
      <c r="O72" s="31"/>
      <c r="Q72" s="4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</row>
    <row r="73" spans="1:33" ht="26.25">
      <c r="A73" s="21"/>
      <c r="B73" s="21"/>
      <c r="C73" s="22"/>
      <c r="D73" s="23"/>
      <c r="E73" s="23"/>
      <c r="F73" s="23"/>
      <c r="G73" s="23"/>
      <c r="H73" s="24"/>
      <c r="I73" s="24"/>
      <c r="J73" s="24"/>
      <c r="K73" s="25"/>
      <c r="L73" s="25"/>
      <c r="M73" s="25"/>
      <c r="N73" s="25"/>
      <c r="O73" s="31"/>
      <c r="Q73" s="4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</row>
    <row r="74" spans="1:33" ht="26.25">
      <c r="A74" s="21"/>
      <c r="B74" s="21"/>
      <c r="C74" s="22"/>
      <c r="D74" s="23"/>
      <c r="E74" s="23"/>
      <c r="F74" s="23"/>
      <c r="G74" s="23"/>
      <c r="H74" s="24"/>
      <c r="I74" s="24"/>
      <c r="J74" s="24"/>
      <c r="K74" s="25"/>
      <c r="L74" s="25"/>
      <c r="M74" s="25"/>
      <c r="N74" s="25"/>
      <c r="O74" s="31"/>
      <c r="Q74" s="4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</row>
    <row r="75" spans="1:33" ht="26.25">
      <c r="A75" s="21"/>
      <c r="B75" s="21"/>
      <c r="C75" s="22"/>
      <c r="D75" s="23"/>
      <c r="E75" s="23"/>
      <c r="F75" s="23"/>
      <c r="G75" s="23"/>
      <c r="H75" s="23"/>
      <c r="I75" s="23"/>
      <c r="J75" s="23"/>
      <c r="K75" s="24"/>
      <c r="L75" s="24"/>
      <c r="M75" s="24"/>
      <c r="N75" s="24"/>
      <c r="O75" s="26"/>
      <c r="Q75" s="4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</row>
    <row r="76" spans="1:33" ht="26.25">
      <c r="A76" s="21"/>
      <c r="B76" s="21"/>
      <c r="C76" s="22"/>
      <c r="D76" s="23"/>
      <c r="E76" s="23"/>
      <c r="F76" s="23"/>
      <c r="G76" s="23"/>
      <c r="H76" s="23"/>
      <c r="I76" s="23"/>
      <c r="J76" s="23"/>
      <c r="K76" s="24"/>
      <c r="L76" s="24"/>
      <c r="M76" s="24"/>
      <c r="N76" s="24"/>
      <c r="O76" s="26"/>
      <c r="Q76" s="4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</row>
    <row r="77" spans="1:33" ht="16.5">
      <c r="A77" s="21"/>
      <c r="B77" s="21"/>
      <c r="C77" s="22"/>
      <c r="D77" s="23"/>
      <c r="E77" s="23"/>
      <c r="F77" s="23"/>
      <c r="G77" s="23"/>
      <c r="H77" s="23"/>
      <c r="I77" s="23"/>
      <c r="J77" s="23"/>
      <c r="K77" s="24"/>
      <c r="L77" s="24"/>
      <c r="M77" s="24"/>
      <c r="N77" s="24"/>
      <c r="O77" s="26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5"/>
    </row>
    <row r="78" spans="1:33" ht="16.5">
      <c r="A78" s="21"/>
      <c r="B78" s="21"/>
      <c r="C78" s="22"/>
      <c r="D78" s="23"/>
      <c r="E78" s="23"/>
      <c r="F78" s="23"/>
      <c r="G78" s="23"/>
      <c r="H78" s="23"/>
      <c r="I78" s="23"/>
      <c r="J78" s="23"/>
      <c r="K78" s="24"/>
      <c r="L78" s="24"/>
      <c r="M78" s="24"/>
      <c r="N78" s="24"/>
      <c r="O78" s="26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5"/>
    </row>
    <row r="79" spans="1:33" ht="16.5">
      <c r="A79" s="21"/>
      <c r="B79" s="21"/>
      <c r="C79" s="22"/>
      <c r="D79" s="23"/>
      <c r="E79" s="23"/>
      <c r="F79" s="23"/>
      <c r="G79" s="23"/>
      <c r="H79" s="23"/>
      <c r="I79" s="23"/>
      <c r="J79" s="23"/>
      <c r="K79" s="24"/>
      <c r="L79" s="24"/>
      <c r="M79" s="24"/>
      <c r="N79" s="24"/>
      <c r="O79" s="26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5"/>
    </row>
    <row r="80" spans="1:33" ht="16.5">
      <c r="A80" s="21"/>
      <c r="B80" s="21"/>
      <c r="C80" s="22"/>
      <c r="D80" s="23"/>
      <c r="E80" s="23"/>
      <c r="F80" s="23"/>
      <c r="G80" s="23"/>
      <c r="H80" s="24"/>
      <c r="I80" s="24"/>
      <c r="J80" s="24"/>
      <c r="K80" s="25"/>
      <c r="L80" s="25"/>
      <c r="M80" s="25"/>
      <c r="N80" s="25"/>
      <c r="O80" s="26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5"/>
    </row>
    <row r="81" spans="1:32" ht="16.5">
      <c r="A81" s="21"/>
      <c r="B81" s="21"/>
      <c r="C81" s="22"/>
      <c r="D81" s="23"/>
      <c r="E81" s="23"/>
      <c r="F81" s="23"/>
      <c r="G81" s="23"/>
      <c r="H81" s="23"/>
      <c r="I81" s="23"/>
      <c r="J81" s="23"/>
      <c r="K81" s="25"/>
      <c r="L81" s="25"/>
      <c r="M81" s="25"/>
      <c r="N81" s="25"/>
      <c r="O81" s="26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5"/>
    </row>
    <row r="82" spans="1:32" ht="16.5">
      <c r="A82" s="21"/>
      <c r="B82" s="21"/>
      <c r="C82" s="22"/>
      <c r="D82" s="28"/>
      <c r="E82" s="28"/>
      <c r="F82" s="28"/>
      <c r="G82" s="28"/>
      <c r="H82" s="29"/>
      <c r="I82" s="29"/>
      <c r="J82" s="29"/>
      <c r="K82" s="30"/>
      <c r="L82" s="30"/>
      <c r="M82" s="30"/>
      <c r="N82" s="30"/>
      <c r="O82" s="31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5"/>
    </row>
    <row r="83" spans="1:32" ht="16.5">
      <c r="A83" s="21"/>
      <c r="B83" s="21"/>
      <c r="C83" s="22"/>
      <c r="D83" s="23"/>
      <c r="E83" s="23"/>
      <c r="F83" s="23"/>
      <c r="G83" s="23"/>
      <c r="H83" s="24"/>
      <c r="I83" s="24"/>
      <c r="J83" s="24"/>
      <c r="K83" s="25"/>
      <c r="L83" s="25"/>
      <c r="M83" s="25"/>
      <c r="N83" s="25"/>
      <c r="O83" s="31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5"/>
    </row>
    <row r="84" spans="1:32" ht="16.5">
      <c r="A84" s="21"/>
      <c r="B84" s="21"/>
      <c r="C84" s="22"/>
      <c r="D84" s="23"/>
      <c r="E84" s="23"/>
      <c r="F84" s="23"/>
      <c r="G84" s="23"/>
      <c r="H84" s="24"/>
      <c r="I84" s="24"/>
      <c r="J84" s="24"/>
      <c r="K84" s="24"/>
      <c r="L84" s="24"/>
      <c r="M84" s="24"/>
      <c r="N84" s="24"/>
      <c r="O84" s="26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5"/>
    </row>
    <row r="85" spans="1:32" ht="16.5">
      <c r="A85" s="21"/>
      <c r="B85" s="21"/>
      <c r="C85" s="22"/>
      <c r="D85" s="32"/>
      <c r="E85" s="32"/>
      <c r="F85" s="32"/>
      <c r="G85" s="32"/>
      <c r="H85" s="23"/>
      <c r="I85" s="23"/>
      <c r="J85" s="23"/>
      <c r="K85" s="24"/>
      <c r="L85" s="24"/>
      <c r="M85" s="24"/>
      <c r="N85" s="24"/>
      <c r="O85" s="26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5"/>
    </row>
    <row r="86" spans="1:32" ht="16.5">
      <c r="A86" s="21"/>
      <c r="B86" s="21"/>
      <c r="C86" s="22"/>
      <c r="D86" s="33"/>
      <c r="E86" s="33"/>
      <c r="F86" s="33"/>
      <c r="G86" s="33"/>
      <c r="H86" s="23"/>
      <c r="I86" s="23"/>
      <c r="J86" s="23"/>
      <c r="K86" s="24"/>
      <c r="L86" s="24"/>
      <c r="M86" s="24"/>
      <c r="N86" s="24"/>
      <c r="O86" s="26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5"/>
    </row>
    <row r="87" spans="1:32" ht="16.5">
      <c r="A87" s="21"/>
      <c r="B87" s="21"/>
      <c r="C87" s="22"/>
      <c r="D87" s="23"/>
      <c r="E87" s="23"/>
      <c r="F87" s="23"/>
      <c r="G87" s="23"/>
      <c r="H87" s="24"/>
      <c r="I87" s="24"/>
      <c r="J87" s="24"/>
      <c r="K87" s="25"/>
      <c r="L87" s="25"/>
      <c r="M87" s="25"/>
      <c r="N87" s="25"/>
      <c r="O87" s="31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5"/>
    </row>
    <row r="88" spans="1:32" ht="16.5">
      <c r="A88" s="21"/>
      <c r="B88" s="21"/>
      <c r="C88" s="22"/>
      <c r="D88" s="23"/>
      <c r="E88" s="23"/>
      <c r="F88" s="23"/>
      <c r="G88" s="23"/>
      <c r="H88" s="24"/>
      <c r="I88" s="24"/>
      <c r="J88" s="24"/>
      <c r="K88" s="25"/>
      <c r="L88" s="25"/>
      <c r="M88" s="25"/>
      <c r="N88" s="25"/>
      <c r="O88" s="31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5"/>
    </row>
    <row r="89" spans="1:32" ht="16.5">
      <c r="A89" s="21"/>
      <c r="B89" s="21"/>
      <c r="C89" s="22"/>
      <c r="D89" s="23"/>
      <c r="E89" s="23"/>
      <c r="F89" s="23"/>
      <c r="G89" s="23"/>
      <c r="H89" s="24"/>
      <c r="I89" s="24"/>
      <c r="J89" s="24"/>
      <c r="K89" s="25"/>
      <c r="L89" s="25"/>
      <c r="M89" s="25"/>
      <c r="N89" s="25"/>
      <c r="O89" s="31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5"/>
    </row>
    <row r="90" spans="1:32" ht="16.5">
      <c r="A90" s="21"/>
      <c r="B90" s="21"/>
      <c r="C90" s="22"/>
      <c r="D90" s="23"/>
      <c r="E90" s="23"/>
      <c r="F90" s="23"/>
      <c r="G90" s="23"/>
      <c r="H90" s="23"/>
      <c r="I90" s="23"/>
      <c r="J90" s="23"/>
      <c r="K90" s="24"/>
      <c r="L90" s="24"/>
      <c r="M90" s="24"/>
      <c r="N90" s="24"/>
      <c r="O90" s="26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5"/>
    </row>
    <row r="91" spans="1:32" ht="16.5">
      <c r="A91" s="21"/>
      <c r="B91" s="21"/>
      <c r="C91" s="22"/>
      <c r="D91" s="23"/>
      <c r="E91" s="23"/>
      <c r="F91" s="23"/>
      <c r="G91" s="23"/>
      <c r="H91" s="23"/>
      <c r="I91" s="23"/>
      <c r="J91" s="23"/>
      <c r="K91" s="24"/>
      <c r="L91" s="24"/>
      <c r="M91" s="24"/>
      <c r="N91" s="24"/>
      <c r="O91" s="26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5"/>
    </row>
    <row r="92" spans="1:32" ht="16.5">
      <c r="A92" s="21"/>
      <c r="B92" s="21"/>
      <c r="C92" s="22"/>
      <c r="D92" s="23"/>
      <c r="E92" s="23"/>
      <c r="F92" s="23"/>
      <c r="G92" s="23"/>
      <c r="H92" s="23"/>
      <c r="I92" s="23"/>
      <c r="J92" s="23"/>
      <c r="K92" s="24"/>
      <c r="L92" s="24"/>
      <c r="M92" s="24"/>
      <c r="N92" s="24"/>
      <c r="O92" s="26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5"/>
    </row>
    <row r="93" spans="1:32" ht="16.5">
      <c r="A93" s="21"/>
      <c r="B93" s="21"/>
      <c r="C93" s="22"/>
      <c r="D93" s="23"/>
      <c r="E93" s="23"/>
      <c r="F93" s="23"/>
      <c r="G93" s="23"/>
      <c r="H93" s="23"/>
      <c r="I93" s="23"/>
      <c r="J93" s="23"/>
      <c r="K93" s="24"/>
      <c r="L93" s="24"/>
      <c r="M93" s="24"/>
      <c r="N93" s="24"/>
      <c r="O93" s="26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5"/>
    </row>
    <row r="94" spans="1:32" ht="16.5">
      <c r="A94" s="21"/>
      <c r="B94" s="21"/>
      <c r="C94" s="22"/>
      <c r="D94" s="23"/>
      <c r="E94" s="23"/>
      <c r="F94" s="23"/>
      <c r="G94" s="23"/>
      <c r="H94" s="23"/>
      <c r="I94" s="23"/>
      <c r="J94" s="23"/>
      <c r="K94" s="24"/>
      <c r="L94" s="24"/>
      <c r="M94" s="24"/>
      <c r="N94" s="24"/>
      <c r="O94" s="26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5"/>
    </row>
    <row r="95" spans="1:32" ht="16.5">
      <c r="A95" s="21"/>
      <c r="B95" s="21"/>
      <c r="C95" s="22"/>
      <c r="D95" s="23"/>
      <c r="E95" s="23"/>
      <c r="F95" s="23"/>
      <c r="G95" s="23"/>
      <c r="H95" s="24"/>
      <c r="I95" s="24"/>
      <c r="J95" s="24"/>
      <c r="K95" s="25"/>
      <c r="L95" s="25"/>
      <c r="M95" s="25"/>
      <c r="N95" s="25"/>
      <c r="O95" s="26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5"/>
    </row>
    <row r="96" spans="1:32" ht="16.5">
      <c r="A96" s="21"/>
      <c r="B96" s="21"/>
      <c r="C96" s="22"/>
      <c r="D96" s="23"/>
      <c r="E96" s="23"/>
      <c r="F96" s="23"/>
      <c r="G96" s="23"/>
      <c r="H96" s="23"/>
      <c r="I96" s="23"/>
      <c r="J96" s="23"/>
      <c r="K96" s="25"/>
      <c r="L96" s="25"/>
      <c r="M96" s="25"/>
      <c r="N96" s="25"/>
      <c r="O96" s="26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5"/>
    </row>
    <row r="97" spans="1:32" ht="16.5">
      <c r="A97" s="21"/>
      <c r="B97" s="21"/>
      <c r="C97" s="22"/>
      <c r="D97" s="28"/>
      <c r="E97" s="28"/>
      <c r="F97" s="28"/>
      <c r="G97" s="28"/>
      <c r="H97" s="29"/>
      <c r="I97" s="29"/>
      <c r="J97" s="29"/>
      <c r="K97" s="30"/>
      <c r="L97" s="30"/>
      <c r="M97" s="30"/>
      <c r="N97" s="30"/>
      <c r="O97" s="31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5"/>
    </row>
    <row r="98" spans="1:32" ht="16.5">
      <c r="A98" s="21"/>
      <c r="B98" s="21"/>
      <c r="C98" s="22"/>
      <c r="D98" s="23"/>
      <c r="E98" s="23"/>
      <c r="F98" s="23"/>
      <c r="G98" s="23"/>
      <c r="H98" s="24"/>
      <c r="I98" s="24"/>
      <c r="J98" s="24"/>
      <c r="K98" s="25"/>
      <c r="L98" s="25"/>
      <c r="M98" s="25"/>
      <c r="N98" s="25"/>
      <c r="O98" s="31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5"/>
    </row>
    <row r="99" spans="1:32" ht="16.5">
      <c r="A99" s="21"/>
      <c r="B99" s="21"/>
      <c r="C99" s="22"/>
      <c r="D99" s="23"/>
      <c r="E99" s="23"/>
      <c r="F99" s="23"/>
      <c r="G99" s="23"/>
      <c r="H99" s="23"/>
      <c r="I99" s="23"/>
      <c r="J99" s="23"/>
      <c r="K99" s="24"/>
      <c r="L99" s="24"/>
      <c r="M99" s="24"/>
      <c r="N99" s="24"/>
      <c r="O99" s="26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5"/>
    </row>
    <row r="100" spans="1:32" ht="16.5">
      <c r="A100" s="21"/>
      <c r="B100" s="21"/>
      <c r="C100" s="22"/>
      <c r="D100" s="32"/>
      <c r="E100" s="32"/>
      <c r="F100" s="32"/>
      <c r="G100" s="32"/>
      <c r="H100" s="23"/>
      <c r="I100" s="23"/>
      <c r="J100" s="23"/>
      <c r="K100" s="24"/>
      <c r="L100" s="24"/>
      <c r="M100" s="24"/>
      <c r="N100" s="24"/>
      <c r="O100" s="26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5"/>
    </row>
    <row r="101" spans="1:32" ht="16.5">
      <c r="A101" s="21"/>
      <c r="B101" s="21"/>
      <c r="C101" s="22"/>
      <c r="D101" s="36"/>
      <c r="E101" s="36"/>
      <c r="F101" s="36"/>
      <c r="G101" s="36"/>
      <c r="H101" s="23"/>
      <c r="I101" s="23"/>
      <c r="J101" s="23"/>
      <c r="K101" s="24"/>
      <c r="L101" s="24"/>
      <c r="M101" s="24"/>
      <c r="N101" s="24"/>
      <c r="O101" s="26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5"/>
    </row>
    <row r="102" spans="1:32" ht="16.5">
      <c r="A102" s="21"/>
      <c r="B102" s="21"/>
      <c r="C102" s="22"/>
      <c r="D102" s="23"/>
      <c r="E102" s="23"/>
      <c r="F102" s="23"/>
      <c r="G102" s="23"/>
      <c r="H102" s="24"/>
      <c r="I102" s="24"/>
      <c r="J102" s="24"/>
      <c r="K102" s="25"/>
      <c r="L102" s="25"/>
      <c r="M102" s="25"/>
      <c r="N102" s="25"/>
      <c r="O102" s="31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5"/>
    </row>
    <row r="103" spans="1:32" ht="16.5">
      <c r="A103" s="21"/>
      <c r="B103" s="21"/>
      <c r="C103" s="22"/>
      <c r="D103" s="23"/>
      <c r="E103" s="23"/>
      <c r="F103" s="23"/>
      <c r="G103" s="23"/>
      <c r="H103" s="24"/>
      <c r="I103" s="24"/>
      <c r="J103" s="24"/>
      <c r="K103" s="25"/>
      <c r="L103" s="25"/>
      <c r="M103" s="25"/>
      <c r="N103" s="25"/>
      <c r="O103" s="31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5"/>
    </row>
    <row r="104" spans="1:32" ht="16.5">
      <c r="A104" s="21"/>
      <c r="B104" s="21"/>
      <c r="C104" s="22"/>
      <c r="D104" s="23"/>
      <c r="E104" s="23"/>
      <c r="F104" s="23"/>
      <c r="G104" s="23"/>
      <c r="H104" s="23"/>
      <c r="I104" s="23"/>
      <c r="J104" s="23"/>
      <c r="K104" s="24"/>
      <c r="L104" s="24"/>
      <c r="M104" s="24"/>
      <c r="N104" s="24"/>
      <c r="O104" s="26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5"/>
    </row>
    <row r="105" spans="1:32" ht="16.5">
      <c r="A105" s="21"/>
      <c r="B105" s="21"/>
      <c r="C105" s="22"/>
      <c r="D105" s="23"/>
      <c r="E105" s="23"/>
      <c r="F105" s="23"/>
      <c r="G105" s="23"/>
      <c r="H105" s="23"/>
      <c r="I105" s="23"/>
      <c r="J105" s="23"/>
      <c r="K105" s="24"/>
      <c r="L105" s="24"/>
      <c r="M105" s="24"/>
      <c r="N105" s="24"/>
      <c r="O105" s="26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5"/>
    </row>
    <row r="106" spans="1:32" ht="16.5">
      <c r="A106" s="21"/>
      <c r="B106" s="21"/>
      <c r="C106" s="22"/>
      <c r="D106" s="23"/>
      <c r="E106" s="23"/>
      <c r="F106" s="23"/>
      <c r="G106" s="23"/>
      <c r="H106" s="23"/>
      <c r="I106" s="23"/>
      <c r="J106" s="23"/>
      <c r="K106" s="24"/>
      <c r="L106" s="24"/>
      <c r="M106" s="24"/>
      <c r="N106" s="24"/>
      <c r="O106" s="26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5"/>
    </row>
    <row r="107" spans="1:32" ht="16.5">
      <c r="A107" s="21"/>
      <c r="B107" s="21"/>
      <c r="C107" s="22"/>
      <c r="D107" s="23"/>
      <c r="E107" s="23"/>
      <c r="F107" s="23"/>
      <c r="G107" s="23"/>
      <c r="H107" s="23"/>
      <c r="I107" s="23"/>
      <c r="J107" s="23"/>
      <c r="K107" s="24"/>
      <c r="L107" s="24"/>
      <c r="M107" s="24"/>
      <c r="N107" s="24"/>
      <c r="O107" s="26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5"/>
    </row>
    <row r="108" spans="1:32" ht="16.5">
      <c r="A108" s="21"/>
      <c r="B108" s="21"/>
      <c r="C108" s="22"/>
      <c r="D108" s="23"/>
      <c r="E108" s="23"/>
      <c r="F108" s="23"/>
      <c r="G108" s="23"/>
      <c r="H108" s="23"/>
      <c r="I108" s="23"/>
      <c r="J108" s="23"/>
      <c r="K108" s="24"/>
      <c r="L108" s="24"/>
      <c r="M108" s="24"/>
      <c r="N108" s="24"/>
      <c r="O108" s="26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5"/>
    </row>
    <row r="109" spans="1:32" ht="16.5">
      <c r="A109" s="21"/>
      <c r="B109" s="21"/>
      <c r="C109" s="22"/>
      <c r="D109" s="23"/>
      <c r="E109" s="23"/>
      <c r="F109" s="23"/>
      <c r="G109" s="23"/>
      <c r="H109" s="24"/>
      <c r="I109" s="24"/>
      <c r="J109" s="24"/>
      <c r="K109" s="25"/>
      <c r="L109" s="25"/>
      <c r="M109" s="25"/>
      <c r="N109" s="25"/>
      <c r="O109" s="26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5"/>
    </row>
    <row r="110" spans="1:32" ht="16.5">
      <c r="A110" s="21"/>
      <c r="B110" s="21"/>
      <c r="C110" s="22"/>
      <c r="D110" s="23"/>
      <c r="E110" s="23"/>
      <c r="F110" s="23"/>
      <c r="G110" s="23"/>
      <c r="H110" s="23"/>
      <c r="I110" s="23"/>
      <c r="J110" s="23"/>
      <c r="K110" s="25"/>
      <c r="L110" s="25"/>
      <c r="M110" s="25"/>
      <c r="N110" s="25"/>
      <c r="O110" s="26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5"/>
    </row>
    <row r="111" spans="1:32" ht="16.5">
      <c r="A111" s="21"/>
      <c r="B111" s="21"/>
      <c r="C111" s="22"/>
      <c r="D111" s="21"/>
      <c r="E111" s="21"/>
      <c r="F111" s="21"/>
      <c r="G111" s="21"/>
      <c r="H111" s="21"/>
      <c r="I111" s="21"/>
      <c r="J111" s="21"/>
      <c r="K111" s="37"/>
      <c r="L111" s="37"/>
      <c r="M111" s="37"/>
      <c r="N111" s="37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5"/>
    </row>
    <row r="112" spans="1:32" ht="16.5">
      <c r="A112" s="21"/>
      <c r="B112" s="21"/>
      <c r="C112" s="22"/>
      <c r="D112" s="21"/>
      <c r="E112" s="21"/>
      <c r="F112" s="21"/>
      <c r="G112" s="21"/>
      <c r="H112" s="21"/>
      <c r="I112" s="21"/>
      <c r="J112" s="21"/>
      <c r="K112" s="37"/>
      <c r="L112" s="37"/>
      <c r="M112" s="37"/>
      <c r="N112" s="37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5"/>
    </row>
    <row r="113" spans="1:32" ht="16.5">
      <c r="A113" s="21"/>
      <c r="B113" s="21"/>
      <c r="C113" s="22"/>
      <c r="D113" s="21"/>
      <c r="E113" s="21"/>
      <c r="F113" s="21"/>
      <c r="G113" s="21"/>
      <c r="H113" s="21"/>
      <c r="I113" s="21"/>
      <c r="J113" s="21"/>
      <c r="K113" s="37"/>
      <c r="L113" s="37"/>
      <c r="M113" s="37"/>
      <c r="N113" s="37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5"/>
    </row>
    <row r="114" spans="1:32" ht="16.5">
      <c r="A114" s="21"/>
      <c r="B114" s="21"/>
      <c r="C114" s="22"/>
      <c r="D114" s="21"/>
      <c r="E114" s="21"/>
      <c r="F114" s="21"/>
      <c r="G114" s="21"/>
      <c r="H114" s="21"/>
      <c r="I114" s="21"/>
      <c r="J114" s="21"/>
      <c r="K114" s="37"/>
      <c r="L114" s="37"/>
      <c r="M114" s="37"/>
      <c r="N114" s="37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5"/>
    </row>
    <row r="115" spans="1:32" ht="16.5">
      <c r="A115" s="21"/>
      <c r="B115" s="21"/>
      <c r="C115" s="22"/>
      <c r="D115" s="21"/>
      <c r="E115" s="21"/>
      <c r="F115" s="21"/>
      <c r="G115" s="21"/>
      <c r="H115" s="21"/>
      <c r="I115" s="21"/>
      <c r="J115" s="21"/>
      <c r="K115" s="37"/>
      <c r="L115" s="37"/>
      <c r="M115" s="37"/>
      <c r="N115" s="37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5"/>
    </row>
    <row r="116" spans="1:32" ht="16.5">
      <c r="A116" s="21"/>
      <c r="B116" s="21"/>
      <c r="C116" s="22"/>
      <c r="D116" s="21"/>
      <c r="E116" s="21"/>
      <c r="F116" s="21"/>
      <c r="G116" s="21"/>
      <c r="H116" s="21"/>
      <c r="I116" s="21"/>
      <c r="J116" s="21"/>
      <c r="K116" s="37"/>
      <c r="L116" s="37"/>
      <c r="M116" s="37"/>
      <c r="N116" s="37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5"/>
    </row>
    <row r="117" spans="1:32" ht="16.5">
      <c r="A117" s="21"/>
      <c r="B117" s="21"/>
      <c r="C117" s="22"/>
      <c r="D117" s="21"/>
      <c r="E117" s="21"/>
      <c r="F117" s="21"/>
      <c r="G117" s="21"/>
      <c r="H117" s="21"/>
      <c r="I117" s="21"/>
      <c r="J117" s="21"/>
      <c r="K117" s="37"/>
      <c r="L117" s="37"/>
      <c r="M117" s="37"/>
      <c r="N117" s="37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5"/>
    </row>
    <row r="118" spans="1:32" ht="16.5">
      <c r="A118" s="21"/>
      <c r="B118" s="21"/>
      <c r="C118" s="22"/>
      <c r="D118" s="21"/>
      <c r="E118" s="21"/>
      <c r="F118" s="21"/>
      <c r="G118" s="21"/>
      <c r="H118" s="21"/>
      <c r="I118" s="21"/>
      <c r="J118" s="21"/>
      <c r="K118" s="37"/>
      <c r="L118" s="37"/>
      <c r="M118" s="37"/>
      <c r="N118" s="37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5"/>
    </row>
    <row r="119" spans="1:32" ht="16.5">
      <c r="A119" s="21"/>
      <c r="B119" s="21"/>
      <c r="C119" s="22"/>
      <c r="D119" s="21"/>
      <c r="E119" s="21"/>
      <c r="F119" s="21"/>
      <c r="G119" s="21"/>
      <c r="H119" s="21"/>
      <c r="I119" s="21"/>
      <c r="J119" s="21"/>
      <c r="K119" s="37"/>
      <c r="L119" s="37"/>
      <c r="M119" s="37"/>
      <c r="N119" s="37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5"/>
    </row>
    <row r="120" spans="1:32" ht="16.5">
      <c r="A120" s="21"/>
      <c r="B120" s="21"/>
      <c r="C120" s="22"/>
      <c r="D120" s="21"/>
      <c r="E120" s="21"/>
      <c r="F120" s="21"/>
      <c r="G120" s="21"/>
      <c r="H120" s="21"/>
      <c r="I120" s="21"/>
      <c r="J120" s="21"/>
      <c r="K120" s="37"/>
      <c r="L120" s="37"/>
      <c r="M120" s="37"/>
      <c r="N120" s="37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5"/>
    </row>
    <row r="121" spans="1:32" ht="16.5">
      <c r="A121" s="21"/>
      <c r="B121" s="21"/>
      <c r="C121" s="22"/>
      <c r="D121" s="21"/>
      <c r="E121" s="21"/>
      <c r="F121" s="21"/>
      <c r="G121" s="21"/>
      <c r="H121" s="21"/>
      <c r="I121" s="21"/>
      <c r="J121" s="21"/>
      <c r="K121" s="37"/>
      <c r="L121" s="37"/>
      <c r="M121" s="37"/>
      <c r="N121" s="37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5"/>
    </row>
    <row r="122" spans="1:32" ht="16.5">
      <c r="A122" s="21"/>
      <c r="B122" s="21"/>
      <c r="C122" s="22"/>
      <c r="D122" s="21"/>
      <c r="E122" s="21"/>
      <c r="F122" s="21"/>
      <c r="G122" s="21"/>
      <c r="H122" s="21"/>
      <c r="I122" s="21"/>
      <c r="J122" s="21"/>
      <c r="K122" s="37"/>
      <c r="L122" s="37"/>
      <c r="M122" s="37"/>
      <c r="N122" s="37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5"/>
    </row>
    <row r="123" spans="1:32">
      <c r="A123" s="21"/>
      <c r="B123" s="21"/>
      <c r="C123" s="22"/>
      <c r="D123" s="21"/>
      <c r="E123" s="21"/>
      <c r="F123" s="21"/>
      <c r="G123" s="21"/>
      <c r="H123" s="21"/>
      <c r="I123" s="21"/>
      <c r="J123" s="21"/>
      <c r="K123" s="37"/>
      <c r="L123" s="37"/>
      <c r="M123" s="37"/>
      <c r="N123" s="37"/>
      <c r="AF123" s="21"/>
    </row>
    <row r="124" spans="1:32">
      <c r="A124" s="21"/>
      <c r="B124" s="21"/>
      <c r="C124" s="22"/>
      <c r="D124" s="21"/>
      <c r="E124" s="21"/>
      <c r="F124" s="21"/>
      <c r="G124" s="21"/>
      <c r="H124" s="21"/>
      <c r="I124" s="21"/>
      <c r="J124" s="21"/>
      <c r="K124" s="37"/>
      <c r="L124" s="37"/>
      <c r="M124" s="37"/>
      <c r="N124" s="37"/>
      <c r="AF124" s="21"/>
    </row>
    <row r="125" spans="1:32">
      <c r="A125" s="21"/>
      <c r="B125" s="21"/>
      <c r="C125" s="22"/>
      <c r="D125" s="21"/>
      <c r="E125" s="21"/>
      <c r="F125" s="21"/>
      <c r="G125" s="21"/>
      <c r="H125" s="21"/>
      <c r="I125" s="21"/>
      <c r="J125" s="21"/>
      <c r="K125" s="37"/>
      <c r="L125" s="37"/>
      <c r="M125" s="37"/>
      <c r="N125" s="37"/>
      <c r="AF125" s="21"/>
    </row>
    <row r="126" spans="1:32">
      <c r="A126" s="21"/>
      <c r="B126" s="21"/>
      <c r="C126" s="22"/>
      <c r="D126" s="21"/>
      <c r="E126" s="21"/>
      <c r="F126" s="21"/>
      <c r="G126" s="21"/>
      <c r="H126" s="21"/>
      <c r="I126" s="21"/>
      <c r="J126" s="21"/>
      <c r="K126" s="37"/>
      <c r="L126" s="37"/>
      <c r="M126" s="37"/>
      <c r="N126" s="37"/>
      <c r="AF126" s="21"/>
    </row>
    <row r="127" spans="1:32">
      <c r="A127" s="21"/>
      <c r="B127" s="21"/>
      <c r="C127" s="22"/>
      <c r="D127" s="21"/>
      <c r="E127" s="21"/>
      <c r="F127" s="21"/>
      <c r="G127" s="21"/>
      <c r="H127" s="21"/>
      <c r="I127" s="21"/>
      <c r="J127" s="21"/>
      <c r="K127" s="37"/>
      <c r="L127" s="37"/>
      <c r="M127" s="37"/>
      <c r="N127" s="37"/>
      <c r="AF127" s="21"/>
    </row>
    <row r="128" spans="1:32">
      <c r="A128" s="21"/>
      <c r="B128" s="21"/>
      <c r="C128" s="22"/>
      <c r="D128" s="21"/>
      <c r="E128" s="21"/>
      <c r="F128" s="21"/>
      <c r="G128" s="21"/>
      <c r="H128" s="21"/>
      <c r="I128" s="21"/>
      <c r="J128" s="21"/>
      <c r="K128" s="37"/>
      <c r="L128" s="37"/>
      <c r="M128" s="37"/>
      <c r="N128" s="37"/>
      <c r="AF128" s="21"/>
    </row>
    <row r="129" spans="1:32">
      <c r="A129" s="21"/>
      <c r="B129" s="21"/>
      <c r="C129" s="22"/>
      <c r="D129" s="21"/>
      <c r="E129" s="21"/>
      <c r="F129" s="21"/>
      <c r="G129" s="21"/>
      <c r="H129" s="21"/>
      <c r="I129" s="21"/>
      <c r="J129" s="21"/>
      <c r="K129" s="37"/>
      <c r="L129" s="37"/>
      <c r="M129" s="37"/>
      <c r="N129" s="37"/>
      <c r="AF129" s="21"/>
    </row>
    <row r="130" spans="1:32">
      <c r="A130" s="21"/>
      <c r="B130" s="21"/>
      <c r="C130" s="22"/>
      <c r="D130" s="21"/>
      <c r="E130" s="21"/>
      <c r="F130" s="21"/>
      <c r="G130" s="21"/>
      <c r="H130" s="21"/>
      <c r="I130" s="21"/>
      <c r="J130" s="21"/>
      <c r="K130" s="37"/>
      <c r="L130" s="37"/>
      <c r="M130" s="37"/>
      <c r="N130" s="37"/>
      <c r="AF130" s="21"/>
    </row>
    <row r="131" spans="1:32">
      <c r="A131" s="21"/>
      <c r="B131" s="21"/>
      <c r="C131" s="22"/>
      <c r="D131" s="21"/>
      <c r="E131" s="21"/>
      <c r="F131" s="21"/>
      <c r="G131" s="21"/>
      <c r="H131" s="21"/>
      <c r="I131" s="21"/>
      <c r="J131" s="21"/>
      <c r="K131" s="37"/>
      <c r="L131" s="37"/>
      <c r="M131" s="37"/>
      <c r="N131" s="37"/>
      <c r="AF131" s="21"/>
    </row>
    <row r="132" spans="1:32">
      <c r="A132" s="21"/>
      <c r="B132" s="21"/>
      <c r="C132" s="22"/>
      <c r="D132" s="21"/>
      <c r="E132" s="21"/>
      <c r="F132" s="21"/>
      <c r="G132" s="21"/>
      <c r="H132" s="21"/>
      <c r="I132" s="21"/>
      <c r="J132" s="21"/>
      <c r="K132" s="37"/>
      <c r="L132" s="37"/>
      <c r="M132" s="37"/>
      <c r="N132" s="37"/>
      <c r="AF132" s="21"/>
    </row>
    <row r="133" spans="1:32">
      <c r="A133" s="21"/>
      <c r="B133" s="21"/>
      <c r="C133" s="22"/>
      <c r="D133" s="21"/>
      <c r="E133" s="21"/>
      <c r="F133" s="21"/>
      <c r="G133" s="21"/>
      <c r="H133" s="21"/>
      <c r="I133" s="21"/>
      <c r="J133" s="21"/>
      <c r="K133" s="37"/>
      <c r="L133" s="37"/>
      <c r="M133" s="37"/>
      <c r="N133" s="37"/>
      <c r="AF133" s="21"/>
    </row>
    <row r="134" spans="1:32">
      <c r="A134" s="21"/>
      <c r="B134" s="21"/>
      <c r="C134" s="22"/>
      <c r="D134" s="21"/>
      <c r="E134" s="21"/>
      <c r="F134" s="21"/>
      <c r="G134" s="21"/>
      <c r="H134" s="21"/>
      <c r="I134" s="21"/>
      <c r="J134" s="21"/>
      <c r="K134" s="37"/>
      <c r="L134" s="37"/>
      <c r="M134" s="37"/>
      <c r="N134" s="37"/>
      <c r="AF134" s="21"/>
    </row>
    <row r="135" spans="1:32">
      <c r="A135" s="21"/>
      <c r="B135" s="21"/>
      <c r="C135" s="22"/>
      <c r="D135" s="21"/>
      <c r="E135" s="21"/>
      <c r="F135" s="21"/>
      <c r="G135" s="21"/>
      <c r="H135" s="21"/>
      <c r="I135" s="21"/>
      <c r="J135" s="21"/>
      <c r="K135" s="37"/>
      <c r="L135" s="37"/>
      <c r="M135" s="37"/>
      <c r="N135" s="37"/>
      <c r="AF135" s="21"/>
    </row>
    <row r="136" spans="1:32">
      <c r="A136" s="21"/>
      <c r="B136" s="21"/>
      <c r="C136" s="22"/>
      <c r="D136" s="21"/>
      <c r="E136" s="21"/>
      <c r="F136" s="21"/>
      <c r="G136" s="21"/>
      <c r="H136" s="21"/>
      <c r="I136" s="21"/>
      <c r="J136" s="21"/>
      <c r="K136" s="37"/>
      <c r="L136" s="37"/>
      <c r="M136" s="37"/>
      <c r="N136" s="37"/>
      <c r="AF136" s="21"/>
    </row>
    <row r="137" spans="1:32">
      <c r="A137" s="21"/>
      <c r="B137" s="21"/>
      <c r="C137" s="22"/>
      <c r="D137" s="21"/>
      <c r="E137" s="21"/>
      <c r="F137" s="21"/>
      <c r="G137" s="21"/>
      <c r="H137" s="21"/>
      <c r="I137" s="21"/>
      <c r="J137" s="21"/>
      <c r="K137" s="37"/>
      <c r="L137" s="37"/>
      <c r="M137" s="37"/>
      <c r="N137" s="37"/>
      <c r="AF137" s="21"/>
    </row>
    <row r="138" spans="1:32">
      <c r="A138" s="21"/>
      <c r="B138" s="21"/>
      <c r="C138" s="22"/>
      <c r="D138" s="21"/>
      <c r="E138" s="21"/>
      <c r="F138" s="21"/>
      <c r="G138" s="21"/>
      <c r="H138" s="21"/>
      <c r="I138" s="21"/>
      <c r="J138" s="21"/>
      <c r="K138" s="37"/>
      <c r="L138" s="37"/>
      <c r="M138" s="37"/>
      <c r="N138" s="37"/>
      <c r="AF138" s="21"/>
    </row>
    <row r="139" spans="1:32">
      <c r="A139" s="21"/>
      <c r="B139" s="21"/>
      <c r="C139" s="22"/>
      <c r="D139" s="21"/>
      <c r="E139" s="21"/>
      <c r="F139" s="21"/>
      <c r="G139" s="21"/>
      <c r="H139" s="21"/>
      <c r="I139" s="21"/>
      <c r="J139" s="21"/>
      <c r="K139" s="37"/>
      <c r="L139" s="37"/>
      <c r="M139" s="37"/>
      <c r="N139" s="37"/>
      <c r="AF139" s="21"/>
    </row>
    <row r="140" spans="1:32">
      <c r="A140" s="21"/>
      <c r="B140" s="21"/>
      <c r="C140" s="22"/>
      <c r="D140" s="21"/>
      <c r="E140" s="21"/>
      <c r="F140" s="21"/>
      <c r="G140" s="21"/>
      <c r="H140" s="21"/>
      <c r="I140" s="21"/>
      <c r="J140" s="21"/>
      <c r="K140" s="37"/>
      <c r="L140" s="37"/>
      <c r="M140" s="37"/>
      <c r="N140" s="37"/>
      <c r="AF140" s="21"/>
    </row>
    <row r="141" spans="1:32">
      <c r="A141" s="21"/>
      <c r="B141" s="21"/>
      <c r="C141" s="22"/>
      <c r="D141" s="21"/>
      <c r="E141" s="21"/>
      <c r="F141" s="21"/>
      <c r="G141" s="21"/>
      <c r="H141" s="21"/>
      <c r="I141" s="21"/>
      <c r="J141" s="21"/>
      <c r="K141" s="37"/>
      <c r="L141" s="37"/>
      <c r="M141" s="37"/>
      <c r="N141" s="37"/>
      <c r="AF141" s="21"/>
    </row>
    <row r="142" spans="1:32">
      <c r="A142" s="21"/>
      <c r="B142" s="21"/>
      <c r="C142" s="22"/>
      <c r="D142" s="21"/>
      <c r="E142" s="21"/>
      <c r="F142" s="21"/>
      <c r="G142" s="21"/>
      <c r="H142" s="21"/>
      <c r="I142" s="21"/>
      <c r="J142" s="21"/>
      <c r="K142" s="37"/>
      <c r="L142" s="37"/>
      <c r="M142" s="37"/>
      <c r="N142" s="37"/>
      <c r="AF142" s="21"/>
    </row>
    <row r="143" spans="1:32">
      <c r="A143" s="21"/>
      <c r="B143" s="21"/>
      <c r="C143" s="22"/>
      <c r="D143" s="21"/>
      <c r="E143" s="21"/>
      <c r="F143" s="21"/>
      <c r="G143" s="21"/>
      <c r="H143" s="21"/>
      <c r="I143" s="21"/>
      <c r="J143" s="21"/>
      <c r="K143" s="37"/>
      <c r="L143" s="37"/>
      <c r="M143" s="37"/>
      <c r="N143" s="37"/>
      <c r="AF143" s="21"/>
    </row>
    <row r="144" spans="1:32">
      <c r="A144" s="21"/>
      <c r="B144" s="21"/>
      <c r="C144" s="22"/>
      <c r="D144" s="21"/>
      <c r="E144" s="21"/>
      <c r="F144" s="21"/>
      <c r="G144" s="21"/>
      <c r="H144" s="21"/>
      <c r="I144" s="21"/>
      <c r="J144" s="21"/>
      <c r="K144" s="37"/>
      <c r="L144" s="37"/>
      <c r="M144" s="37"/>
      <c r="N144" s="37"/>
      <c r="AF144" s="21"/>
    </row>
    <row r="145" spans="1:32">
      <c r="A145" s="21"/>
      <c r="B145" s="21"/>
      <c r="C145" s="22"/>
      <c r="D145" s="21"/>
      <c r="E145" s="21"/>
      <c r="F145" s="21"/>
      <c r="G145" s="21"/>
      <c r="H145" s="21"/>
      <c r="I145" s="21"/>
      <c r="J145" s="21"/>
      <c r="K145" s="37"/>
      <c r="L145" s="37"/>
      <c r="M145" s="37"/>
      <c r="N145" s="37"/>
      <c r="AF145" s="21"/>
    </row>
    <row r="146" spans="1:32">
      <c r="A146" s="21"/>
      <c r="B146" s="21"/>
      <c r="C146" s="22"/>
      <c r="D146" s="21"/>
      <c r="E146" s="21"/>
      <c r="F146" s="21"/>
      <c r="G146" s="21"/>
      <c r="H146" s="21"/>
      <c r="I146" s="21"/>
      <c r="J146" s="21"/>
      <c r="K146" s="37"/>
      <c r="L146" s="37"/>
      <c r="M146" s="37"/>
      <c r="N146" s="37"/>
      <c r="AF146" s="21"/>
    </row>
    <row r="147" spans="1:32">
      <c r="A147" s="21"/>
      <c r="B147" s="21"/>
      <c r="C147" s="22"/>
      <c r="D147" s="21"/>
      <c r="E147" s="21"/>
      <c r="F147" s="21"/>
      <c r="G147" s="21"/>
      <c r="H147" s="21"/>
      <c r="I147" s="21"/>
      <c r="J147" s="21"/>
      <c r="K147" s="37"/>
      <c r="L147" s="37"/>
      <c r="M147" s="37"/>
      <c r="N147" s="37"/>
      <c r="AF147" s="21"/>
    </row>
    <row r="148" spans="1:32">
      <c r="A148" s="21"/>
      <c r="B148" s="21"/>
      <c r="C148" s="22"/>
      <c r="D148" s="21"/>
      <c r="E148" s="21"/>
      <c r="F148" s="21"/>
      <c r="G148" s="21"/>
      <c r="H148" s="21"/>
      <c r="I148" s="21"/>
      <c r="J148" s="21"/>
      <c r="K148" s="37"/>
      <c r="L148" s="37"/>
      <c r="M148" s="37"/>
      <c r="N148" s="37"/>
      <c r="AF148" s="21"/>
    </row>
    <row r="149" spans="1:32">
      <c r="A149" s="21"/>
      <c r="B149" s="21"/>
      <c r="C149" s="22"/>
      <c r="D149" s="21"/>
      <c r="E149" s="21"/>
      <c r="F149" s="21"/>
      <c r="G149" s="21"/>
      <c r="H149" s="21"/>
      <c r="I149" s="21"/>
      <c r="J149" s="21"/>
      <c r="K149" s="37"/>
      <c r="L149" s="37"/>
      <c r="M149" s="37"/>
      <c r="N149" s="37"/>
      <c r="AF149" s="21"/>
    </row>
    <row r="150" spans="1:32">
      <c r="A150" s="21"/>
      <c r="B150" s="21"/>
      <c r="C150" s="22"/>
      <c r="D150" s="21"/>
      <c r="E150" s="21"/>
      <c r="F150" s="21"/>
      <c r="G150" s="21"/>
      <c r="H150" s="21"/>
      <c r="I150" s="21"/>
      <c r="J150" s="21"/>
      <c r="K150" s="37"/>
      <c r="L150" s="37"/>
      <c r="M150" s="37"/>
      <c r="N150" s="37"/>
      <c r="AF150" s="21"/>
    </row>
    <row r="151" spans="1:32">
      <c r="A151" s="21"/>
      <c r="B151" s="21"/>
      <c r="C151" s="22"/>
      <c r="D151" s="21"/>
      <c r="E151" s="21"/>
      <c r="F151" s="21"/>
      <c r="G151" s="21"/>
      <c r="H151" s="21"/>
      <c r="I151" s="21"/>
      <c r="J151" s="21"/>
      <c r="K151" s="37"/>
      <c r="L151" s="37"/>
      <c r="M151" s="37"/>
      <c r="N151" s="37"/>
      <c r="AF151" s="21"/>
    </row>
    <row r="152" spans="1:32">
      <c r="A152" s="21"/>
      <c r="B152" s="21"/>
      <c r="C152" s="22"/>
      <c r="D152" s="21"/>
      <c r="E152" s="21"/>
      <c r="F152" s="21"/>
      <c r="G152" s="21"/>
      <c r="H152" s="21"/>
      <c r="I152" s="21"/>
      <c r="J152" s="21"/>
      <c r="K152" s="37"/>
      <c r="L152" s="37"/>
      <c r="M152" s="37"/>
      <c r="N152" s="37"/>
      <c r="AF152" s="21"/>
    </row>
    <row r="153" spans="1:32">
      <c r="A153" s="21"/>
      <c r="B153" s="21"/>
      <c r="C153" s="22"/>
      <c r="D153" s="21"/>
      <c r="E153" s="21"/>
      <c r="F153" s="21"/>
      <c r="G153" s="21"/>
      <c r="H153" s="21"/>
      <c r="I153" s="21"/>
      <c r="J153" s="21"/>
      <c r="K153" s="37"/>
      <c r="L153" s="37"/>
      <c r="M153" s="37"/>
      <c r="N153" s="37"/>
      <c r="AF153" s="21"/>
    </row>
    <row r="154" spans="1:32">
      <c r="A154" s="21"/>
      <c r="B154" s="21"/>
      <c r="C154" s="22"/>
      <c r="D154" s="21"/>
      <c r="E154" s="21"/>
      <c r="F154" s="21"/>
      <c r="G154" s="21"/>
      <c r="H154" s="21"/>
      <c r="I154" s="21"/>
      <c r="J154" s="21"/>
      <c r="K154" s="37"/>
      <c r="L154" s="37"/>
      <c r="M154" s="37"/>
      <c r="N154" s="37"/>
      <c r="AF154" s="21"/>
    </row>
    <row r="155" spans="1:32">
      <c r="A155" s="21"/>
      <c r="B155" s="21"/>
      <c r="C155" s="22"/>
      <c r="D155" s="21"/>
      <c r="E155" s="21"/>
      <c r="F155" s="21"/>
      <c r="G155" s="21"/>
      <c r="H155" s="21"/>
      <c r="I155" s="21"/>
      <c r="J155" s="21"/>
      <c r="K155" s="37"/>
      <c r="L155" s="37"/>
      <c r="M155" s="37"/>
      <c r="N155" s="37"/>
      <c r="AF155" s="21"/>
    </row>
    <row r="156" spans="1:32">
      <c r="A156" s="21"/>
      <c r="B156" s="21"/>
      <c r="C156" s="22"/>
      <c r="D156" s="21"/>
      <c r="E156" s="21"/>
      <c r="F156" s="21"/>
      <c r="G156" s="21"/>
      <c r="H156" s="21"/>
      <c r="I156" s="21"/>
      <c r="J156" s="21"/>
      <c r="K156" s="37"/>
      <c r="L156" s="37"/>
      <c r="M156" s="37"/>
      <c r="N156" s="37"/>
      <c r="AF156" s="21"/>
    </row>
    <row r="157" spans="1:32">
      <c r="A157" s="21"/>
      <c r="B157" s="21"/>
      <c r="C157" s="22"/>
      <c r="D157" s="21"/>
      <c r="E157" s="21"/>
      <c r="F157" s="21"/>
      <c r="G157" s="21"/>
      <c r="H157" s="21"/>
      <c r="I157" s="21"/>
      <c r="J157" s="21"/>
      <c r="K157" s="37"/>
      <c r="L157" s="37"/>
      <c r="M157" s="37"/>
      <c r="N157" s="37"/>
      <c r="AF157" s="21"/>
    </row>
    <row r="158" spans="1:32">
      <c r="A158" s="21"/>
      <c r="B158" s="21"/>
      <c r="C158" s="22"/>
      <c r="D158" s="21"/>
      <c r="E158" s="21"/>
      <c r="F158" s="21"/>
      <c r="G158" s="21"/>
      <c r="H158" s="21"/>
      <c r="I158" s="21"/>
      <c r="J158" s="21"/>
      <c r="K158" s="37"/>
      <c r="L158" s="37"/>
      <c r="M158" s="37"/>
      <c r="N158" s="37"/>
      <c r="AF158" s="21"/>
    </row>
    <row r="159" spans="1:32">
      <c r="A159" s="21"/>
      <c r="B159" s="21"/>
      <c r="C159" s="22"/>
      <c r="D159" s="21"/>
      <c r="E159" s="21"/>
      <c r="F159" s="21"/>
      <c r="G159" s="21"/>
      <c r="H159" s="21"/>
      <c r="I159" s="21"/>
      <c r="J159" s="21"/>
      <c r="K159" s="37"/>
      <c r="L159" s="37"/>
      <c r="M159" s="37"/>
      <c r="N159" s="37"/>
      <c r="AF159" s="21"/>
    </row>
    <row r="160" spans="1:32">
      <c r="A160" s="21"/>
      <c r="B160" s="21"/>
      <c r="C160" s="22"/>
      <c r="D160" s="21"/>
      <c r="E160" s="21"/>
      <c r="F160" s="21"/>
      <c r="G160" s="21"/>
      <c r="H160" s="21"/>
      <c r="I160" s="21"/>
      <c r="J160" s="21"/>
      <c r="K160" s="37"/>
      <c r="L160" s="37"/>
      <c r="M160" s="37"/>
      <c r="N160" s="37"/>
      <c r="AF160" s="21"/>
    </row>
    <row r="161" spans="1:32">
      <c r="A161" s="21"/>
      <c r="B161" s="21"/>
      <c r="C161" s="22"/>
      <c r="D161" s="21"/>
      <c r="E161" s="21"/>
      <c r="F161" s="21"/>
      <c r="G161" s="21"/>
      <c r="H161" s="21"/>
      <c r="I161" s="21"/>
      <c r="J161" s="21"/>
      <c r="K161" s="37"/>
      <c r="L161" s="37"/>
      <c r="M161" s="37"/>
      <c r="N161" s="37"/>
      <c r="AF161" s="21"/>
    </row>
    <row r="162" spans="1:32">
      <c r="A162" s="21"/>
      <c r="B162" s="21"/>
      <c r="C162" s="22"/>
      <c r="D162" s="21"/>
      <c r="E162" s="21"/>
      <c r="F162" s="21"/>
      <c r="G162" s="21"/>
      <c r="H162" s="21"/>
      <c r="I162" s="21"/>
      <c r="J162" s="21"/>
      <c r="K162" s="37"/>
      <c r="L162" s="37"/>
      <c r="M162" s="37"/>
      <c r="N162" s="37"/>
      <c r="AF162" s="21"/>
    </row>
    <row r="163" spans="1:32">
      <c r="A163" s="21"/>
      <c r="B163" s="21"/>
      <c r="C163" s="22"/>
      <c r="D163" s="21"/>
      <c r="E163" s="21"/>
      <c r="F163" s="21"/>
      <c r="G163" s="21"/>
      <c r="H163" s="21"/>
      <c r="I163" s="21"/>
      <c r="J163" s="21"/>
      <c r="K163" s="37"/>
      <c r="L163" s="37"/>
      <c r="M163" s="37"/>
      <c r="N163" s="37"/>
      <c r="AF163" s="21"/>
    </row>
    <row r="164" spans="1:32">
      <c r="A164" s="21"/>
      <c r="B164" s="21"/>
      <c r="C164" s="22"/>
      <c r="D164" s="21"/>
      <c r="E164" s="21"/>
      <c r="F164" s="21"/>
      <c r="G164" s="21"/>
      <c r="H164" s="21"/>
      <c r="I164" s="21"/>
      <c r="J164" s="21"/>
      <c r="K164" s="37"/>
      <c r="L164" s="37"/>
      <c r="M164" s="37"/>
      <c r="N164" s="37"/>
      <c r="AF164" s="21"/>
    </row>
    <row r="165" spans="1:32">
      <c r="A165" s="21"/>
      <c r="B165" s="21"/>
      <c r="C165" s="22"/>
      <c r="D165" s="21"/>
      <c r="E165" s="21"/>
      <c r="F165" s="21"/>
      <c r="G165" s="21"/>
      <c r="H165" s="21"/>
      <c r="I165" s="21"/>
      <c r="J165" s="21"/>
      <c r="K165" s="37"/>
      <c r="L165" s="37"/>
      <c r="M165" s="37"/>
      <c r="N165" s="37"/>
      <c r="AF165" s="21"/>
    </row>
    <row r="166" spans="1:32">
      <c r="A166" s="21"/>
      <c r="B166" s="21"/>
      <c r="C166" s="22"/>
      <c r="D166" s="21"/>
      <c r="E166" s="21"/>
      <c r="F166" s="21"/>
      <c r="G166" s="21"/>
      <c r="H166" s="21"/>
      <c r="I166" s="21"/>
      <c r="J166" s="21"/>
      <c r="K166" s="37"/>
      <c r="L166" s="37"/>
      <c r="M166" s="37"/>
      <c r="N166" s="37"/>
      <c r="AF166" s="21"/>
    </row>
    <row r="167" spans="1:32">
      <c r="A167" s="21"/>
      <c r="B167" s="21"/>
      <c r="C167" s="22"/>
      <c r="D167" s="21"/>
      <c r="E167" s="21"/>
      <c r="F167" s="21"/>
      <c r="G167" s="21"/>
      <c r="H167" s="21"/>
      <c r="I167" s="21"/>
      <c r="J167" s="21"/>
      <c r="K167" s="37"/>
      <c r="L167" s="37"/>
      <c r="M167" s="37"/>
      <c r="N167" s="37"/>
      <c r="AF167" s="21"/>
    </row>
    <row r="168" spans="1:32">
      <c r="A168" s="21"/>
      <c r="B168" s="21"/>
      <c r="C168" s="22"/>
      <c r="D168" s="21"/>
      <c r="E168" s="21"/>
      <c r="F168" s="21"/>
      <c r="G168" s="21"/>
      <c r="H168" s="21"/>
      <c r="I168" s="21"/>
      <c r="J168" s="21"/>
      <c r="K168" s="37"/>
      <c r="L168" s="37"/>
      <c r="M168" s="37"/>
      <c r="N168" s="37"/>
      <c r="AF168" s="21"/>
    </row>
    <row r="169" spans="1:32">
      <c r="A169" s="21"/>
      <c r="B169" s="21"/>
      <c r="C169" s="22"/>
      <c r="D169" s="21"/>
      <c r="E169" s="21"/>
      <c r="F169" s="21"/>
      <c r="G169" s="21"/>
      <c r="H169" s="21"/>
      <c r="I169" s="21"/>
      <c r="J169" s="21"/>
      <c r="K169" s="37"/>
      <c r="L169" s="37"/>
      <c r="M169" s="37"/>
      <c r="N169" s="37"/>
      <c r="AF169" s="21"/>
    </row>
    <row r="170" spans="1:32">
      <c r="A170" s="21"/>
      <c r="B170" s="21"/>
      <c r="C170" s="22"/>
      <c r="D170" s="21"/>
      <c r="E170" s="21"/>
      <c r="F170" s="21"/>
      <c r="G170" s="21"/>
      <c r="H170" s="21"/>
      <c r="I170" s="21"/>
      <c r="J170" s="21"/>
      <c r="K170" s="37"/>
      <c r="L170" s="37"/>
      <c r="M170" s="37"/>
      <c r="N170" s="37"/>
      <c r="AF170" s="21"/>
    </row>
    <row r="171" spans="1:32">
      <c r="A171" s="21"/>
      <c r="B171" s="21"/>
      <c r="C171" s="22"/>
      <c r="D171" s="21"/>
      <c r="E171" s="21"/>
      <c r="F171" s="21"/>
      <c r="G171" s="21"/>
      <c r="H171" s="21"/>
      <c r="I171" s="21"/>
      <c r="J171" s="21"/>
      <c r="K171" s="37"/>
      <c r="L171" s="37"/>
      <c r="M171" s="37"/>
      <c r="N171" s="37"/>
      <c r="AF171" s="21"/>
    </row>
    <row r="172" spans="1:32">
      <c r="A172" s="21"/>
      <c r="B172" s="21"/>
      <c r="C172" s="22"/>
      <c r="D172" s="21"/>
      <c r="E172" s="21"/>
      <c r="F172" s="21"/>
      <c r="G172" s="21"/>
      <c r="H172" s="21"/>
      <c r="I172" s="21"/>
      <c r="J172" s="21"/>
      <c r="K172" s="37"/>
      <c r="L172" s="37"/>
      <c r="M172" s="37"/>
      <c r="N172" s="37"/>
      <c r="AF172" s="21"/>
    </row>
    <row r="173" spans="1:32">
      <c r="A173" s="21"/>
      <c r="B173" s="21"/>
      <c r="C173" s="22"/>
      <c r="D173" s="21"/>
      <c r="E173" s="21"/>
      <c r="F173" s="21"/>
      <c r="G173" s="21"/>
      <c r="H173" s="21"/>
      <c r="I173" s="21"/>
      <c r="J173" s="21"/>
      <c r="K173" s="37"/>
      <c r="L173" s="37"/>
      <c r="M173" s="37"/>
      <c r="N173" s="37"/>
      <c r="AF173" s="21"/>
    </row>
    <row r="174" spans="1:32">
      <c r="A174" s="21"/>
      <c r="B174" s="21"/>
      <c r="C174" s="22"/>
      <c r="D174" s="21"/>
      <c r="E174" s="21"/>
      <c r="F174" s="21"/>
      <c r="G174" s="21"/>
      <c r="H174" s="21"/>
      <c r="I174" s="21"/>
      <c r="J174" s="21"/>
      <c r="K174" s="37"/>
      <c r="L174" s="37"/>
      <c r="M174" s="37"/>
      <c r="N174" s="37"/>
      <c r="AF174" s="21"/>
    </row>
    <row r="175" spans="1:32">
      <c r="A175" s="21"/>
      <c r="B175" s="21"/>
      <c r="C175" s="22"/>
      <c r="D175" s="21"/>
      <c r="E175" s="21"/>
      <c r="F175" s="21"/>
      <c r="G175" s="21"/>
      <c r="H175" s="21"/>
      <c r="I175" s="21"/>
      <c r="J175" s="21"/>
      <c r="K175" s="37"/>
      <c r="L175" s="37"/>
      <c r="M175" s="37"/>
      <c r="N175" s="37"/>
      <c r="AF175" s="21"/>
    </row>
    <row r="176" spans="1:32">
      <c r="A176" s="21"/>
      <c r="B176" s="21"/>
      <c r="C176" s="22"/>
      <c r="D176" s="21"/>
      <c r="E176" s="21"/>
      <c r="F176" s="21"/>
      <c r="G176" s="21"/>
      <c r="H176" s="21"/>
      <c r="I176" s="21"/>
      <c r="J176" s="21"/>
      <c r="K176" s="37"/>
      <c r="L176" s="37"/>
      <c r="M176" s="37"/>
      <c r="N176" s="37"/>
      <c r="AF176" s="21"/>
    </row>
    <row r="177" spans="1:32">
      <c r="A177" s="21"/>
      <c r="B177" s="21"/>
      <c r="C177" s="22"/>
      <c r="D177" s="21"/>
      <c r="E177" s="21"/>
      <c r="F177" s="21"/>
      <c r="G177" s="21"/>
      <c r="H177" s="21"/>
      <c r="I177" s="21"/>
      <c r="J177" s="21"/>
      <c r="K177" s="37"/>
      <c r="L177" s="37"/>
      <c r="M177" s="37"/>
      <c r="N177" s="37"/>
      <c r="AF177" s="21"/>
    </row>
    <row r="178" spans="1:32">
      <c r="A178" s="21"/>
      <c r="B178" s="21"/>
      <c r="C178" s="22"/>
      <c r="D178" s="21"/>
      <c r="E178" s="21"/>
      <c r="F178" s="21"/>
      <c r="G178" s="21"/>
      <c r="H178" s="21"/>
      <c r="I178" s="21"/>
      <c r="J178" s="21"/>
      <c r="K178" s="37"/>
      <c r="L178" s="37"/>
      <c r="M178" s="37"/>
      <c r="N178" s="37"/>
      <c r="AF178" s="21"/>
    </row>
    <row r="179" spans="1:32">
      <c r="A179" s="21"/>
      <c r="B179" s="21"/>
      <c r="C179" s="22"/>
      <c r="D179" s="21"/>
      <c r="E179" s="21"/>
      <c r="F179" s="21"/>
      <c r="G179" s="21"/>
      <c r="H179" s="21"/>
      <c r="I179" s="21"/>
      <c r="J179" s="21"/>
      <c r="K179" s="37"/>
      <c r="L179" s="37"/>
      <c r="M179" s="37"/>
      <c r="N179" s="37"/>
      <c r="AF179" s="21"/>
    </row>
    <row r="180" spans="1:32">
      <c r="A180" s="21"/>
      <c r="B180" s="21"/>
      <c r="C180" s="22"/>
      <c r="D180" s="21"/>
      <c r="E180" s="21"/>
      <c r="F180" s="21"/>
      <c r="G180" s="21"/>
      <c r="H180" s="21"/>
      <c r="I180" s="21"/>
      <c r="J180" s="21"/>
      <c r="K180" s="37"/>
      <c r="L180" s="37"/>
      <c r="M180" s="37"/>
      <c r="N180" s="37"/>
      <c r="AF180" s="21"/>
    </row>
    <row r="181" spans="1:32">
      <c r="A181" s="21"/>
      <c r="B181" s="21"/>
      <c r="C181" s="22"/>
      <c r="D181" s="21"/>
      <c r="E181" s="21"/>
      <c r="F181" s="21"/>
      <c r="G181" s="21"/>
      <c r="H181" s="21"/>
      <c r="I181" s="21"/>
      <c r="J181" s="21"/>
      <c r="K181" s="37"/>
      <c r="L181" s="37"/>
      <c r="M181" s="37"/>
      <c r="N181" s="37"/>
      <c r="AF181" s="21"/>
    </row>
    <row r="182" spans="1:32">
      <c r="A182" s="21"/>
      <c r="B182" s="21"/>
      <c r="C182" s="22"/>
      <c r="D182" s="21"/>
      <c r="E182" s="21"/>
      <c r="F182" s="21"/>
      <c r="G182" s="21"/>
      <c r="H182" s="21"/>
      <c r="I182" s="21"/>
      <c r="J182" s="21"/>
      <c r="K182" s="37"/>
      <c r="L182" s="37"/>
      <c r="M182" s="37"/>
      <c r="N182" s="37"/>
      <c r="AF182" s="21"/>
    </row>
    <row r="183" spans="1:32">
      <c r="A183" s="21"/>
      <c r="B183" s="21"/>
      <c r="C183" s="22"/>
      <c r="D183" s="21"/>
      <c r="E183" s="21"/>
      <c r="F183" s="21"/>
      <c r="G183" s="21"/>
      <c r="H183" s="21"/>
      <c r="I183" s="21"/>
      <c r="J183" s="21"/>
      <c r="K183" s="37"/>
      <c r="L183" s="37"/>
      <c r="M183" s="37"/>
      <c r="N183" s="37"/>
      <c r="AF183" s="21"/>
    </row>
    <row r="184" spans="1:32">
      <c r="A184" s="21"/>
      <c r="B184" s="21"/>
      <c r="C184" s="22"/>
      <c r="D184" s="21"/>
      <c r="E184" s="21"/>
      <c r="F184" s="21"/>
      <c r="G184" s="21"/>
      <c r="H184" s="21"/>
      <c r="I184" s="21"/>
      <c r="J184" s="21"/>
      <c r="K184" s="37"/>
      <c r="L184" s="37"/>
      <c r="M184" s="37"/>
      <c r="N184" s="37"/>
      <c r="AF184" s="21"/>
    </row>
    <row r="185" spans="1:32">
      <c r="A185" s="21"/>
      <c r="B185" s="21"/>
      <c r="C185" s="22"/>
      <c r="D185" s="21"/>
      <c r="E185" s="21"/>
      <c r="F185" s="21"/>
      <c r="G185" s="21"/>
      <c r="H185" s="21"/>
      <c r="I185" s="21"/>
      <c r="J185" s="21"/>
      <c r="K185" s="37"/>
      <c r="L185" s="37"/>
      <c r="M185" s="37"/>
      <c r="N185" s="37"/>
      <c r="AF185" s="21"/>
    </row>
    <row r="186" spans="1:32">
      <c r="A186" s="21"/>
      <c r="B186" s="21"/>
      <c r="C186" s="22"/>
      <c r="D186" s="21"/>
      <c r="E186" s="21"/>
      <c r="F186" s="21"/>
      <c r="G186" s="21"/>
      <c r="H186" s="21"/>
      <c r="I186" s="21"/>
      <c r="J186" s="21"/>
      <c r="K186" s="37"/>
      <c r="L186" s="37"/>
      <c r="M186" s="37"/>
      <c r="N186" s="37"/>
      <c r="AF186" s="21"/>
    </row>
    <row r="187" spans="1:32">
      <c r="A187" s="21"/>
      <c r="B187" s="21"/>
      <c r="C187" s="22"/>
      <c r="D187" s="21"/>
      <c r="E187" s="21"/>
      <c r="F187" s="21"/>
      <c r="G187" s="21"/>
      <c r="H187" s="21"/>
      <c r="I187" s="21"/>
      <c r="J187" s="21"/>
      <c r="K187" s="37"/>
      <c r="L187" s="37"/>
      <c r="M187" s="37"/>
      <c r="N187" s="37"/>
      <c r="AF187" s="21"/>
    </row>
    <row r="188" spans="1:32">
      <c r="A188" s="21"/>
      <c r="B188" s="21"/>
      <c r="C188" s="22"/>
      <c r="D188" s="21"/>
      <c r="E188" s="21"/>
      <c r="F188" s="21"/>
      <c r="G188" s="21"/>
      <c r="H188" s="21"/>
      <c r="I188" s="21"/>
      <c r="J188" s="21"/>
      <c r="K188" s="37"/>
      <c r="L188" s="37"/>
      <c r="M188" s="37"/>
      <c r="N188" s="37"/>
      <c r="AF188" s="21"/>
    </row>
    <row r="189" spans="1:32">
      <c r="A189" s="21"/>
      <c r="B189" s="21"/>
      <c r="C189" s="22"/>
      <c r="D189" s="21"/>
      <c r="E189" s="21"/>
      <c r="F189" s="21"/>
      <c r="G189" s="21"/>
      <c r="H189" s="21"/>
      <c r="I189" s="21"/>
      <c r="J189" s="21"/>
      <c r="K189" s="37"/>
      <c r="L189" s="37"/>
      <c r="M189" s="37"/>
      <c r="N189" s="37"/>
      <c r="AF189" s="21"/>
    </row>
    <row r="190" spans="1:32">
      <c r="A190" s="21"/>
      <c r="B190" s="21"/>
      <c r="C190" s="22"/>
      <c r="D190" s="21"/>
      <c r="E190" s="21"/>
      <c r="F190" s="21"/>
      <c r="G190" s="21"/>
      <c r="H190" s="21"/>
      <c r="I190" s="21"/>
      <c r="J190" s="21"/>
      <c r="K190" s="37"/>
      <c r="L190" s="37"/>
      <c r="M190" s="37"/>
      <c r="N190" s="37"/>
      <c r="AF190" s="21"/>
    </row>
    <row r="191" spans="1:32">
      <c r="A191" s="21"/>
      <c r="B191" s="21"/>
      <c r="C191" s="22"/>
      <c r="D191" s="21"/>
      <c r="E191" s="21"/>
      <c r="F191" s="21"/>
      <c r="G191" s="21"/>
      <c r="H191" s="21"/>
      <c r="I191" s="21"/>
      <c r="J191" s="21"/>
      <c r="K191" s="37"/>
      <c r="L191" s="37"/>
      <c r="M191" s="37"/>
      <c r="N191" s="37"/>
      <c r="AF191" s="21"/>
    </row>
    <row r="192" spans="1:32">
      <c r="A192" s="21"/>
      <c r="B192" s="21"/>
      <c r="C192" s="22"/>
      <c r="D192" s="21"/>
      <c r="E192" s="21"/>
      <c r="F192" s="21"/>
      <c r="G192" s="21"/>
      <c r="H192" s="21"/>
      <c r="I192" s="21"/>
      <c r="J192" s="21"/>
      <c r="K192" s="37"/>
      <c r="L192" s="37"/>
      <c r="M192" s="37"/>
      <c r="N192" s="37"/>
      <c r="AF192" s="21"/>
    </row>
    <row r="193" spans="1:32">
      <c r="A193" s="21"/>
      <c r="B193" s="21"/>
      <c r="C193" s="22"/>
      <c r="D193" s="21"/>
      <c r="E193" s="21"/>
      <c r="F193" s="21"/>
      <c r="G193" s="21"/>
      <c r="H193" s="21"/>
      <c r="I193" s="21"/>
      <c r="J193" s="21"/>
      <c r="K193" s="37"/>
      <c r="L193" s="37"/>
      <c r="M193" s="37"/>
      <c r="N193" s="37"/>
      <c r="AF193" s="21"/>
    </row>
    <row r="194" spans="1:32">
      <c r="A194" s="21"/>
      <c r="B194" s="21"/>
      <c r="C194" s="22"/>
      <c r="D194" s="21"/>
      <c r="E194" s="21"/>
      <c r="F194" s="21"/>
      <c r="G194" s="21"/>
      <c r="H194" s="21"/>
      <c r="I194" s="21"/>
      <c r="J194" s="21"/>
      <c r="K194" s="37"/>
      <c r="L194" s="37"/>
      <c r="M194" s="37"/>
      <c r="N194" s="37"/>
      <c r="AF194" s="21"/>
    </row>
    <row r="195" spans="1:32">
      <c r="A195" s="21"/>
      <c r="B195" s="21"/>
      <c r="C195" s="22"/>
      <c r="D195" s="21"/>
      <c r="E195" s="21"/>
      <c r="F195" s="21"/>
      <c r="G195" s="21"/>
      <c r="H195" s="21"/>
      <c r="I195" s="21"/>
      <c r="J195" s="21"/>
      <c r="K195" s="37"/>
      <c r="L195" s="37"/>
      <c r="M195" s="37"/>
      <c r="N195" s="37"/>
      <c r="AF195" s="21"/>
    </row>
    <row r="196" spans="1:32">
      <c r="A196" s="21"/>
      <c r="B196" s="21"/>
      <c r="C196" s="22"/>
      <c r="D196" s="21"/>
      <c r="E196" s="21"/>
      <c r="F196" s="21"/>
      <c r="G196" s="21"/>
      <c r="H196" s="21"/>
      <c r="I196" s="21"/>
      <c r="J196" s="21"/>
      <c r="K196" s="37"/>
      <c r="L196" s="37"/>
      <c r="M196" s="37"/>
      <c r="N196" s="37"/>
    </row>
    <row r="197" spans="1:32">
      <c r="A197" s="21"/>
      <c r="B197" s="21"/>
      <c r="C197" s="22"/>
      <c r="D197" s="21"/>
      <c r="E197" s="21"/>
      <c r="F197" s="21"/>
      <c r="G197" s="21"/>
      <c r="H197" s="21"/>
      <c r="I197" s="21"/>
      <c r="J197" s="21"/>
      <c r="K197" s="37"/>
      <c r="L197" s="37"/>
      <c r="M197" s="37"/>
      <c r="N197" s="37"/>
    </row>
    <row r="198" spans="1:32">
      <c r="A198" s="21"/>
      <c r="B198" s="21"/>
      <c r="C198" s="22"/>
      <c r="D198" s="21"/>
      <c r="E198" s="21"/>
      <c r="F198" s="21"/>
      <c r="G198" s="21"/>
      <c r="H198" s="21"/>
      <c r="I198" s="21"/>
      <c r="J198" s="21"/>
      <c r="K198" s="37"/>
      <c r="L198" s="37"/>
      <c r="M198" s="37"/>
      <c r="N198" s="37"/>
    </row>
    <row r="199" spans="1:32">
      <c r="A199" s="21"/>
      <c r="B199" s="21"/>
      <c r="C199" s="22"/>
      <c r="D199" s="21"/>
      <c r="E199" s="21"/>
      <c r="F199" s="21"/>
      <c r="G199" s="21"/>
      <c r="H199" s="21"/>
      <c r="I199" s="21"/>
      <c r="J199" s="21"/>
      <c r="K199" s="37"/>
      <c r="L199" s="37"/>
      <c r="M199" s="37"/>
      <c r="N199" s="37"/>
    </row>
    <row r="200" spans="1:32">
      <c r="A200" s="21"/>
      <c r="B200" s="21"/>
      <c r="C200" s="22"/>
      <c r="D200" s="21"/>
      <c r="E200" s="21"/>
      <c r="F200" s="21"/>
      <c r="G200" s="21"/>
      <c r="H200" s="21"/>
      <c r="I200" s="21"/>
      <c r="J200" s="21"/>
      <c r="K200" s="37"/>
      <c r="L200" s="37"/>
      <c r="M200" s="37"/>
      <c r="N200" s="37"/>
    </row>
    <row r="201" spans="1:32">
      <c r="A201" s="21"/>
      <c r="B201" s="21"/>
      <c r="C201" s="22"/>
      <c r="D201" s="21"/>
      <c r="E201" s="21"/>
      <c r="F201" s="21"/>
      <c r="G201" s="21"/>
      <c r="H201" s="21"/>
      <c r="I201" s="21"/>
      <c r="J201" s="21"/>
      <c r="K201" s="37"/>
      <c r="L201" s="37"/>
      <c r="M201" s="37"/>
      <c r="N201" s="37"/>
    </row>
    <row r="202" spans="1:32">
      <c r="A202" s="21"/>
      <c r="B202" s="21"/>
      <c r="C202" s="22"/>
      <c r="D202" s="21"/>
      <c r="E202" s="21"/>
      <c r="F202" s="21"/>
      <c r="G202" s="21"/>
      <c r="H202" s="21"/>
      <c r="I202" s="21"/>
      <c r="J202" s="21"/>
      <c r="K202" s="37"/>
      <c r="L202" s="37"/>
      <c r="M202" s="37"/>
      <c r="N202" s="37"/>
    </row>
    <row r="203" spans="1:32">
      <c r="A203" s="21"/>
      <c r="B203" s="21"/>
      <c r="C203" s="22"/>
      <c r="D203" s="21"/>
      <c r="E203" s="21"/>
      <c r="F203" s="21"/>
      <c r="G203" s="21"/>
      <c r="H203" s="21"/>
      <c r="I203" s="21"/>
      <c r="J203" s="21"/>
      <c r="K203" s="37"/>
      <c r="L203" s="37"/>
      <c r="M203" s="37"/>
      <c r="N203" s="37"/>
    </row>
    <row r="204" spans="1:32">
      <c r="A204" s="21"/>
      <c r="B204" s="21"/>
      <c r="C204" s="22"/>
      <c r="D204" s="21"/>
      <c r="E204" s="21"/>
      <c r="F204" s="21"/>
      <c r="G204" s="21"/>
      <c r="H204" s="21"/>
      <c r="I204" s="21"/>
      <c r="J204" s="21"/>
      <c r="K204" s="37"/>
      <c r="L204" s="37"/>
      <c r="M204" s="37"/>
      <c r="N204" s="37"/>
    </row>
    <row r="205" spans="1:32">
      <c r="A205" s="21"/>
      <c r="B205" s="21"/>
      <c r="C205" s="22"/>
      <c r="D205" s="21"/>
      <c r="E205" s="21"/>
      <c r="F205" s="21"/>
      <c r="G205" s="21"/>
      <c r="H205" s="21"/>
      <c r="I205" s="21"/>
      <c r="J205" s="21"/>
      <c r="K205" s="37"/>
      <c r="L205" s="37"/>
      <c r="M205" s="37"/>
      <c r="N205" s="37"/>
    </row>
    <row r="206" spans="1:32">
      <c r="A206" s="21"/>
      <c r="B206" s="21"/>
      <c r="C206" s="22"/>
      <c r="D206" s="21"/>
      <c r="E206" s="21"/>
      <c r="F206" s="21"/>
      <c r="G206" s="21"/>
      <c r="H206" s="21"/>
      <c r="I206" s="21"/>
      <c r="J206" s="21"/>
      <c r="K206" s="37"/>
      <c r="L206" s="37"/>
      <c r="M206" s="37"/>
      <c r="N206" s="37"/>
    </row>
    <row r="207" spans="1:32">
      <c r="A207" s="21"/>
      <c r="B207" s="21"/>
      <c r="C207" s="22"/>
      <c r="D207" s="21"/>
      <c r="E207" s="21"/>
      <c r="F207" s="21"/>
      <c r="G207" s="21"/>
      <c r="H207" s="21"/>
      <c r="I207" s="21"/>
      <c r="J207" s="21"/>
      <c r="K207" s="37"/>
      <c r="L207" s="37"/>
      <c r="M207" s="37"/>
      <c r="N207" s="37"/>
    </row>
    <row r="208" spans="1:32">
      <c r="A208" s="21"/>
      <c r="B208" s="21"/>
      <c r="C208" s="22"/>
      <c r="D208" s="21"/>
      <c r="E208" s="21"/>
      <c r="F208" s="21"/>
      <c r="G208" s="21"/>
      <c r="H208" s="21"/>
      <c r="I208" s="21"/>
      <c r="J208" s="21"/>
      <c r="K208" s="37"/>
      <c r="L208" s="37"/>
      <c r="M208" s="37"/>
      <c r="N208" s="37"/>
    </row>
    <row r="209" spans="1:14">
      <c r="A209" s="21"/>
      <c r="B209" s="21"/>
      <c r="C209" s="22"/>
      <c r="D209" s="21"/>
      <c r="E209" s="21"/>
      <c r="F209" s="21"/>
      <c r="G209" s="21"/>
      <c r="H209" s="21"/>
      <c r="I209" s="21"/>
      <c r="J209" s="21"/>
      <c r="K209" s="37"/>
      <c r="L209" s="37"/>
      <c r="M209" s="37"/>
      <c r="N209" s="37"/>
    </row>
    <row r="210" spans="1:14">
      <c r="A210" s="21"/>
      <c r="B210" s="21"/>
      <c r="C210" s="22"/>
      <c r="D210" s="21"/>
      <c r="E210" s="21"/>
      <c r="F210" s="21"/>
      <c r="G210" s="21"/>
      <c r="H210" s="21"/>
      <c r="I210" s="21"/>
      <c r="J210" s="21"/>
      <c r="K210" s="37"/>
      <c r="L210" s="37"/>
      <c r="M210" s="37"/>
      <c r="N210" s="37"/>
    </row>
    <row r="211" spans="1:14">
      <c r="A211" s="21"/>
      <c r="B211" s="21"/>
      <c r="C211" s="22"/>
      <c r="D211" s="21"/>
      <c r="E211" s="21"/>
      <c r="F211" s="21"/>
      <c r="G211" s="21"/>
      <c r="H211" s="21"/>
      <c r="I211" s="21"/>
      <c r="J211" s="21"/>
      <c r="K211" s="37"/>
      <c r="L211" s="37"/>
      <c r="M211" s="37"/>
      <c r="N211" s="37"/>
    </row>
    <row r="212" spans="1:14">
      <c r="A212" s="21"/>
      <c r="B212" s="21"/>
      <c r="C212" s="22"/>
      <c r="D212" s="21"/>
      <c r="E212" s="21"/>
      <c r="F212" s="21"/>
      <c r="G212" s="21"/>
      <c r="H212" s="21"/>
      <c r="I212" s="21"/>
      <c r="J212" s="21"/>
      <c r="K212" s="37"/>
      <c r="L212" s="37"/>
      <c r="M212" s="37"/>
      <c r="N212" s="37"/>
    </row>
    <row r="213" spans="1:14">
      <c r="A213" s="21"/>
      <c r="B213" s="21"/>
      <c r="C213" s="22"/>
      <c r="D213" s="21"/>
      <c r="E213" s="21"/>
      <c r="F213" s="21"/>
      <c r="G213" s="21"/>
      <c r="H213" s="21"/>
      <c r="I213" s="21"/>
      <c r="J213" s="21"/>
      <c r="K213" s="37"/>
      <c r="L213" s="37"/>
      <c r="M213" s="37"/>
      <c r="N213" s="37"/>
    </row>
    <row r="214" spans="1:14">
      <c r="A214" s="21"/>
      <c r="B214" s="21"/>
      <c r="C214" s="22"/>
      <c r="D214" s="21"/>
      <c r="E214" s="21"/>
      <c r="F214" s="21"/>
      <c r="G214" s="21"/>
      <c r="H214" s="21"/>
      <c r="I214" s="21"/>
      <c r="J214" s="21"/>
      <c r="K214" s="37"/>
      <c r="L214" s="37"/>
      <c r="M214" s="37"/>
      <c r="N214" s="37"/>
    </row>
    <row r="215" spans="1:14">
      <c r="A215" s="21"/>
      <c r="B215" s="21"/>
      <c r="C215" s="22"/>
      <c r="D215" s="21"/>
      <c r="E215" s="21"/>
      <c r="F215" s="21"/>
      <c r="G215" s="21"/>
      <c r="H215" s="21"/>
      <c r="I215" s="21"/>
      <c r="J215" s="21"/>
      <c r="K215" s="37"/>
      <c r="L215" s="37"/>
      <c r="M215" s="37"/>
      <c r="N215" s="37"/>
    </row>
    <row r="216" spans="1:14">
      <c r="A216" s="21"/>
      <c r="B216" s="21"/>
      <c r="C216" s="22"/>
      <c r="D216" s="21"/>
      <c r="E216" s="21"/>
      <c r="F216" s="21"/>
      <c r="G216" s="21"/>
      <c r="H216" s="21"/>
      <c r="I216" s="21"/>
      <c r="J216" s="21"/>
      <c r="K216" s="37"/>
      <c r="L216" s="37"/>
      <c r="M216" s="37"/>
      <c r="N216" s="37"/>
    </row>
    <row r="217" spans="1:14">
      <c r="A217" s="21"/>
      <c r="B217" s="21"/>
      <c r="C217" s="22"/>
      <c r="D217" s="21"/>
      <c r="E217" s="21"/>
      <c r="F217" s="21"/>
      <c r="G217" s="21"/>
      <c r="H217" s="21"/>
      <c r="I217" s="21"/>
      <c r="J217" s="21"/>
      <c r="K217" s="37"/>
      <c r="L217" s="37"/>
      <c r="M217" s="37"/>
      <c r="N217" s="37"/>
    </row>
    <row r="218" spans="1:14">
      <c r="A218" s="21"/>
      <c r="B218" s="21"/>
      <c r="C218" s="22"/>
      <c r="D218" s="21"/>
      <c r="E218" s="21"/>
      <c r="F218" s="21"/>
      <c r="G218" s="21"/>
      <c r="H218" s="21"/>
      <c r="I218" s="21"/>
      <c r="J218" s="21"/>
      <c r="K218" s="37"/>
      <c r="L218" s="37"/>
      <c r="M218" s="37"/>
      <c r="N218" s="37"/>
    </row>
    <row r="219" spans="1:14">
      <c r="A219" s="21"/>
      <c r="B219" s="21"/>
      <c r="C219" s="22"/>
      <c r="D219" s="21"/>
      <c r="E219" s="21"/>
      <c r="F219" s="21"/>
      <c r="G219" s="21"/>
      <c r="H219" s="21"/>
      <c r="I219" s="21"/>
      <c r="J219" s="21"/>
      <c r="K219" s="37"/>
      <c r="L219" s="37"/>
      <c r="M219" s="37"/>
      <c r="N219" s="37"/>
    </row>
    <row r="220" spans="1:14">
      <c r="A220" s="21"/>
      <c r="B220" s="21"/>
      <c r="C220" s="22"/>
      <c r="D220" s="21"/>
      <c r="E220" s="21"/>
      <c r="F220" s="21"/>
      <c r="G220" s="21"/>
      <c r="H220" s="21"/>
      <c r="I220" s="21"/>
      <c r="J220" s="21"/>
      <c r="K220" s="37"/>
      <c r="L220" s="37"/>
      <c r="M220" s="37"/>
      <c r="N220" s="37"/>
    </row>
    <row r="221" spans="1:14">
      <c r="A221" s="21"/>
      <c r="B221" s="21"/>
      <c r="C221" s="22"/>
      <c r="D221" s="21"/>
      <c r="E221" s="21"/>
      <c r="F221" s="21"/>
      <c r="G221" s="21"/>
      <c r="H221" s="21"/>
      <c r="I221" s="21"/>
      <c r="J221" s="21"/>
      <c r="K221" s="37"/>
      <c r="L221" s="37"/>
      <c r="M221" s="37"/>
      <c r="N221" s="37"/>
    </row>
    <row r="222" spans="1:14">
      <c r="A222" s="21"/>
      <c r="B222" s="21"/>
      <c r="C222" s="22"/>
      <c r="D222" s="21"/>
      <c r="E222" s="21"/>
      <c r="F222" s="21"/>
      <c r="G222" s="21"/>
      <c r="H222" s="21"/>
      <c r="I222" s="21"/>
      <c r="J222" s="21"/>
      <c r="K222" s="37"/>
      <c r="L222" s="37"/>
      <c r="M222" s="37"/>
      <c r="N222" s="37"/>
    </row>
    <row r="223" spans="1:14">
      <c r="A223" s="21"/>
      <c r="B223" s="21"/>
      <c r="C223" s="22"/>
      <c r="D223" s="21"/>
      <c r="E223" s="21"/>
      <c r="F223" s="21"/>
      <c r="G223" s="21"/>
      <c r="H223" s="21"/>
      <c r="I223" s="21"/>
      <c r="J223" s="21"/>
      <c r="K223" s="37"/>
      <c r="L223" s="37"/>
      <c r="M223" s="37"/>
      <c r="N223" s="37"/>
    </row>
    <row r="224" spans="1:14">
      <c r="A224" s="21"/>
      <c r="B224" s="21"/>
      <c r="C224" s="22"/>
      <c r="D224" s="21"/>
      <c r="E224" s="21"/>
      <c r="F224" s="21"/>
      <c r="G224" s="21"/>
      <c r="H224" s="21"/>
      <c r="I224" s="21"/>
      <c r="J224" s="21"/>
      <c r="K224" s="37"/>
      <c r="L224" s="37"/>
      <c r="M224" s="37"/>
      <c r="N224" s="37"/>
    </row>
    <row r="225" spans="1:14">
      <c r="A225" s="21"/>
      <c r="B225" s="21"/>
      <c r="C225" s="22"/>
      <c r="D225" s="21"/>
      <c r="E225" s="21"/>
      <c r="F225" s="21"/>
      <c r="G225" s="21"/>
      <c r="H225" s="21"/>
      <c r="I225" s="21"/>
      <c r="J225" s="21"/>
      <c r="K225" s="37"/>
      <c r="L225" s="37"/>
      <c r="M225" s="37"/>
      <c r="N225" s="37"/>
    </row>
    <row r="226" spans="1:14">
      <c r="A226" s="21"/>
      <c r="B226" s="21"/>
      <c r="C226" s="22"/>
      <c r="D226" s="21"/>
      <c r="E226" s="21"/>
      <c r="F226" s="21"/>
      <c r="G226" s="21"/>
      <c r="H226" s="21"/>
      <c r="I226" s="21"/>
      <c r="J226" s="21"/>
      <c r="K226" s="37"/>
      <c r="L226" s="37"/>
      <c r="M226" s="37"/>
      <c r="N226" s="37"/>
    </row>
    <row r="227" spans="1:14">
      <c r="A227" s="21"/>
      <c r="B227" s="21"/>
      <c r="C227" s="22"/>
      <c r="D227" s="21"/>
      <c r="E227" s="21"/>
      <c r="F227" s="21"/>
      <c r="G227" s="21"/>
      <c r="H227" s="21"/>
      <c r="I227" s="21"/>
      <c r="J227" s="21"/>
      <c r="K227" s="37"/>
      <c r="L227" s="37"/>
      <c r="M227" s="37"/>
      <c r="N227" s="37"/>
    </row>
    <row r="228" spans="1:14">
      <c r="A228" s="21"/>
      <c r="B228" s="21"/>
      <c r="C228" s="22"/>
      <c r="D228" s="21"/>
      <c r="E228" s="21"/>
      <c r="F228" s="21"/>
      <c r="G228" s="21"/>
      <c r="H228" s="21"/>
      <c r="I228" s="21"/>
      <c r="J228" s="21"/>
      <c r="K228" s="37"/>
      <c r="L228" s="37"/>
      <c r="M228" s="37"/>
      <c r="N228" s="37"/>
    </row>
    <row r="229" spans="1:14">
      <c r="A229" s="21"/>
      <c r="B229" s="21"/>
      <c r="C229" s="22"/>
      <c r="D229" s="21"/>
      <c r="E229" s="21"/>
      <c r="F229" s="21"/>
      <c r="G229" s="21"/>
      <c r="H229" s="21"/>
      <c r="I229" s="21"/>
      <c r="J229" s="21"/>
      <c r="K229" s="37"/>
      <c r="L229" s="37"/>
      <c r="M229" s="37"/>
      <c r="N229" s="37"/>
    </row>
    <row r="230" spans="1:14">
      <c r="A230" s="21"/>
      <c r="B230" s="21"/>
      <c r="C230" s="22"/>
      <c r="D230" s="21"/>
      <c r="E230" s="21"/>
      <c r="F230" s="21"/>
      <c r="G230" s="21"/>
      <c r="H230" s="21"/>
      <c r="I230" s="21"/>
      <c r="J230" s="21"/>
      <c r="K230" s="37"/>
      <c r="L230" s="37"/>
      <c r="M230" s="37"/>
      <c r="N230" s="37"/>
    </row>
    <row r="231" spans="1:14">
      <c r="A231" s="21"/>
      <c r="B231" s="21"/>
      <c r="C231" s="22"/>
      <c r="D231" s="21"/>
      <c r="E231" s="21"/>
      <c r="F231" s="21"/>
      <c r="G231" s="21"/>
      <c r="H231" s="21"/>
      <c r="I231" s="21"/>
      <c r="J231" s="21"/>
      <c r="K231" s="37"/>
      <c r="L231" s="37"/>
      <c r="M231" s="37"/>
      <c r="N231" s="37"/>
    </row>
    <row r="232" spans="1:14">
      <c r="A232" s="21"/>
      <c r="B232" s="21"/>
      <c r="C232" s="22"/>
      <c r="D232" s="21"/>
      <c r="E232" s="21"/>
      <c r="F232" s="21"/>
      <c r="G232" s="21"/>
      <c r="H232" s="21"/>
      <c r="I232" s="21"/>
      <c r="J232" s="21"/>
      <c r="K232" s="37"/>
      <c r="L232" s="37"/>
      <c r="M232" s="37"/>
      <c r="N232" s="37"/>
    </row>
    <row r="233" spans="1:14">
      <c r="A233" s="21"/>
      <c r="B233" s="21"/>
      <c r="C233" s="22"/>
      <c r="D233" s="21"/>
      <c r="E233" s="21"/>
      <c r="F233" s="21"/>
      <c r="G233" s="21"/>
      <c r="H233" s="21"/>
      <c r="I233" s="21"/>
      <c r="J233" s="21"/>
      <c r="K233" s="37"/>
      <c r="L233" s="37"/>
      <c r="M233" s="37"/>
      <c r="N233" s="37"/>
    </row>
    <row r="234" spans="1:14">
      <c r="A234" s="21"/>
      <c r="B234" s="21"/>
      <c r="C234" s="22"/>
      <c r="D234" s="21"/>
      <c r="E234" s="21"/>
      <c r="F234" s="21"/>
      <c r="G234" s="21"/>
      <c r="H234" s="21"/>
      <c r="I234" s="21"/>
      <c r="J234" s="21"/>
      <c r="K234" s="37"/>
      <c r="L234" s="37"/>
      <c r="M234" s="37"/>
      <c r="N234" s="37"/>
    </row>
    <row r="235" spans="1:14">
      <c r="A235" s="21"/>
      <c r="B235" s="21"/>
      <c r="C235" s="22"/>
      <c r="D235" s="21"/>
      <c r="E235" s="21"/>
      <c r="F235" s="21"/>
      <c r="G235" s="21"/>
      <c r="H235" s="21"/>
      <c r="I235" s="21"/>
      <c r="J235" s="21"/>
      <c r="K235" s="37"/>
      <c r="L235" s="37"/>
      <c r="M235" s="37"/>
      <c r="N235" s="37"/>
    </row>
    <row r="236" spans="1:14">
      <c r="A236" s="21"/>
      <c r="B236" s="21"/>
      <c r="C236" s="22"/>
      <c r="D236" s="21"/>
      <c r="E236" s="21"/>
      <c r="F236" s="21"/>
      <c r="G236" s="21"/>
      <c r="H236" s="21"/>
      <c r="I236" s="21"/>
      <c r="J236" s="21"/>
      <c r="K236" s="37"/>
      <c r="L236" s="37"/>
      <c r="M236" s="37"/>
      <c r="N236" s="37"/>
    </row>
    <row r="237" spans="1:14">
      <c r="A237" s="21"/>
      <c r="B237" s="21"/>
      <c r="C237" s="22"/>
      <c r="D237" s="21"/>
      <c r="E237" s="21"/>
      <c r="F237" s="21"/>
      <c r="G237" s="21"/>
      <c r="H237" s="21"/>
      <c r="I237" s="21"/>
      <c r="J237" s="21"/>
      <c r="K237" s="37"/>
      <c r="L237" s="37"/>
      <c r="M237" s="37"/>
      <c r="N237" s="37"/>
    </row>
    <row r="238" spans="1:14">
      <c r="A238" s="21"/>
      <c r="B238" s="21"/>
      <c r="C238" s="22"/>
      <c r="D238" s="21"/>
      <c r="E238" s="21"/>
      <c r="F238" s="21"/>
      <c r="G238" s="21"/>
      <c r="H238" s="21"/>
      <c r="I238" s="21"/>
      <c r="J238" s="21"/>
      <c r="K238" s="37"/>
      <c r="L238" s="37"/>
      <c r="M238" s="37"/>
      <c r="N238" s="37"/>
    </row>
    <row r="239" spans="1:14">
      <c r="A239" s="21"/>
      <c r="B239" s="21"/>
      <c r="C239" s="22"/>
      <c r="D239" s="21"/>
      <c r="E239" s="21"/>
      <c r="F239" s="21"/>
      <c r="G239" s="21"/>
      <c r="H239" s="21"/>
      <c r="I239" s="21"/>
      <c r="J239" s="21"/>
      <c r="K239" s="37"/>
      <c r="L239" s="37"/>
      <c r="M239" s="37"/>
      <c r="N239" s="37"/>
    </row>
    <row r="240" spans="1:14">
      <c r="A240" s="21"/>
      <c r="B240" s="21"/>
      <c r="C240" s="22"/>
      <c r="D240" s="21"/>
      <c r="E240" s="21"/>
      <c r="F240" s="21"/>
      <c r="G240" s="21"/>
      <c r="H240" s="21"/>
      <c r="I240" s="21"/>
      <c r="J240" s="21"/>
      <c r="K240" s="37"/>
      <c r="L240" s="37"/>
      <c r="M240" s="37"/>
      <c r="N240" s="37"/>
    </row>
    <row r="241" spans="1:14">
      <c r="A241" s="21"/>
      <c r="B241" s="21"/>
      <c r="C241" s="22"/>
      <c r="D241" s="21"/>
      <c r="E241" s="21"/>
      <c r="F241" s="21"/>
      <c r="G241" s="21"/>
      <c r="H241" s="21"/>
      <c r="I241" s="21"/>
      <c r="J241" s="21"/>
      <c r="K241" s="37"/>
      <c r="L241" s="37"/>
      <c r="M241" s="37"/>
      <c r="N241" s="37"/>
    </row>
    <row r="242" spans="1:14">
      <c r="A242" s="21"/>
      <c r="B242" s="21"/>
      <c r="C242" s="22"/>
      <c r="D242" s="21"/>
      <c r="E242" s="21"/>
      <c r="F242" s="21"/>
      <c r="G242" s="21"/>
      <c r="H242" s="21"/>
      <c r="I242" s="21"/>
      <c r="J242" s="21"/>
      <c r="K242" s="37"/>
      <c r="L242" s="37"/>
      <c r="M242" s="37"/>
      <c r="N242" s="37"/>
    </row>
    <row r="243" spans="1:14">
      <c r="A243" s="21"/>
      <c r="B243" s="21"/>
      <c r="C243" s="22"/>
      <c r="D243" s="21"/>
      <c r="E243" s="21"/>
      <c r="F243" s="21"/>
      <c r="G243" s="21"/>
      <c r="H243" s="21"/>
      <c r="I243" s="21"/>
      <c r="J243" s="21"/>
      <c r="K243" s="37"/>
      <c r="L243" s="37"/>
      <c r="M243" s="37"/>
      <c r="N243" s="37"/>
    </row>
    <row r="244" spans="1:14">
      <c r="A244" s="21"/>
      <c r="B244" s="21"/>
      <c r="C244" s="22"/>
      <c r="D244" s="21"/>
      <c r="E244" s="21"/>
      <c r="F244" s="21"/>
      <c r="G244" s="21"/>
      <c r="H244" s="21"/>
      <c r="I244" s="21"/>
      <c r="J244" s="21"/>
      <c r="K244" s="37"/>
      <c r="L244" s="37"/>
      <c r="M244" s="37"/>
      <c r="N244" s="37"/>
    </row>
    <row r="245" spans="1:14">
      <c r="A245" s="21"/>
      <c r="B245" s="21"/>
      <c r="C245" s="22"/>
      <c r="D245" s="21"/>
      <c r="E245" s="21"/>
      <c r="F245" s="21"/>
      <c r="G245" s="21"/>
      <c r="H245" s="21"/>
      <c r="I245" s="21"/>
      <c r="J245" s="21"/>
      <c r="K245" s="37"/>
      <c r="L245" s="37"/>
      <c r="M245" s="37"/>
      <c r="N245" s="37"/>
    </row>
    <row r="246" spans="1:14">
      <c r="A246" s="21"/>
      <c r="B246" s="21"/>
      <c r="C246" s="22"/>
      <c r="D246" s="21"/>
      <c r="E246" s="21"/>
      <c r="F246" s="21"/>
      <c r="G246" s="21"/>
      <c r="H246" s="21"/>
      <c r="I246" s="21"/>
      <c r="J246" s="21"/>
      <c r="K246" s="37"/>
      <c r="L246" s="37"/>
      <c r="M246" s="37"/>
      <c r="N246" s="37"/>
    </row>
    <row r="247" spans="1:14">
      <c r="A247" s="21"/>
      <c r="B247" s="21"/>
      <c r="C247" s="22"/>
      <c r="D247" s="21"/>
      <c r="E247" s="21"/>
      <c r="F247" s="21"/>
      <c r="G247" s="21"/>
      <c r="H247" s="21"/>
      <c r="I247" s="21"/>
      <c r="J247" s="21"/>
      <c r="K247" s="37"/>
      <c r="L247" s="37"/>
      <c r="M247" s="37"/>
      <c r="N247" s="37"/>
    </row>
    <row r="248" spans="1:14">
      <c r="A248" s="21"/>
      <c r="B248" s="21"/>
      <c r="C248" s="22"/>
      <c r="D248" s="21"/>
      <c r="E248" s="21"/>
      <c r="F248" s="21"/>
      <c r="G248" s="21"/>
      <c r="H248" s="21"/>
      <c r="I248" s="21"/>
      <c r="J248" s="21"/>
      <c r="K248" s="37"/>
      <c r="L248" s="37"/>
      <c r="M248" s="37"/>
      <c r="N248" s="37"/>
    </row>
    <row r="249" spans="1:14">
      <c r="A249" s="21"/>
      <c r="B249" s="21"/>
      <c r="C249" s="22"/>
      <c r="D249" s="21"/>
      <c r="E249" s="21"/>
      <c r="F249" s="21"/>
      <c r="G249" s="21"/>
      <c r="H249" s="21"/>
      <c r="I249" s="21"/>
      <c r="J249" s="21"/>
      <c r="K249" s="37"/>
      <c r="L249" s="37"/>
      <c r="M249" s="37"/>
      <c r="N249" s="37"/>
    </row>
    <row r="250" spans="1:14">
      <c r="A250" s="21"/>
      <c r="B250" s="21"/>
      <c r="C250" s="22"/>
      <c r="D250" s="21"/>
      <c r="E250" s="21"/>
      <c r="F250" s="21"/>
      <c r="G250" s="21"/>
      <c r="H250" s="21"/>
      <c r="I250" s="21"/>
      <c r="J250" s="21"/>
      <c r="K250" s="37"/>
      <c r="L250" s="37"/>
      <c r="M250" s="37"/>
      <c r="N250" s="37"/>
    </row>
    <row r="251" spans="1:14">
      <c r="A251" s="21"/>
      <c r="B251" s="21"/>
      <c r="C251" s="22"/>
      <c r="D251" s="21"/>
      <c r="E251" s="21"/>
      <c r="F251" s="21"/>
      <c r="G251" s="21"/>
      <c r="H251" s="21"/>
      <c r="I251" s="21"/>
      <c r="J251" s="21"/>
      <c r="K251" s="37"/>
      <c r="L251" s="37"/>
      <c r="M251" s="37"/>
      <c r="N251" s="37"/>
    </row>
    <row r="252" spans="1:14">
      <c r="A252" s="21"/>
      <c r="B252" s="21"/>
      <c r="C252" s="22"/>
      <c r="D252" s="21"/>
      <c r="E252" s="21"/>
      <c r="F252" s="21"/>
      <c r="G252" s="21"/>
      <c r="H252" s="21"/>
      <c r="I252" s="21"/>
      <c r="J252" s="21"/>
      <c r="K252" s="37"/>
      <c r="L252" s="37"/>
      <c r="M252" s="37"/>
      <c r="N252" s="37"/>
    </row>
    <row r="253" spans="1:14">
      <c r="A253" s="21"/>
      <c r="B253" s="21"/>
      <c r="C253" s="22"/>
      <c r="D253" s="21"/>
      <c r="E253" s="21"/>
      <c r="F253" s="21"/>
      <c r="G253" s="21"/>
      <c r="H253" s="21"/>
      <c r="I253" s="21"/>
      <c r="J253" s="21"/>
      <c r="K253" s="37"/>
      <c r="L253" s="37"/>
      <c r="M253" s="37"/>
      <c r="N253" s="37"/>
    </row>
    <row r="254" spans="1:14">
      <c r="A254" s="21"/>
      <c r="B254" s="21"/>
      <c r="C254" s="22"/>
      <c r="D254" s="21"/>
      <c r="E254" s="21"/>
      <c r="F254" s="21"/>
      <c r="G254" s="21"/>
      <c r="H254" s="21"/>
      <c r="I254" s="21"/>
      <c r="J254" s="21"/>
      <c r="K254" s="37"/>
      <c r="L254" s="37"/>
      <c r="M254" s="37"/>
      <c r="N254" s="37"/>
    </row>
    <row r="255" spans="1:14">
      <c r="A255" s="21"/>
      <c r="B255" s="21"/>
      <c r="C255" s="22"/>
      <c r="D255" s="21"/>
      <c r="E255" s="21"/>
      <c r="F255" s="21"/>
      <c r="G255" s="21"/>
      <c r="H255" s="21"/>
      <c r="I255" s="21"/>
      <c r="J255" s="21"/>
      <c r="K255" s="37"/>
      <c r="L255" s="37"/>
      <c r="M255" s="37"/>
      <c r="N255" s="37"/>
    </row>
    <row r="256" spans="1:14">
      <c r="A256" s="21"/>
      <c r="B256" s="21"/>
      <c r="C256" s="22"/>
      <c r="D256" s="21"/>
      <c r="E256" s="21"/>
      <c r="F256" s="21"/>
      <c r="G256" s="21"/>
      <c r="H256" s="21"/>
      <c r="I256" s="21"/>
      <c r="J256" s="21"/>
      <c r="K256" s="37"/>
      <c r="L256" s="37"/>
      <c r="M256" s="37"/>
      <c r="N256" s="37"/>
    </row>
    <row r="257" spans="1:14">
      <c r="A257" s="21"/>
      <c r="B257" s="21"/>
      <c r="C257" s="22"/>
      <c r="D257" s="21"/>
      <c r="E257" s="21"/>
      <c r="F257" s="21"/>
      <c r="G257" s="21"/>
      <c r="H257" s="21"/>
      <c r="I257" s="21"/>
      <c r="J257" s="21"/>
      <c r="K257" s="37"/>
      <c r="L257" s="37"/>
      <c r="M257" s="37"/>
      <c r="N257" s="37"/>
    </row>
    <row r="258" spans="1:14">
      <c r="A258" s="21"/>
      <c r="B258" s="21"/>
      <c r="C258" s="22"/>
      <c r="D258" s="21"/>
      <c r="E258" s="21"/>
      <c r="F258" s="21"/>
      <c r="G258" s="21"/>
      <c r="H258" s="21"/>
      <c r="I258" s="21"/>
      <c r="J258" s="21"/>
      <c r="K258" s="37"/>
      <c r="L258" s="37"/>
      <c r="M258" s="37"/>
      <c r="N258" s="37"/>
    </row>
    <row r="259" spans="1:14">
      <c r="A259" s="21"/>
      <c r="B259" s="21"/>
      <c r="C259" s="22"/>
      <c r="D259" s="21"/>
      <c r="E259" s="21"/>
      <c r="F259" s="21"/>
      <c r="G259" s="21"/>
      <c r="H259" s="21"/>
      <c r="I259" s="21"/>
      <c r="J259" s="21"/>
      <c r="K259" s="37"/>
      <c r="L259" s="37"/>
      <c r="M259" s="37"/>
      <c r="N259" s="37"/>
    </row>
    <row r="260" spans="1:14">
      <c r="A260" s="21"/>
      <c r="B260" s="21"/>
      <c r="C260" s="22"/>
      <c r="D260" s="21"/>
      <c r="E260" s="21"/>
      <c r="F260" s="21"/>
      <c r="G260" s="21"/>
      <c r="H260" s="21"/>
      <c r="I260" s="21"/>
      <c r="J260" s="21"/>
      <c r="K260" s="37"/>
      <c r="L260" s="37"/>
      <c r="M260" s="37"/>
      <c r="N260" s="37"/>
    </row>
    <row r="261" spans="1:14">
      <c r="A261" s="21"/>
      <c r="B261" s="21"/>
      <c r="C261" s="22"/>
      <c r="D261" s="21"/>
      <c r="E261" s="21"/>
      <c r="F261" s="21"/>
      <c r="G261" s="21"/>
      <c r="H261" s="21"/>
      <c r="I261" s="21"/>
      <c r="J261" s="21"/>
      <c r="K261" s="37"/>
      <c r="L261" s="37"/>
      <c r="M261" s="37"/>
      <c r="N261" s="37"/>
    </row>
    <row r="262" spans="1:14">
      <c r="A262" s="21"/>
      <c r="B262" s="21"/>
      <c r="C262" s="22"/>
      <c r="D262" s="21"/>
      <c r="E262" s="21"/>
      <c r="F262" s="21"/>
      <c r="G262" s="21"/>
      <c r="H262" s="21"/>
      <c r="I262" s="21"/>
      <c r="J262" s="21"/>
      <c r="K262" s="37"/>
      <c r="L262" s="37"/>
      <c r="M262" s="37"/>
      <c r="N262" s="37"/>
    </row>
    <row r="263" spans="1:14">
      <c r="A263" s="21"/>
      <c r="B263" s="21"/>
      <c r="C263" s="22"/>
      <c r="D263" s="21"/>
      <c r="E263" s="21"/>
      <c r="F263" s="21"/>
      <c r="G263" s="21"/>
      <c r="H263" s="21"/>
      <c r="I263" s="21"/>
      <c r="J263" s="21"/>
      <c r="K263" s="37"/>
      <c r="L263" s="37"/>
      <c r="M263" s="37"/>
      <c r="N263" s="37"/>
    </row>
    <row r="264" spans="1:14">
      <c r="A264" s="21"/>
      <c r="B264" s="21"/>
      <c r="C264" s="22"/>
      <c r="D264" s="21"/>
      <c r="E264" s="21"/>
      <c r="F264" s="21"/>
      <c r="G264" s="21"/>
      <c r="H264" s="21"/>
      <c r="I264" s="21"/>
      <c r="J264" s="21"/>
      <c r="K264" s="37"/>
      <c r="L264" s="37"/>
      <c r="M264" s="37"/>
      <c r="N264" s="37"/>
    </row>
    <row r="265" spans="1:14">
      <c r="A265" s="21"/>
      <c r="B265" s="21"/>
      <c r="C265" s="22"/>
      <c r="D265" s="21"/>
      <c r="E265" s="21"/>
      <c r="F265" s="21"/>
      <c r="G265" s="21"/>
      <c r="H265" s="21"/>
      <c r="I265" s="21"/>
      <c r="J265" s="21"/>
      <c r="K265" s="37"/>
      <c r="L265" s="37"/>
      <c r="M265" s="37"/>
      <c r="N265" s="37"/>
    </row>
    <row r="266" spans="1:14">
      <c r="A266" s="21"/>
      <c r="B266" s="21"/>
      <c r="C266" s="22"/>
      <c r="D266" s="21"/>
      <c r="E266" s="21"/>
      <c r="F266" s="21"/>
      <c r="G266" s="21"/>
      <c r="H266" s="21"/>
      <c r="I266" s="21"/>
      <c r="J266" s="21"/>
      <c r="K266" s="37"/>
      <c r="L266" s="37"/>
      <c r="M266" s="37"/>
      <c r="N266" s="37"/>
    </row>
    <row r="267" spans="1:14">
      <c r="A267" s="21"/>
      <c r="B267" s="21"/>
      <c r="C267" s="22"/>
      <c r="D267" s="21"/>
      <c r="E267" s="21"/>
      <c r="F267" s="21"/>
      <c r="G267" s="21"/>
      <c r="H267" s="21"/>
      <c r="I267" s="21"/>
      <c r="J267" s="21"/>
      <c r="K267" s="37"/>
      <c r="L267" s="37"/>
      <c r="M267" s="37"/>
      <c r="N267" s="37"/>
    </row>
    <row r="268" spans="1:14">
      <c r="A268" s="21"/>
      <c r="B268" s="21"/>
      <c r="C268" s="22"/>
      <c r="D268" s="21"/>
      <c r="E268" s="21"/>
      <c r="F268" s="21"/>
      <c r="G268" s="21"/>
      <c r="H268" s="21"/>
      <c r="I268" s="21"/>
      <c r="J268" s="21"/>
      <c r="K268" s="37"/>
      <c r="L268" s="37"/>
      <c r="M268" s="37"/>
      <c r="N268" s="37"/>
    </row>
    <row r="269" spans="1:14">
      <c r="A269" s="21"/>
      <c r="B269" s="21"/>
      <c r="C269" s="22"/>
      <c r="D269" s="21"/>
      <c r="E269" s="21"/>
      <c r="F269" s="21"/>
      <c r="G269" s="21"/>
      <c r="H269" s="21"/>
      <c r="I269" s="21"/>
      <c r="J269" s="21"/>
      <c r="K269" s="37"/>
      <c r="L269" s="37"/>
      <c r="M269" s="37"/>
      <c r="N269" s="37"/>
    </row>
    <row r="270" spans="1:14">
      <c r="A270" s="21"/>
      <c r="B270" s="21"/>
      <c r="C270" s="22"/>
      <c r="D270" s="21"/>
      <c r="E270" s="21"/>
      <c r="F270" s="21"/>
      <c r="G270" s="21"/>
      <c r="H270" s="21"/>
      <c r="I270" s="21"/>
      <c r="J270" s="21"/>
      <c r="K270" s="37"/>
      <c r="L270" s="37"/>
      <c r="M270" s="37"/>
      <c r="N270" s="37"/>
    </row>
    <row r="271" spans="1:14">
      <c r="A271" s="21"/>
      <c r="B271" s="21"/>
      <c r="C271" s="22"/>
      <c r="D271" s="21"/>
      <c r="E271" s="21"/>
      <c r="F271" s="21"/>
      <c r="G271" s="21"/>
      <c r="H271" s="21"/>
      <c r="I271" s="21"/>
      <c r="J271" s="21"/>
      <c r="K271" s="37"/>
      <c r="L271" s="37"/>
      <c r="M271" s="37"/>
      <c r="N271" s="37"/>
    </row>
    <row r="272" spans="1:14">
      <c r="A272" s="21"/>
      <c r="B272" s="21"/>
      <c r="C272" s="22"/>
      <c r="D272" s="21"/>
      <c r="E272" s="21"/>
      <c r="F272" s="21"/>
      <c r="G272" s="21"/>
      <c r="H272" s="21"/>
      <c r="I272" s="21"/>
      <c r="J272" s="21"/>
      <c r="K272" s="37"/>
      <c r="L272" s="37"/>
      <c r="M272" s="37"/>
      <c r="N272" s="37"/>
    </row>
    <row r="273" spans="1:14">
      <c r="A273" s="21"/>
      <c r="B273" s="21"/>
      <c r="C273" s="22"/>
      <c r="D273" s="21"/>
      <c r="E273" s="21"/>
      <c r="F273" s="21"/>
      <c r="G273" s="21"/>
      <c r="H273" s="21"/>
      <c r="I273" s="21"/>
      <c r="J273" s="21"/>
      <c r="K273" s="37"/>
      <c r="L273" s="37"/>
      <c r="M273" s="37"/>
      <c r="N273" s="37"/>
    </row>
    <row r="274" spans="1:14">
      <c r="A274" s="21"/>
      <c r="B274" s="21"/>
      <c r="C274" s="22"/>
      <c r="D274" s="21"/>
      <c r="E274" s="21"/>
      <c r="F274" s="21"/>
      <c r="G274" s="21"/>
      <c r="H274" s="21"/>
      <c r="I274" s="21"/>
      <c r="J274" s="21"/>
      <c r="K274" s="37"/>
      <c r="L274" s="37"/>
      <c r="M274" s="37"/>
      <c r="N274" s="37"/>
    </row>
    <row r="275" spans="1:14">
      <c r="A275" s="21"/>
      <c r="B275" s="21"/>
      <c r="C275" s="22"/>
      <c r="D275" s="21"/>
      <c r="E275" s="21"/>
      <c r="F275" s="21"/>
      <c r="G275" s="21"/>
      <c r="H275" s="21"/>
      <c r="I275" s="21"/>
      <c r="J275" s="21"/>
      <c r="K275" s="37"/>
      <c r="L275" s="37"/>
      <c r="M275" s="37"/>
      <c r="N275" s="37"/>
    </row>
    <row r="276" spans="1:14">
      <c r="A276" s="21"/>
      <c r="B276" s="21"/>
      <c r="C276" s="22"/>
      <c r="D276" s="21"/>
      <c r="E276" s="21"/>
      <c r="F276" s="21"/>
      <c r="G276" s="21"/>
      <c r="H276" s="21"/>
      <c r="I276" s="21"/>
      <c r="J276" s="21"/>
      <c r="K276" s="37"/>
      <c r="L276" s="37"/>
      <c r="M276" s="37"/>
      <c r="N276" s="37"/>
    </row>
    <row r="277" spans="1:14">
      <c r="A277" s="21"/>
      <c r="B277" s="21"/>
      <c r="C277" s="22"/>
      <c r="D277" s="21"/>
      <c r="E277" s="21"/>
      <c r="F277" s="21"/>
      <c r="G277" s="21"/>
      <c r="H277" s="21"/>
      <c r="I277" s="21"/>
      <c r="J277" s="21"/>
      <c r="K277" s="37"/>
      <c r="L277" s="37"/>
      <c r="M277" s="37"/>
      <c r="N277" s="37"/>
    </row>
    <row r="278" spans="1:14">
      <c r="A278" s="21"/>
      <c r="B278" s="21"/>
      <c r="C278" s="22"/>
      <c r="D278" s="21"/>
      <c r="E278" s="21"/>
      <c r="F278" s="21"/>
      <c r="G278" s="21"/>
      <c r="H278" s="21"/>
      <c r="I278" s="21"/>
      <c r="J278" s="21"/>
      <c r="K278" s="37"/>
      <c r="L278" s="37"/>
      <c r="M278" s="37"/>
      <c r="N278" s="37"/>
    </row>
    <row r="279" spans="1:14">
      <c r="A279" s="21"/>
      <c r="B279" s="21"/>
      <c r="C279" s="22"/>
      <c r="D279" s="21"/>
      <c r="E279" s="21"/>
      <c r="F279" s="21"/>
      <c r="G279" s="21"/>
      <c r="H279" s="21"/>
      <c r="I279" s="21"/>
      <c r="J279" s="21"/>
      <c r="K279" s="37"/>
      <c r="L279" s="37"/>
      <c r="M279" s="37"/>
      <c r="N279" s="37"/>
    </row>
    <row r="280" spans="1:14">
      <c r="A280" s="21"/>
      <c r="B280" s="21"/>
      <c r="C280" s="22"/>
      <c r="D280" s="21"/>
      <c r="E280" s="21"/>
      <c r="F280" s="21"/>
      <c r="G280" s="21"/>
      <c r="H280" s="21"/>
      <c r="I280" s="21"/>
      <c r="J280" s="21"/>
      <c r="K280" s="37"/>
      <c r="L280" s="37"/>
      <c r="M280" s="37"/>
      <c r="N280" s="37"/>
    </row>
    <row r="281" spans="1:14">
      <c r="A281" s="21"/>
      <c r="B281" s="21"/>
      <c r="C281" s="22"/>
      <c r="D281" s="21"/>
      <c r="E281" s="21"/>
      <c r="F281" s="21"/>
      <c r="G281" s="21"/>
      <c r="H281" s="21"/>
      <c r="I281" s="21"/>
      <c r="J281" s="21"/>
      <c r="K281" s="37"/>
      <c r="L281" s="37"/>
      <c r="M281" s="37"/>
      <c r="N281" s="37"/>
    </row>
    <row r="282" spans="1:14">
      <c r="A282" s="21"/>
      <c r="B282" s="21"/>
      <c r="C282" s="22"/>
      <c r="D282" s="21"/>
      <c r="E282" s="21"/>
      <c r="F282" s="21"/>
      <c r="G282" s="21"/>
      <c r="H282" s="21"/>
      <c r="I282" s="21"/>
      <c r="J282" s="21"/>
      <c r="K282" s="37"/>
      <c r="L282" s="37"/>
      <c r="M282" s="37"/>
      <c r="N282" s="37"/>
    </row>
    <row r="283" spans="1:14">
      <c r="A283" s="21"/>
      <c r="B283" s="21"/>
      <c r="C283" s="22"/>
      <c r="D283" s="21"/>
      <c r="E283" s="21"/>
      <c r="F283" s="21"/>
      <c r="G283" s="21"/>
      <c r="H283" s="21"/>
      <c r="I283" s="21"/>
      <c r="J283" s="21"/>
      <c r="K283" s="37"/>
      <c r="L283" s="37"/>
      <c r="M283" s="37"/>
      <c r="N283" s="37"/>
    </row>
    <row r="284" spans="1:14">
      <c r="A284" s="21"/>
      <c r="B284" s="21"/>
      <c r="C284" s="22"/>
      <c r="D284" s="21"/>
      <c r="E284" s="21"/>
      <c r="F284" s="21"/>
      <c r="G284" s="21"/>
      <c r="H284" s="21"/>
      <c r="I284" s="21"/>
      <c r="J284" s="21"/>
      <c r="K284" s="37"/>
      <c r="L284" s="37"/>
      <c r="M284" s="37"/>
      <c r="N284" s="37"/>
    </row>
    <row r="285" spans="1:14">
      <c r="A285" s="21"/>
      <c r="B285" s="21"/>
      <c r="C285" s="22"/>
      <c r="D285" s="21"/>
      <c r="E285" s="21"/>
      <c r="F285" s="21"/>
      <c r="G285" s="21"/>
      <c r="H285" s="21"/>
      <c r="I285" s="21"/>
      <c r="J285" s="21"/>
      <c r="K285" s="37"/>
      <c r="L285" s="37"/>
      <c r="M285" s="37"/>
      <c r="N285" s="37"/>
    </row>
    <row r="286" spans="1:14">
      <c r="A286" s="21"/>
      <c r="B286" s="21"/>
      <c r="C286" s="22"/>
      <c r="D286" s="21"/>
      <c r="E286" s="21"/>
      <c r="F286" s="21"/>
      <c r="G286" s="21"/>
      <c r="H286" s="21"/>
      <c r="I286" s="21"/>
      <c r="J286" s="21"/>
      <c r="K286" s="37"/>
      <c r="L286" s="37"/>
      <c r="M286" s="37"/>
      <c r="N286" s="37"/>
    </row>
    <row r="287" spans="1:14">
      <c r="A287" s="21"/>
      <c r="B287" s="21"/>
      <c r="C287" s="22"/>
      <c r="D287" s="21"/>
      <c r="E287" s="21"/>
      <c r="F287" s="21"/>
      <c r="G287" s="21"/>
      <c r="H287" s="21"/>
      <c r="I287" s="21"/>
      <c r="J287" s="21"/>
      <c r="K287" s="37"/>
      <c r="L287" s="37"/>
      <c r="M287" s="37"/>
      <c r="N287" s="37"/>
    </row>
    <row r="288" spans="1:14">
      <c r="A288" s="21"/>
      <c r="B288" s="21"/>
      <c r="C288" s="22"/>
      <c r="D288" s="21"/>
      <c r="E288" s="21"/>
      <c r="F288" s="21"/>
      <c r="G288" s="21"/>
      <c r="H288" s="21"/>
      <c r="I288" s="21"/>
      <c r="J288" s="21"/>
      <c r="K288" s="37"/>
      <c r="L288" s="37"/>
      <c r="M288" s="37"/>
      <c r="N288" s="37"/>
    </row>
    <row r="289" spans="1:14">
      <c r="A289" s="21"/>
      <c r="B289" s="21"/>
      <c r="C289" s="22"/>
      <c r="D289" s="21"/>
      <c r="E289" s="21"/>
      <c r="F289" s="21"/>
      <c r="G289" s="21"/>
      <c r="H289" s="21"/>
      <c r="I289" s="21"/>
      <c r="J289" s="21"/>
      <c r="K289" s="37"/>
      <c r="L289" s="37"/>
      <c r="M289" s="37"/>
      <c r="N289" s="37"/>
    </row>
    <row r="290" spans="1:14">
      <c r="A290" s="21"/>
      <c r="B290" s="21"/>
      <c r="C290" s="22"/>
      <c r="D290" s="21"/>
      <c r="E290" s="21"/>
      <c r="F290" s="21"/>
      <c r="G290" s="21"/>
      <c r="H290" s="21"/>
      <c r="I290" s="21"/>
      <c r="J290" s="21"/>
      <c r="K290" s="37"/>
      <c r="L290" s="37"/>
      <c r="M290" s="37"/>
      <c r="N290" s="37"/>
    </row>
    <row r="291" spans="1:14">
      <c r="A291" s="21"/>
      <c r="B291" s="21"/>
      <c r="C291" s="22"/>
      <c r="D291" s="21"/>
      <c r="E291" s="21"/>
      <c r="F291" s="21"/>
      <c r="G291" s="21"/>
      <c r="H291" s="21"/>
      <c r="I291" s="21"/>
      <c r="J291" s="21"/>
      <c r="K291" s="37"/>
      <c r="L291" s="37"/>
      <c r="M291" s="37"/>
      <c r="N291" s="37"/>
    </row>
    <row r="292" spans="1:14">
      <c r="A292" s="21"/>
      <c r="B292" s="21"/>
      <c r="C292" s="22"/>
      <c r="D292" s="21"/>
      <c r="E292" s="21"/>
      <c r="F292" s="21"/>
      <c r="G292" s="21"/>
      <c r="H292" s="21"/>
      <c r="I292" s="21"/>
      <c r="J292" s="21"/>
      <c r="K292" s="37"/>
      <c r="L292" s="37"/>
      <c r="M292" s="37"/>
      <c r="N292" s="37"/>
    </row>
    <row r="293" spans="1:14">
      <c r="A293" s="21"/>
      <c r="B293" s="21"/>
      <c r="C293" s="22"/>
      <c r="D293" s="21"/>
      <c r="E293" s="21"/>
      <c r="F293" s="21"/>
      <c r="G293" s="21"/>
      <c r="H293" s="21"/>
      <c r="I293" s="21"/>
      <c r="J293" s="21"/>
      <c r="K293" s="37"/>
      <c r="L293" s="37"/>
      <c r="M293" s="37"/>
      <c r="N293" s="37"/>
    </row>
    <row r="294" spans="1:14">
      <c r="A294" s="21"/>
      <c r="B294" s="21"/>
      <c r="C294" s="22"/>
      <c r="D294" s="21"/>
      <c r="E294" s="21"/>
      <c r="F294" s="21"/>
      <c r="G294" s="21"/>
      <c r="H294" s="21"/>
      <c r="I294" s="21"/>
      <c r="J294" s="21"/>
      <c r="K294" s="37"/>
      <c r="L294" s="37"/>
      <c r="M294" s="37"/>
      <c r="N294" s="37"/>
    </row>
    <row r="295" spans="1:14">
      <c r="A295" s="21"/>
      <c r="B295" s="21"/>
      <c r="C295" s="22"/>
      <c r="D295" s="21"/>
      <c r="E295" s="21"/>
      <c r="F295" s="21"/>
      <c r="G295" s="21"/>
      <c r="H295" s="21"/>
      <c r="I295" s="21"/>
      <c r="J295" s="21"/>
      <c r="K295" s="37"/>
      <c r="L295" s="37"/>
      <c r="M295" s="37"/>
      <c r="N295" s="37"/>
    </row>
    <row r="296" spans="1:14">
      <c r="A296" s="21"/>
      <c r="B296" s="21"/>
      <c r="C296" s="22"/>
      <c r="D296" s="21"/>
      <c r="E296" s="21"/>
      <c r="F296" s="21"/>
      <c r="G296" s="21"/>
      <c r="H296" s="21"/>
      <c r="I296" s="21"/>
      <c r="J296" s="21"/>
      <c r="K296" s="37"/>
      <c r="L296" s="37"/>
      <c r="M296" s="37"/>
      <c r="N296" s="37"/>
    </row>
    <row r="297" spans="1:14">
      <c r="A297" s="21"/>
      <c r="B297" s="21"/>
      <c r="C297" s="22"/>
      <c r="D297" s="21"/>
      <c r="E297" s="21"/>
      <c r="F297" s="21"/>
      <c r="G297" s="21"/>
      <c r="H297" s="21"/>
      <c r="I297" s="21"/>
      <c r="J297" s="21"/>
      <c r="K297" s="37"/>
      <c r="L297" s="37"/>
      <c r="M297" s="37"/>
      <c r="N297" s="37"/>
    </row>
    <row r="298" spans="1:14">
      <c r="A298" s="21"/>
      <c r="B298" s="21"/>
      <c r="C298" s="22"/>
      <c r="D298" s="21"/>
      <c r="E298" s="21"/>
      <c r="F298" s="21"/>
      <c r="G298" s="21"/>
      <c r="H298" s="21"/>
      <c r="I298" s="21"/>
      <c r="J298" s="21"/>
      <c r="K298" s="37"/>
      <c r="L298" s="37"/>
      <c r="M298" s="37"/>
      <c r="N298" s="37"/>
    </row>
    <row r="299" spans="1:14">
      <c r="A299" s="21"/>
      <c r="B299" s="21"/>
      <c r="C299" s="22"/>
      <c r="D299" s="21"/>
      <c r="E299" s="21"/>
      <c r="F299" s="21"/>
      <c r="G299" s="21"/>
      <c r="H299" s="21"/>
      <c r="I299" s="21"/>
      <c r="J299" s="21"/>
      <c r="K299" s="37"/>
      <c r="L299" s="37"/>
      <c r="M299" s="37"/>
      <c r="N299" s="37"/>
    </row>
    <row r="300" spans="1:14">
      <c r="A300" s="21"/>
      <c r="B300" s="21"/>
      <c r="C300" s="22"/>
      <c r="D300" s="21"/>
      <c r="E300" s="21"/>
      <c r="F300" s="21"/>
      <c r="G300" s="21"/>
      <c r="H300" s="21"/>
      <c r="I300" s="21"/>
      <c r="J300" s="21"/>
      <c r="K300" s="37"/>
      <c r="L300" s="37"/>
      <c r="M300" s="37"/>
      <c r="N300" s="37"/>
    </row>
    <row r="301" spans="1:14">
      <c r="A301" s="21"/>
      <c r="B301" s="21"/>
      <c r="C301" s="22"/>
      <c r="D301" s="21"/>
      <c r="E301" s="21"/>
      <c r="F301" s="21"/>
      <c r="G301" s="21"/>
      <c r="H301" s="21"/>
      <c r="I301" s="21"/>
      <c r="J301" s="21"/>
      <c r="K301" s="37"/>
      <c r="L301" s="37"/>
      <c r="M301" s="37"/>
      <c r="N301" s="37"/>
    </row>
    <row r="302" spans="1:14">
      <c r="A302" s="21"/>
      <c r="B302" s="21"/>
      <c r="C302" s="22"/>
      <c r="D302" s="21"/>
      <c r="E302" s="21"/>
      <c r="F302" s="21"/>
      <c r="G302" s="21"/>
      <c r="H302" s="21"/>
      <c r="I302" s="21"/>
      <c r="J302" s="21"/>
      <c r="K302" s="37"/>
      <c r="L302" s="37"/>
      <c r="M302" s="37"/>
      <c r="N302" s="37"/>
    </row>
    <row r="303" spans="1:14">
      <c r="A303" s="21"/>
      <c r="B303" s="21"/>
      <c r="C303" s="22"/>
      <c r="D303" s="21"/>
      <c r="E303" s="21"/>
      <c r="F303" s="21"/>
      <c r="G303" s="21"/>
      <c r="H303" s="21"/>
      <c r="I303" s="21"/>
      <c r="J303" s="21"/>
      <c r="K303" s="37"/>
      <c r="L303" s="37"/>
      <c r="M303" s="37"/>
      <c r="N303" s="37"/>
    </row>
    <row r="304" spans="1:14">
      <c r="A304" s="21"/>
      <c r="B304" s="21"/>
      <c r="C304" s="22"/>
      <c r="D304" s="21"/>
      <c r="E304" s="21"/>
      <c r="F304" s="21"/>
      <c r="G304" s="21"/>
      <c r="H304" s="21"/>
      <c r="I304" s="21"/>
      <c r="J304" s="21"/>
      <c r="K304" s="37"/>
      <c r="L304" s="37"/>
      <c r="M304" s="37"/>
      <c r="N304" s="37"/>
    </row>
    <row r="305" spans="1:14">
      <c r="A305" s="21"/>
      <c r="B305" s="21"/>
      <c r="C305" s="22"/>
      <c r="D305" s="21"/>
      <c r="E305" s="21"/>
      <c r="F305" s="21"/>
      <c r="G305" s="21"/>
      <c r="H305" s="21"/>
      <c r="I305" s="21"/>
      <c r="J305" s="21"/>
      <c r="K305" s="37"/>
      <c r="L305" s="37"/>
      <c r="M305" s="37"/>
      <c r="N305" s="37"/>
    </row>
    <row r="306" spans="1:14">
      <c r="A306" s="21"/>
      <c r="B306" s="21"/>
      <c r="C306" s="22"/>
      <c r="D306" s="21"/>
      <c r="E306" s="21"/>
      <c r="F306" s="21"/>
      <c r="G306" s="21"/>
      <c r="H306" s="21"/>
      <c r="I306" s="21"/>
      <c r="J306" s="21"/>
      <c r="K306" s="37"/>
      <c r="L306" s="37"/>
      <c r="M306" s="37"/>
      <c r="N306" s="37"/>
    </row>
    <row r="307" spans="1:14">
      <c r="A307" s="21"/>
      <c r="B307" s="21"/>
      <c r="C307" s="22"/>
      <c r="D307" s="21"/>
      <c r="E307" s="21"/>
      <c r="F307" s="21"/>
      <c r="G307" s="21"/>
      <c r="H307" s="21"/>
      <c r="I307" s="21"/>
      <c r="J307" s="21"/>
      <c r="K307" s="37"/>
      <c r="L307" s="37"/>
      <c r="M307" s="37"/>
      <c r="N307" s="37"/>
    </row>
    <row r="308" spans="1:14">
      <c r="A308" s="21"/>
      <c r="B308" s="21"/>
      <c r="C308" s="22"/>
      <c r="D308" s="21"/>
      <c r="E308" s="21"/>
      <c r="F308" s="21"/>
      <c r="G308" s="21"/>
      <c r="H308" s="21"/>
      <c r="I308" s="21"/>
      <c r="J308" s="21"/>
      <c r="K308" s="37"/>
      <c r="L308" s="37"/>
      <c r="M308" s="37"/>
      <c r="N308" s="37"/>
    </row>
    <row r="309" spans="1:14">
      <c r="A309" s="21"/>
      <c r="B309" s="21"/>
      <c r="C309" s="22"/>
      <c r="D309" s="21"/>
      <c r="E309" s="21"/>
      <c r="F309" s="21"/>
      <c r="G309" s="21"/>
      <c r="H309" s="21"/>
      <c r="I309" s="21"/>
      <c r="J309" s="21"/>
      <c r="K309" s="37"/>
      <c r="L309" s="37"/>
      <c r="M309" s="37"/>
      <c r="N309" s="37"/>
    </row>
    <row r="310" spans="1:14">
      <c r="A310" s="21"/>
      <c r="B310" s="21"/>
      <c r="C310" s="22"/>
      <c r="D310" s="21"/>
      <c r="E310" s="21"/>
      <c r="F310" s="21"/>
      <c r="G310" s="21"/>
      <c r="H310" s="21"/>
      <c r="I310" s="21"/>
      <c r="J310" s="21"/>
      <c r="K310" s="37"/>
      <c r="L310" s="37"/>
      <c r="M310" s="37"/>
      <c r="N310" s="37"/>
    </row>
    <row r="311" spans="1:14">
      <c r="A311" s="21"/>
      <c r="B311" s="21"/>
      <c r="C311" s="22"/>
      <c r="D311" s="21"/>
      <c r="E311" s="21"/>
      <c r="F311" s="21"/>
      <c r="G311" s="21"/>
      <c r="H311" s="21"/>
      <c r="I311" s="21"/>
      <c r="J311" s="21"/>
      <c r="K311" s="37"/>
      <c r="L311" s="37"/>
      <c r="M311" s="37"/>
      <c r="N311" s="37"/>
    </row>
    <row r="312" spans="1:14">
      <c r="A312" s="21"/>
      <c r="B312" s="21"/>
      <c r="C312" s="22"/>
      <c r="D312" s="21"/>
      <c r="E312" s="21"/>
      <c r="F312" s="21"/>
      <c r="G312" s="21"/>
      <c r="H312" s="21"/>
      <c r="I312" s="21"/>
      <c r="J312" s="21"/>
      <c r="K312" s="37"/>
      <c r="L312" s="37"/>
      <c r="M312" s="37"/>
      <c r="N312" s="37"/>
    </row>
    <row r="313" spans="1:14">
      <c r="A313" s="21"/>
      <c r="B313" s="21"/>
      <c r="C313" s="22"/>
      <c r="D313" s="21"/>
      <c r="E313" s="21"/>
      <c r="F313" s="21"/>
      <c r="G313" s="21"/>
      <c r="H313" s="21"/>
      <c r="I313" s="21"/>
      <c r="J313" s="21"/>
      <c r="K313" s="37"/>
      <c r="L313" s="37"/>
      <c r="M313" s="37"/>
      <c r="N313" s="37"/>
    </row>
    <row r="314" spans="1:14">
      <c r="A314" s="21"/>
      <c r="B314" s="21"/>
      <c r="C314" s="22"/>
      <c r="D314" s="21"/>
      <c r="E314" s="21"/>
      <c r="F314" s="21"/>
      <c r="G314" s="21"/>
      <c r="H314" s="21"/>
      <c r="I314" s="21"/>
      <c r="J314" s="21"/>
      <c r="K314" s="37"/>
      <c r="L314" s="37"/>
      <c r="M314" s="37"/>
      <c r="N314" s="37"/>
    </row>
    <row r="315" spans="1:14">
      <c r="A315" s="21"/>
      <c r="B315" s="21"/>
      <c r="C315" s="22"/>
      <c r="D315" s="21"/>
      <c r="E315" s="21"/>
      <c r="F315" s="21"/>
      <c r="G315" s="21"/>
      <c r="H315" s="21"/>
      <c r="I315" s="21"/>
      <c r="J315" s="21"/>
      <c r="K315" s="37"/>
      <c r="L315" s="37"/>
      <c r="M315" s="37"/>
      <c r="N315" s="37"/>
    </row>
    <row r="316" spans="1:14">
      <c r="A316" s="21"/>
      <c r="B316" s="21"/>
      <c r="C316" s="22"/>
      <c r="D316" s="21"/>
      <c r="E316" s="21"/>
      <c r="F316" s="21"/>
      <c r="G316" s="21"/>
      <c r="H316" s="21"/>
      <c r="I316" s="21"/>
      <c r="J316" s="21"/>
      <c r="K316" s="37"/>
      <c r="L316" s="37"/>
      <c r="M316" s="37"/>
      <c r="N316" s="37"/>
    </row>
    <row r="317" spans="1:14">
      <c r="A317" s="21"/>
      <c r="B317" s="21"/>
      <c r="C317" s="22"/>
      <c r="D317" s="21"/>
      <c r="E317" s="21"/>
      <c r="F317" s="21"/>
      <c r="G317" s="21"/>
      <c r="H317" s="21"/>
      <c r="I317" s="21"/>
      <c r="J317" s="21"/>
      <c r="K317" s="37"/>
      <c r="L317" s="37"/>
      <c r="M317" s="37"/>
      <c r="N317" s="37"/>
    </row>
    <row r="318" spans="1:14">
      <c r="A318" s="21"/>
      <c r="B318" s="21"/>
      <c r="C318" s="22"/>
      <c r="D318" s="21"/>
      <c r="E318" s="21"/>
      <c r="F318" s="21"/>
      <c r="G318" s="21"/>
      <c r="H318" s="21"/>
      <c r="I318" s="21"/>
      <c r="J318" s="21"/>
      <c r="K318" s="37"/>
      <c r="L318" s="37"/>
      <c r="M318" s="37"/>
      <c r="N318" s="37"/>
    </row>
    <row r="319" spans="1:14">
      <c r="A319" s="21"/>
      <c r="B319" s="21"/>
      <c r="C319" s="22"/>
      <c r="D319" s="21"/>
      <c r="E319" s="21"/>
      <c r="F319" s="21"/>
      <c r="G319" s="21"/>
      <c r="H319" s="21"/>
      <c r="I319" s="21"/>
      <c r="J319" s="21"/>
      <c r="K319" s="37"/>
      <c r="L319" s="37"/>
      <c r="M319" s="37"/>
      <c r="N319" s="37"/>
    </row>
    <row r="320" spans="1:14">
      <c r="A320" s="21"/>
      <c r="B320" s="21"/>
      <c r="C320" s="22"/>
      <c r="D320" s="21"/>
      <c r="E320" s="21"/>
      <c r="F320" s="21"/>
      <c r="G320" s="21"/>
      <c r="H320" s="21"/>
      <c r="I320" s="21"/>
      <c r="J320" s="21"/>
      <c r="K320" s="37"/>
      <c r="L320" s="37"/>
      <c r="M320" s="37"/>
      <c r="N320" s="37"/>
    </row>
    <row r="321" spans="1:14">
      <c r="A321" s="21"/>
      <c r="B321" s="21"/>
      <c r="C321" s="22"/>
      <c r="D321" s="21"/>
      <c r="E321" s="21"/>
      <c r="F321" s="21"/>
      <c r="G321" s="21"/>
      <c r="H321" s="21"/>
      <c r="I321" s="21"/>
      <c r="J321" s="21"/>
      <c r="K321" s="37"/>
      <c r="L321" s="37"/>
      <c r="M321" s="37"/>
      <c r="N321" s="37"/>
    </row>
    <row r="322" spans="1:14">
      <c r="A322" s="21"/>
      <c r="B322" s="21"/>
      <c r="C322" s="22"/>
      <c r="D322" s="21"/>
      <c r="E322" s="21"/>
      <c r="F322" s="21"/>
      <c r="G322" s="21"/>
      <c r="H322" s="21"/>
      <c r="I322" s="21"/>
      <c r="J322" s="21"/>
      <c r="K322" s="37"/>
      <c r="L322" s="37"/>
      <c r="M322" s="37"/>
      <c r="N322" s="37"/>
    </row>
    <row r="323" spans="1:14">
      <c r="A323" s="21"/>
      <c r="B323" s="21"/>
      <c r="C323" s="22"/>
      <c r="D323" s="21"/>
      <c r="E323" s="21"/>
      <c r="F323" s="21"/>
      <c r="G323" s="21"/>
      <c r="H323" s="21"/>
      <c r="I323" s="21"/>
      <c r="J323" s="21"/>
      <c r="K323" s="37"/>
      <c r="L323" s="37"/>
      <c r="M323" s="37"/>
      <c r="N323" s="37"/>
    </row>
    <row r="324" spans="1:14">
      <c r="A324" s="21"/>
      <c r="B324" s="21"/>
      <c r="C324" s="22"/>
      <c r="D324" s="21"/>
      <c r="E324" s="21"/>
      <c r="F324" s="21"/>
      <c r="G324" s="21"/>
      <c r="H324" s="21"/>
      <c r="I324" s="21"/>
      <c r="J324" s="21"/>
      <c r="K324" s="37"/>
      <c r="L324" s="37"/>
      <c r="M324" s="37"/>
      <c r="N324" s="37"/>
    </row>
    <row r="325" spans="1:14">
      <c r="A325" s="21"/>
      <c r="B325" s="21"/>
      <c r="C325" s="22"/>
      <c r="D325" s="21"/>
      <c r="E325" s="21"/>
      <c r="F325" s="21"/>
      <c r="G325" s="21"/>
      <c r="H325" s="21"/>
      <c r="I325" s="21"/>
      <c r="J325" s="21"/>
      <c r="K325" s="37"/>
      <c r="L325" s="37"/>
      <c r="M325" s="37"/>
      <c r="N325" s="37"/>
    </row>
    <row r="326" spans="1:14">
      <c r="A326" s="21"/>
      <c r="B326" s="21"/>
      <c r="C326" s="22"/>
      <c r="D326" s="21"/>
      <c r="E326" s="21"/>
      <c r="F326" s="21"/>
      <c r="G326" s="21"/>
      <c r="H326" s="21"/>
      <c r="I326" s="21"/>
      <c r="J326" s="21"/>
      <c r="K326" s="37"/>
      <c r="L326" s="37"/>
      <c r="M326" s="37"/>
      <c r="N326" s="37"/>
    </row>
    <row r="327" spans="1:14">
      <c r="A327" s="21"/>
      <c r="B327" s="21"/>
      <c r="C327" s="22"/>
      <c r="D327" s="21"/>
      <c r="E327" s="21"/>
      <c r="F327" s="21"/>
      <c r="G327" s="21"/>
      <c r="H327" s="21"/>
      <c r="I327" s="21"/>
      <c r="J327" s="21"/>
      <c r="K327" s="37"/>
      <c r="L327" s="37"/>
      <c r="M327" s="37"/>
      <c r="N327" s="37"/>
    </row>
    <row r="328" spans="1:14">
      <c r="A328" s="21"/>
      <c r="B328" s="21"/>
      <c r="C328" s="22"/>
      <c r="D328" s="21"/>
      <c r="E328" s="21"/>
      <c r="F328" s="21"/>
      <c r="G328" s="21"/>
      <c r="H328" s="21"/>
      <c r="I328" s="21"/>
      <c r="J328" s="21"/>
      <c r="K328" s="37"/>
      <c r="L328" s="37"/>
      <c r="M328" s="37"/>
      <c r="N328" s="37"/>
    </row>
    <row r="329" spans="1:14">
      <c r="A329" s="21"/>
      <c r="B329" s="21"/>
      <c r="C329" s="22"/>
      <c r="D329" s="21"/>
      <c r="E329" s="21"/>
      <c r="F329" s="21"/>
      <c r="G329" s="21"/>
      <c r="H329" s="21"/>
      <c r="I329" s="21"/>
      <c r="J329" s="21"/>
      <c r="K329" s="37"/>
      <c r="L329" s="37"/>
      <c r="M329" s="37"/>
      <c r="N329" s="37"/>
    </row>
    <row r="330" spans="1:14">
      <c r="A330" s="21"/>
      <c r="B330" s="21"/>
      <c r="C330" s="22"/>
      <c r="D330" s="21"/>
      <c r="E330" s="21"/>
      <c r="F330" s="21"/>
      <c r="G330" s="21"/>
      <c r="H330" s="21"/>
      <c r="I330" s="21"/>
      <c r="J330" s="21"/>
      <c r="K330" s="37"/>
      <c r="L330" s="37"/>
      <c r="M330" s="37"/>
      <c r="N330" s="37"/>
    </row>
    <row r="331" spans="1:14">
      <c r="A331" s="21"/>
      <c r="B331" s="21"/>
      <c r="C331" s="22"/>
      <c r="D331" s="21"/>
      <c r="E331" s="21"/>
      <c r="F331" s="21"/>
      <c r="G331" s="21"/>
      <c r="H331" s="21"/>
      <c r="I331" s="21"/>
      <c r="J331" s="21"/>
      <c r="K331" s="37"/>
      <c r="L331" s="37"/>
      <c r="M331" s="37"/>
      <c r="N331" s="37"/>
    </row>
    <row r="332" spans="1:14">
      <c r="A332" s="21"/>
      <c r="B332" s="21"/>
      <c r="C332" s="22"/>
      <c r="D332" s="21"/>
      <c r="E332" s="21"/>
      <c r="F332" s="21"/>
      <c r="G332" s="21"/>
      <c r="H332" s="21"/>
      <c r="I332" s="21"/>
      <c r="J332" s="21"/>
      <c r="K332" s="37"/>
      <c r="L332" s="37"/>
      <c r="M332" s="37"/>
      <c r="N332" s="37"/>
    </row>
    <row r="333" spans="1:14">
      <c r="A333" s="21"/>
      <c r="B333" s="21"/>
      <c r="C333" s="22"/>
      <c r="D333" s="21"/>
      <c r="E333" s="21"/>
      <c r="F333" s="21"/>
      <c r="G333" s="21"/>
      <c r="H333" s="21"/>
      <c r="I333" s="21"/>
      <c r="J333" s="21"/>
      <c r="K333" s="37"/>
      <c r="L333" s="37"/>
      <c r="M333" s="37"/>
      <c r="N333" s="37"/>
    </row>
    <row r="334" spans="1:14">
      <c r="A334" s="21"/>
      <c r="B334" s="21"/>
      <c r="C334" s="22"/>
      <c r="D334" s="21"/>
      <c r="E334" s="21"/>
      <c r="F334" s="21"/>
      <c r="G334" s="21"/>
      <c r="H334" s="21"/>
      <c r="I334" s="21"/>
      <c r="J334" s="21"/>
      <c r="K334" s="37"/>
      <c r="L334" s="37"/>
      <c r="M334" s="37"/>
      <c r="N334" s="37"/>
    </row>
    <row r="335" spans="1:14">
      <c r="A335" s="21"/>
      <c r="B335" s="21"/>
      <c r="C335" s="22"/>
      <c r="D335" s="21"/>
      <c r="E335" s="21"/>
      <c r="F335" s="21"/>
      <c r="G335" s="21"/>
      <c r="H335" s="21"/>
      <c r="I335" s="21"/>
      <c r="J335" s="21"/>
      <c r="K335" s="37"/>
      <c r="L335" s="37"/>
      <c r="M335" s="37"/>
      <c r="N335" s="37"/>
    </row>
    <row r="336" spans="1:14">
      <c r="A336" s="21"/>
      <c r="B336" s="21"/>
      <c r="C336" s="22"/>
      <c r="D336" s="21"/>
      <c r="E336" s="21"/>
      <c r="F336" s="21"/>
      <c r="G336" s="21"/>
      <c r="H336" s="21"/>
      <c r="I336" s="21"/>
      <c r="J336" s="21"/>
      <c r="K336" s="37"/>
      <c r="L336" s="37"/>
      <c r="M336" s="37"/>
      <c r="N336" s="37"/>
    </row>
    <row r="337" spans="1:14">
      <c r="A337" s="21"/>
      <c r="B337" s="21"/>
      <c r="C337" s="22"/>
      <c r="D337" s="21"/>
      <c r="E337" s="21"/>
      <c r="F337" s="21"/>
      <c r="G337" s="21"/>
      <c r="H337" s="21"/>
      <c r="I337" s="21"/>
      <c r="J337" s="21"/>
      <c r="K337" s="37"/>
      <c r="L337" s="37"/>
      <c r="M337" s="37"/>
      <c r="N337" s="37"/>
    </row>
    <row r="338" spans="1:14">
      <c r="A338" s="21"/>
      <c r="B338" s="21"/>
      <c r="C338" s="22"/>
      <c r="D338" s="21"/>
      <c r="E338" s="21"/>
      <c r="F338" s="21"/>
      <c r="G338" s="21"/>
      <c r="H338" s="21"/>
      <c r="I338" s="21"/>
      <c r="J338" s="21"/>
      <c r="K338" s="37"/>
      <c r="L338" s="37"/>
      <c r="M338" s="37"/>
      <c r="N338" s="37"/>
    </row>
    <row r="339" spans="1:14">
      <c r="A339" s="21"/>
      <c r="B339" s="21"/>
      <c r="C339" s="22"/>
      <c r="D339" s="21"/>
      <c r="E339" s="21"/>
      <c r="F339" s="21"/>
      <c r="G339" s="21"/>
      <c r="H339" s="21"/>
      <c r="I339" s="21"/>
      <c r="J339" s="21"/>
      <c r="K339" s="37"/>
      <c r="L339" s="37"/>
      <c r="M339" s="37"/>
      <c r="N339" s="37"/>
    </row>
    <row r="340" spans="1:14">
      <c r="A340" s="21"/>
      <c r="B340" s="21"/>
      <c r="C340" s="22"/>
      <c r="D340" s="21"/>
      <c r="E340" s="21"/>
      <c r="F340" s="21"/>
      <c r="G340" s="21"/>
      <c r="H340" s="21"/>
      <c r="I340" s="21"/>
      <c r="J340" s="21"/>
      <c r="K340" s="37"/>
      <c r="L340" s="37"/>
      <c r="M340" s="37"/>
      <c r="N340" s="37"/>
    </row>
    <row r="341" spans="1:14">
      <c r="A341" s="21"/>
      <c r="B341" s="21"/>
      <c r="C341" s="22"/>
      <c r="D341" s="21"/>
      <c r="E341" s="21"/>
      <c r="F341" s="21"/>
      <c r="G341" s="21"/>
      <c r="H341" s="21"/>
      <c r="I341" s="21"/>
      <c r="J341" s="21"/>
      <c r="K341" s="37"/>
      <c r="L341" s="37"/>
      <c r="M341" s="37"/>
      <c r="N341" s="37"/>
    </row>
    <row r="342" spans="1:14">
      <c r="A342" s="21"/>
      <c r="B342" s="21"/>
      <c r="C342" s="22"/>
      <c r="D342" s="21"/>
      <c r="E342" s="21"/>
      <c r="F342" s="21"/>
      <c r="G342" s="21"/>
      <c r="H342" s="21"/>
      <c r="I342" s="21"/>
      <c r="J342" s="21"/>
      <c r="K342" s="37"/>
      <c r="L342" s="37"/>
      <c r="M342" s="37"/>
      <c r="N342" s="37"/>
    </row>
    <row r="343" spans="1:14">
      <c r="A343" s="21"/>
      <c r="B343" s="21"/>
      <c r="C343" s="22"/>
      <c r="D343" s="21"/>
      <c r="E343" s="21"/>
      <c r="F343" s="21"/>
      <c r="G343" s="21"/>
      <c r="H343" s="21"/>
      <c r="I343" s="21"/>
      <c r="J343" s="21"/>
      <c r="K343" s="37"/>
      <c r="L343" s="37"/>
      <c r="M343" s="37"/>
      <c r="N343" s="37"/>
    </row>
    <row r="344" spans="1:14">
      <c r="A344" s="21"/>
      <c r="B344" s="21"/>
      <c r="C344" s="22"/>
      <c r="D344" s="21"/>
      <c r="E344" s="21"/>
      <c r="F344" s="21"/>
      <c r="G344" s="21"/>
      <c r="H344" s="21"/>
      <c r="I344" s="21"/>
      <c r="J344" s="21"/>
      <c r="K344" s="37"/>
      <c r="L344" s="37"/>
      <c r="M344" s="37"/>
      <c r="N344" s="37"/>
    </row>
    <row r="345" spans="1:14">
      <c r="A345" s="21"/>
      <c r="B345" s="21"/>
      <c r="C345" s="22"/>
      <c r="D345" s="21"/>
      <c r="E345" s="21"/>
      <c r="F345" s="21"/>
      <c r="G345" s="21"/>
      <c r="H345" s="21"/>
      <c r="I345" s="21"/>
      <c r="J345" s="21"/>
      <c r="K345" s="37"/>
      <c r="L345" s="37"/>
      <c r="M345" s="37"/>
      <c r="N345" s="37"/>
    </row>
    <row r="346" spans="1:14">
      <c r="A346" s="21"/>
      <c r="B346" s="21"/>
      <c r="C346" s="22"/>
      <c r="D346" s="21"/>
      <c r="E346" s="21"/>
      <c r="F346" s="21"/>
      <c r="G346" s="21"/>
      <c r="H346" s="21"/>
      <c r="I346" s="21"/>
      <c r="J346" s="21"/>
      <c r="K346" s="37"/>
      <c r="L346" s="37"/>
      <c r="M346" s="37"/>
      <c r="N346" s="37"/>
    </row>
    <row r="347" spans="1:14">
      <c r="A347" s="21"/>
      <c r="B347" s="21"/>
      <c r="C347" s="22"/>
      <c r="D347" s="21"/>
      <c r="E347" s="21"/>
      <c r="F347" s="21"/>
      <c r="G347" s="21"/>
      <c r="H347" s="21"/>
      <c r="I347" s="21"/>
      <c r="J347" s="21"/>
      <c r="K347" s="37"/>
      <c r="L347" s="37"/>
      <c r="M347" s="37"/>
      <c r="N347" s="37"/>
    </row>
    <row r="348" spans="1:14">
      <c r="A348" s="21"/>
      <c r="B348" s="21"/>
      <c r="C348" s="22"/>
      <c r="D348" s="21"/>
      <c r="E348" s="21"/>
      <c r="F348" s="21"/>
      <c r="G348" s="21"/>
      <c r="H348" s="21"/>
      <c r="I348" s="21"/>
      <c r="J348" s="21"/>
      <c r="K348" s="37"/>
      <c r="L348" s="37"/>
      <c r="M348" s="37"/>
      <c r="N348" s="37"/>
    </row>
    <row r="349" spans="1:14">
      <c r="A349" s="21"/>
      <c r="B349" s="21"/>
      <c r="C349" s="22"/>
      <c r="D349" s="21"/>
      <c r="E349" s="21"/>
      <c r="F349" s="21"/>
      <c r="G349" s="21"/>
      <c r="H349" s="21"/>
      <c r="I349" s="21"/>
      <c r="J349" s="21"/>
      <c r="K349" s="37"/>
      <c r="L349" s="37"/>
      <c r="M349" s="37"/>
      <c r="N349" s="37"/>
    </row>
    <row r="350" spans="1:14">
      <c r="A350" s="21"/>
      <c r="B350" s="21"/>
      <c r="C350" s="22"/>
      <c r="D350" s="21"/>
      <c r="E350" s="21"/>
      <c r="F350" s="21"/>
      <c r="G350" s="21"/>
      <c r="H350" s="21"/>
      <c r="I350" s="21"/>
      <c r="J350" s="21"/>
      <c r="K350" s="37"/>
      <c r="L350" s="37"/>
      <c r="M350" s="37"/>
      <c r="N350" s="37"/>
    </row>
    <row r="351" spans="1:14">
      <c r="A351" s="21"/>
      <c r="B351" s="21"/>
      <c r="C351" s="22"/>
      <c r="D351" s="21"/>
      <c r="E351" s="21"/>
      <c r="F351" s="21"/>
      <c r="G351" s="21"/>
      <c r="H351" s="21"/>
      <c r="I351" s="21"/>
      <c r="J351" s="21"/>
      <c r="K351" s="37"/>
      <c r="L351" s="37"/>
      <c r="M351" s="37"/>
      <c r="N351" s="37"/>
    </row>
    <row r="352" spans="1:14">
      <c r="A352" s="21"/>
      <c r="B352" s="21"/>
      <c r="C352" s="22"/>
      <c r="D352" s="21"/>
      <c r="E352" s="21"/>
      <c r="F352" s="21"/>
      <c r="G352" s="21"/>
      <c r="H352" s="21"/>
      <c r="I352" s="21"/>
      <c r="J352" s="21"/>
      <c r="K352" s="37"/>
      <c r="L352" s="37"/>
      <c r="M352" s="37"/>
      <c r="N352" s="37"/>
    </row>
    <row r="353" spans="1:14">
      <c r="A353" s="21"/>
      <c r="B353" s="21"/>
      <c r="C353" s="22"/>
      <c r="D353" s="21"/>
      <c r="E353" s="21"/>
      <c r="F353" s="21"/>
      <c r="G353" s="21"/>
      <c r="H353" s="21"/>
      <c r="I353" s="21"/>
      <c r="J353" s="21"/>
      <c r="K353" s="37"/>
      <c r="L353" s="37"/>
      <c r="M353" s="37"/>
      <c r="N353" s="37"/>
    </row>
    <row r="354" spans="1:14">
      <c r="A354" s="21"/>
      <c r="B354" s="21"/>
      <c r="C354" s="22"/>
      <c r="D354" s="21"/>
      <c r="E354" s="21"/>
      <c r="F354" s="21"/>
      <c r="G354" s="21"/>
      <c r="H354" s="21"/>
      <c r="I354" s="21"/>
      <c r="J354" s="21"/>
      <c r="K354" s="37"/>
      <c r="L354" s="37"/>
      <c r="M354" s="37"/>
      <c r="N354" s="37"/>
    </row>
    <row r="355" spans="1:14">
      <c r="A355" s="21"/>
      <c r="B355" s="21"/>
      <c r="C355" s="22"/>
      <c r="D355" s="21"/>
      <c r="E355" s="21"/>
      <c r="F355" s="21"/>
      <c r="G355" s="21"/>
      <c r="H355" s="21"/>
      <c r="I355" s="21"/>
      <c r="J355" s="21"/>
      <c r="K355" s="37"/>
      <c r="L355" s="37"/>
      <c r="M355" s="37"/>
      <c r="N355" s="37"/>
    </row>
    <row r="356" spans="1:14">
      <c r="A356" s="21"/>
      <c r="B356" s="21"/>
      <c r="C356" s="22"/>
      <c r="D356" s="21"/>
      <c r="E356" s="21"/>
      <c r="F356" s="21"/>
      <c r="G356" s="21"/>
      <c r="H356" s="21"/>
      <c r="I356" s="21"/>
      <c r="J356" s="21"/>
      <c r="K356" s="37"/>
      <c r="L356" s="37"/>
      <c r="M356" s="37"/>
      <c r="N356" s="37"/>
    </row>
    <row r="357" spans="1:14">
      <c r="A357" s="21"/>
      <c r="B357" s="21"/>
      <c r="C357" s="22"/>
      <c r="D357" s="21"/>
      <c r="E357" s="21"/>
      <c r="F357" s="21"/>
      <c r="G357" s="21"/>
      <c r="H357" s="21"/>
      <c r="I357" s="21"/>
      <c r="J357" s="21"/>
      <c r="K357" s="37"/>
      <c r="L357" s="37"/>
      <c r="M357" s="37"/>
      <c r="N357" s="37"/>
    </row>
    <row r="358" spans="1:14">
      <c r="A358" s="21"/>
      <c r="B358" s="21"/>
      <c r="C358" s="22"/>
      <c r="D358" s="21"/>
      <c r="E358" s="21"/>
      <c r="F358" s="21"/>
      <c r="G358" s="21"/>
      <c r="H358" s="21"/>
      <c r="I358" s="21"/>
      <c r="J358" s="21"/>
      <c r="K358" s="37"/>
      <c r="L358" s="37"/>
      <c r="M358" s="37"/>
      <c r="N358" s="37"/>
    </row>
    <row r="359" spans="1:14">
      <c r="A359" s="21"/>
      <c r="B359" s="21"/>
      <c r="C359" s="22"/>
      <c r="D359" s="21"/>
      <c r="E359" s="21"/>
      <c r="F359" s="21"/>
      <c r="G359" s="21"/>
      <c r="H359" s="21"/>
      <c r="I359" s="21"/>
      <c r="J359" s="21"/>
      <c r="K359" s="37"/>
      <c r="L359" s="37"/>
      <c r="M359" s="37"/>
      <c r="N359" s="37"/>
    </row>
    <row r="360" spans="1:14">
      <c r="A360" s="21"/>
      <c r="B360" s="21"/>
      <c r="C360" s="22"/>
      <c r="D360" s="21"/>
      <c r="E360" s="21"/>
      <c r="F360" s="21"/>
      <c r="G360" s="21"/>
      <c r="H360" s="21"/>
      <c r="I360" s="21"/>
      <c r="J360" s="21"/>
      <c r="K360" s="37"/>
      <c r="L360" s="37"/>
      <c r="M360" s="37"/>
      <c r="N360" s="37"/>
    </row>
    <row r="361" spans="1:14">
      <c r="A361" s="21"/>
      <c r="B361" s="21"/>
      <c r="C361" s="22"/>
      <c r="D361" s="21"/>
      <c r="E361" s="21"/>
      <c r="F361" s="21"/>
      <c r="G361" s="21"/>
      <c r="H361" s="21"/>
      <c r="I361" s="21"/>
      <c r="J361" s="21"/>
      <c r="K361" s="37"/>
      <c r="L361" s="37"/>
      <c r="M361" s="37"/>
      <c r="N361" s="37"/>
    </row>
    <row r="362" spans="1:14">
      <c r="A362" s="21"/>
      <c r="B362" s="21"/>
      <c r="C362" s="22"/>
      <c r="D362" s="21"/>
      <c r="E362" s="21"/>
      <c r="F362" s="21"/>
      <c r="G362" s="21"/>
      <c r="H362" s="21"/>
      <c r="I362" s="21"/>
      <c r="J362" s="21"/>
      <c r="K362" s="37"/>
      <c r="L362" s="37"/>
      <c r="M362" s="37"/>
      <c r="N362" s="37"/>
    </row>
    <row r="363" spans="1:14">
      <c r="A363" s="21"/>
      <c r="B363" s="21"/>
      <c r="C363" s="22"/>
      <c r="D363" s="21"/>
      <c r="E363" s="21"/>
      <c r="F363" s="21"/>
      <c r="G363" s="21"/>
      <c r="H363" s="21"/>
      <c r="I363" s="21"/>
      <c r="J363" s="21"/>
      <c r="K363" s="37"/>
      <c r="L363" s="37"/>
      <c r="M363" s="37"/>
      <c r="N363" s="37"/>
    </row>
    <row r="364" spans="1:14">
      <c r="A364" s="21"/>
      <c r="B364" s="21"/>
      <c r="C364" s="22"/>
      <c r="D364" s="21"/>
      <c r="E364" s="21"/>
      <c r="F364" s="21"/>
      <c r="G364" s="21"/>
      <c r="H364" s="21"/>
      <c r="I364" s="21"/>
      <c r="J364" s="21"/>
      <c r="K364" s="37"/>
      <c r="L364" s="37"/>
      <c r="M364" s="37"/>
      <c r="N364" s="37"/>
    </row>
    <row r="365" spans="1:14">
      <c r="A365" s="21"/>
      <c r="B365" s="21"/>
      <c r="C365" s="22"/>
      <c r="D365" s="21"/>
      <c r="E365" s="21"/>
      <c r="F365" s="21"/>
      <c r="G365" s="21"/>
      <c r="H365" s="21"/>
      <c r="I365" s="21"/>
      <c r="J365" s="21"/>
      <c r="K365" s="37"/>
      <c r="L365" s="37"/>
      <c r="M365" s="37"/>
      <c r="N365" s="37"/>
    </row>
    <row r="366" spans="1:14">
      <c r="A366" s="21"/>
      <c r="B366" s="21"/>
      <c r="C366" s="22"/>
      <c r="D366" s="21"/>
      <c r="E366" s="21"/>
      <c r="F366" s="21"/>
      <c r="G366" s="21"/>
      <c r="H366" s="21"/>
      <c r="I366" s="21"/>
      <c r="J366" s="21"/>
      <c r="K366" s="37"/>
      <c r="L366" s="37"/>
      <c r="M366" s="37"/>
      <c r="N366" s="37"/>
    </row>
    <row r="367" spans="1:14">
      <c r="A367" s="21"/>
      <c r="B367" s="21"/>
      <c r="C367" s="22"/>
      <c r="D367" s="21"/>
      <c r="E367" s="21"/>
      <c r="F367" s="21"/>
      <c r="G367" s="21"/>
      <c r="H367" s="21"/>
      <c r="I367" s="21"/>
      <c r="J367" s="21"/>
      <c r="K367" s="37"/>
      <c r="L367" s="37"/>
      <c r="M367" s="37"/>
      <c r="N367" s="37"/>
    </row>
    <row r="368" spans="1:14">
      <c r="A368" s="21"/>
      <c r="B368" s="21"/>
      <c r="C368" s="22"/>
      <c r="D368" s="21"/>
      <c r="E368" s="21"/>
      <c r="F368" s="21"/>
      <c r="G368" s="21"/>
      <c r="H368" s="21"/>
      <c r="I368" s="21"/>
      <c r="J368" s="21"/>
      <c r="K368" s="37"/>
      <c r="L368" s="37"/>
      <c r="M368" s="37"/>
      <c r="N368" s="37"/>
    </row>
    <row r="369" spans="1:14">
      <c r="A369" s="21"/>
      <c r="B369" s="21"/>
      <c r="C369" s="22"/>
      <c r="D369" s="21"/>
      <c r="E369" s="21"/>
      <c r="F369" s="21"/>
      <c r="G369" s="21"/>
      <c r="H369" s="21"/>
      <c r="I369" s="21"/>
      <c r="J369" s="21"/>
      <c r="K369" s="37"/>
      <c r="L369" s="37"/>
      <c r="M369" s="37"/>
      <c r="N369" s="37"/>
    </row>
    <row r="370" spans="1:14">
      <c r="A370" s="21"/>
      <c r="B370" s="21"/>
      <c r="C370" s="22"/>
      <c r="D370" s="21"/>
      <c r="E370" s="21"/>
      <c r="F370" s="21"/>
      <c r="G370" s="21"/>
      <c r="H370" s="21"/>
      <c r="I370" s="21"/>
      <c r="J370" s="21"/>
      <c r="K370" s="37"/>
      <c r="L370" s="37"/>
      <c r="M370" s="37"/>
      <c r="N370" s="37"/>
    </row>
    <row r="371" spans="1:14">
      <c r="A371" s="21"/>
      <c r="B371" s="21"/>
      <c r="C371" s="22"/>
      <c r="D371" s="21"/>
      <c r="E371" s="21"/>
      <c r="F371" s="21"/>
      <c r="G371" s="21"/>
      <c r="H371" s="21"/>
      <c r="I371" s="21"/>
      <c r="J371" s="21"/>
      <c r="K371" s="37"/>
      <c r="L371" s="37"/>
      <c r="M371" s="37"/>
      <c r="N371" s="37"/>
    </row>
    <row r="372" spans="1:14">
      <c r="A372" s="21"/>
      <c r="B372" s="21"/>
      <c r="C372" s="22"/>
      <c r="D372" s="21"/>
      <c r="E372" s="21"/>
      <c r="F372" s="21"/>
      <c r="G372" s="21"/>
      <c r="H372" s="21"/>
      <c r="I372" s="21"/>
      <c r="J372" s="21"/>
      <c r="K372" s="37"/>
      <c r="L372" s="37"/>
      <c r="M372" s="37"/>
      <c r="N372" s="37"/>
    </row>
    <row r="373" spans="1:14">
      <c r="A373" s="21"/>
      <c r="B373" s="21"/>
      <c r="C373" s="22"/>
      <c r="D373" s="21"/>
      <c r="E373" s="21"/>
      <c r="F373" s="21"/>
      <c r="G373" s="21"/>
      <c r="H373" s="21"/>
      <c r="I373" s="21"/>
      <c r="J373" s="21"/>
      <c r="K373" s="37"/>
      <c r="L373" s="37"/>
      <c r="M373" s="37"/>
      <c r="N373" s="37"/>
    </row>
    <row r="374" spans="1:14">
      <c r="A374" s="21"/>
      <c r="B374" s="21"/>
      <c r="C374" s="22"/>
      <c r="D374" s="21"/>
      <c r="E374" s="21"/>
      <c r="F374" s="21"/>
      <c r="G374" s="21"/>
      <c r="H374" s="21"/>
      <c r="I374" s="21"/>
      <c r="J374" s="21"/>
      <c r="K374" s="37"/>
      <c r="L374" s="37"/>
      <c r="M374" s="37"/>
      <c r="N374" s="37"/>
    </row>
    <row r="375" spans="1:14">
      <c r="A375" s="21"/>
      <c r="B375" s="21"/>
      <c r="C375" s="22"/>
      <c r="D375" s="21"/>
      <c r="E375" s="21"/>
      <c r="F375" s="21"/>
      <c r="G375" s="21"/>
      <c r="H375" s="21"/>
      <c r="I375" s="21"/>
      <c r="J375" s="21"/>
      <c r="K375" s="37"/>
      <c r="L375" s="37"/>
      <c r="M375" s="37"/>
      <c r="N375" s="37"/>
    </row>
    <row r="376" spans="1:14">
      <c r="A376" s="21"/>
      <c r="B376" s="21"/>
      <c r="C376" s="22"/>
      <c r="D376" s="21"/>
      <c r="E376" s="21"/>
      <c r="F376" s="21"/>
      <c r="G376" s="21"/>
      <c r="H376" s="21"/>
      <c r="I376" s="21"/>
      <c r="J376" s="21"/>
      <c r="K376" s="37"/>
      <c r="L376" s="37"/>
      <c r="M376" s="37"/>
      <c r="N376" s="37"/>
    </row>
    <row r="377" spans="1:14">
      <c r="A377" s="21"/>
      <c r="B377" s="21"/>
      <c r="C377" s="22"/>
      <c r="D377" s="21"/>
      <c r="E377" s="21"/>
      <c r="F377" s="21"/>
      <c r="G377" s="21"/>
      <c r="H377" s="21"/>
      <c r="I377" s="21"/>
      <c r="J377" s="21"/>
      <c r="K377" s="37"/>
      <c r="L377" s="37"/>
      <c r="M377" s="37"/>
      <c r="N377" s="37"/>
    </row>
    <row r="378" spans="1:14">
      <c r="A378" s="21"/>
      <c r="B378" s="21"/>
      <c r="C378" s="22"/>
      <c r="D378" s="21"/>
      <c r="E378" s="21"/>
      <c r="F378" s="21"/>
      <c r="G378" s="21"/>
      <c r="H378" s="21"/>
      <c r="I378" s="21"/>
      <c r="J378" s="21"/>
      <c r="K378" s="37"/>
      <c r="L378" s="37"/>
      <c r="M378" s="37"/>
      <c r="N378" s="37"/>
    </row>
    <row r="379" spans="1:14">
      <c r="A379" s="21"/>
      <c r="B379" s="21"/>
      <c r="C379" s="22"/>
      <c r="D379" s="21"/>
      <c r="E379" s="21"/>
      <c r="F379" s="21"/>
      <c r="G379" s="21"/>
      <c r="H379" s="21"/>
      <c r="I379" s="21"/>
      <c r="J379" s="21"/>
      <c r="K379" s="37"/>
      <c r="L379" s="37"/>
      <c r="M379" s="37"/>
      <c r="N379" s="37"/>
    </row>
    <row r="380" spans="1:14">
      <c r="A380" s="21"/>
      <c r="B380" s="21"/>
      <c r="C380" s="22"/>
      <c r="D380" s="21"/>
      <c r="E380" s="21"/>
      <c r="F380" s="21"/>
      <c r="G380" s="21"/>
      <c r="H380" s="21"/>
      <c r="I380" s="21"/>
      <c r="J380" s="21"/>
      <c r="K380" s="37"/>
      <c r="L380" s="37"/>
      <c r="M380" s="37"/>
      <c r="N380" s="37"/>
    </row>
    <row r="381" spans="1:14">
      <c r="A381" s="21"/>
      <c r="B381" s="21"/>
      <c r="C381" s="22"/>
      <c r="D381" s="21"/>
      <c r="E381" s="21"/>
      <c r="F381" s="21"/>
      <c r="G381" s="21"/>
      <c r="H381" s="21"/>
      <c r="I381" s="21"/>
      <c r="J381" s="21"/>
      <c r="K381" s="37"/>
      <c r="L381" s="37"/>
      <c r="M381" s="37"/>
      <c r="N381" s="37"/>
    </row>
    <row r="382" spans="1:14">
      <c r="A382" s="21"/>
      <c r="B382" s="21"/>
      <c r="C382" s="22"/>
      <c r="D382" s="21"/>
      <c r="E382" s="21"/>
      <c r="F382" s="21"/>
      <c r="G382" s="21"/>
      <c r="H382" s="21"/>
      <c r="I382" s="21"/>
      <c r="J382" s="21"/>
      <c r="K382" s="37"/>
      <c r="L382" s="37"/>
      <c r="M382" s="37"/>
      <c r="N382" s="37"/>
    </row>
    <row r="383" spans="1:14">
      <c r="A383" s="21"/>
      <c r="B383" s="21"/>
      <c r="C383" s="22"/>
      <c r="D383" s="21"/>
      <c r="E383" s="21"/>
      <c r="F383" s="21"/>
      <c r="G383" s="21"/>
      <c r="H383" s="21"/>
      <c r="I383" s="21"/>
      <c r="J383" s="21"/>
      <c r="K383" s="37"/>
      <c r="L383" s="37"/>
      <c r="M383" s="37"/>
      <c r="N383" s="37"/>
    </row>
    <row r="384" spans="1:14">
      <c r="A384" s="21"/>
      <c r="B384" s="21"/>
      <c r="C384" s="22"/>
      <c r="D384" s="21"/>
      <c r="E384" s="21"/>
      <c r="F384" s="21"/>
      <c r="G384" s="21"/>
      <c r="H384" s="21"/>
      <c r="I384" s="21"/>
      <c r="J384" s="21"/>
      <c r="K384" s="37"/>
      <c r="L384" s="37"/>
      <c r="M384" s="37"/>
      <c r="N384" s="37"/>
    </row>
    <row r="385" spans="1:14">
      <c r="A385" s="21"/>
      <c r="B385" s="21"/>
      <c r="C385" s="22"/>
      <c r="D385" s="21"/>
      <c r="E385" s="21"/>
      <c r="F385" s="21"/>
      <c r="G385" s="21"/>
      <c r="H385" s="21"/>
      <c r="I385" s="21"/>
      <c r="J385" s="21"/>
      <c r="K385" s="37"/>
      <c r="L385" s="37"/>
      <c r="M385" s="37"/>
      <c r="N385" s="37"/>
    </row>
    <row r="386" spans="1:14">
      <c r="A386" s="21"/>
      <c r="B386" s="21"/>
      <c r="C386" s="22"/>
      <c r="D386" s="21"/>
      <c r="E386" s="21"/>
      <c r="F386" s="21"/>
      <c r="G386" s="21"/>
      <c r="H386" s="21"/>
      <c r="I386" s="21"/>
      <c r="J386" s="21"/>
      <c r="K386" s="37"/>
      <c r="L386" s="37"/>
      <c r="M386" s="37"/>
      <c r="N386" s="37"/>
    </row>
    <row r="387" spans="1:14">
      <c r="A387" s="21"/>
      <c r="B387" s="21"/>
      <c r="C387" s="22"/>
      <c r="D387" s="21"/>
      <c r="E387" s="21"/>
      <c r="F387" s="21"/>
      <c r="G387" s="21"/>
      <c r="H387" s="21"/>
      <c r="I387" s="21"/>
      <c r="J387" s="21"/>
      <c r="K387" s="37"/>
      <c r="L387" s="37"/>
      <c r="M387" s="37"/>
      <c r="N387" s="37"/>
    </row>
    <row r="388" spans="1:14">
      <c r="A388" s="21"/>
      <c r="B388" s="21"/>
      <c r="C388" s="22"/>
      <c r="D388" s="21"/>
      <c r="E388" s="21"/>
      <c r="F388" s="21"/>
      <c r="G388" s="21"/>
      <c r="H388" s="21"/>
      <c r="I388" s="21"/>
      <c r="J388" s="21"/>
      <c r="K388" s="37"/>
      <c r="L388" s="37"/>
      <c r="M388" s="37"/>
      <c r="N388" s="37"/>
    </row>
    <row r="389" spans="1:14">
      <c r="A389" s="21"/>
      <c r="B389" s="21"/>
      <c r="C389" s="22"/>
      <c r="D389" s="21"/>
      <c r="E389" s="21"/>
      <c r="F389" s="21"/>
      <c r="G389" s="21"/>
      <c r="H389" s="21"/>
      <c r="I389" s="21"/>
      <c r="J389" s="21"/>
      <c r="K389" s="37"/>
      <c r="L389" s="37"/>
      <c r="M389" s="37"/>
      <c r="N389" s="37"/>
    </row>
    <row r="390" spans="1:14">
      <c r="A390" s="21"/>
      <c r="B390" s="21"/>
      <c r="C390" s="22"/>
      <c r="D390" s="21"/>
      <c r="E390" s="21"/>
      <c r="F390" s="21"/>
      <c r="G390" s="21"/>
      <c r="H390" s="21"/>
      <c r="I390" s="21"/>
      <c r="J390" s="21"/>
      <c r="K390" s="37"/>
      <c r="L390" s="37"/>
      <c r="M390" s="37"/>
      <c r="N390" s="37"/>
    </row>
    <row r="391" spans="1:14">
      <c r="A391" s="21"/>
      <c r="B391" s="21"/>
      <c r="C391" s="22"/>
      <c r="D391" s="21"/>
      <c r="E391" s="21"/>
      <c r="F391" s="21"/>
      <c r="G391" s="21"/>
      <c r="H391" s="21"/>
      <c r="I391" s="21"/>
      <c r="J391" s="21"/>
      <c r="K391" s="37"/>
      <c r="L391" s="37"/>
      <c r="M391" s="37"/>
      <c r="N391" s="37"/>
    </row>
    <row r="392" spans="1:14">
      <c r="A392" s="21"/>
      <c r="B392" s="21"/>
      <c r="C392" s="22"/>
      <c r="D392" s="21"/>
      <c r="E392" s="21"/>
      <c r="F392" s="21"/>
      <c r="G392" s="21"/>
      <c r="H392" s="21"/>
      <c r="I392" s="21"/>
      <c r="J392" s="21"/>
      <c r="K392" s="37"/>
      <c r="L392" s="37"/>
      <c r="M392" s="37"/>
      <c r="N392" s="37"/>
    </row>
    <row r="393" spans="1:14">
      <c r="A393" s="21"/>
      <c r="B393" s="21"/>
      <c r="C393" s="22"/>
      <c r="D393" s="21"/>
      <c r="E393" s="21"/>
      <c r="F393" s="21"/>
      <c r="G393" s="21"/>
      <c r="H393" s="21"/>
      <c r="I393" s="21"/>
      <c r="J393" s="21"/>
      <c r="K393" s="37"/>
      <c r="L393" s="37"/>
      <c r="M393" s="37"/>
      <c r="N393" s="37"/>
    </row>
    <row r="394" spans="1:14">
      <c r="A394" s="21"/>
      <c r="B394" s="21"/>
      <c r="C394" s="22"/>
      <c r="D394" s="21"/>
      <c r="E394" s="21"/>
      <c r="F394" s="21"/>
      <c r="G394" s="21"/>
      <c r="H394" s="21"/>
      <c r="I394" s="21"/>
      <c r="J394" s="21"/>
      <c r="K394" s="37"/>
      <c r="L394" s="37"/>
      <c r="M394" s="37"/>
      <c r="N394" s="37"/>
    </row>
    <row r="395" spans="1:14">
      <c r="A395" s="21"/>
      <c r="B395" s="21"/>
      <c r="C395" s="22"/>
      <c r="D395" s="21"/>
      <c r="E395" s="21"/>
      <c r="F395" s="21"/>
      <c r="G395" s="21"/>
      <c r="H395" s="21"/>
      <c r="I395" s="21"/>
      <c r="J395" s="21"/>
      <c r="K395" s="37"/>
      <c r="L395" s="37"/>
      <c r="M395" s="37"/>
      <c r="N395" s="37"/>
    </row>
    <row r="396" spans="1:14">
      <c r="A396" s="21"/>
      <c r="B396" s="21"/>
      <c r="C396" s="22"/>
      <c r="D396" s="21"/>
      <c r="E396" s="21"/>
      <c r="F396" s="21"/>
      <c r="G396" s="21"/>
      <c r="H396" s="21"/>
      <c r="I396" s="21"/>
      <c r="J396" s="21"/>
      <c r="K396" s="37"/>
      <c r="L396" s="37"/>
      <c r="M396" s="37"/>
      <c r="N396" s="37"/>
    </row>
    <row r="397" spans="1:14">
      <c r="A397" s="21"/>
      <c r="B397" s="21"/>
      <c r="C397" s="22"/>
      <c r="D397" s="21"/>
      <c r="E397" s="21"/>
      <c r="F397" s="21"/>
      <c r="G397" s="21"/>
      <c r="H397" s="21"/>
      <c r="I397" s="21"/>
      <c r="J397" s="21"/>
      <c r="K397" s="37"/>
      <c r="L397" s="37"/>
      <c r="M397" s="37"/>
      <c r="N397" s="37"/>
    </row>
    <row r="398" spans="1:14">
      <c r="A398" s="21"/>
      <c r="B398" s="21"/>
      <c r="C398" s="22"/>
      <c r="D398" s="21"/>
      <c r="E398" s="21"/>
      <c r="F398" s="21"/>
      <c r="G398" s="21"/>
      <c r="H398" s="21"/>
      <c r="I398" s="21"/>
      <c r="J398" s="21"/>
      <c r="K398" s="37"/>
      <c r="L398" s="37"/>
      <c r="M398" s="37"/>
      <c r="N398" s="37"/>
    </row>
    <row r="399" spans="1:14">
      <c r="A399" s="21"/>
      <c r="B399" s="21"/>
      <c r="C399" s="22"/>
      <c r="D399" s="21"/>
      <c r="E399" s="21"/>
      <c r="F399" s="21"/>
      <c r="G399" s="21"/>
      <c r="H399" s="21"/>
      <c r="I399" s="21"/>
      <c r="J399" s="21"/>
      <c r="K399" s="37"/>
      <c r="L399" s="37"/>
      <c r="M399" s="37"/>
      <c r="N399" s="37"/>
    </row>
    <row r="400" spans="1:14">
      <c r="A400" s="21"/>
      <c r="B400" s="21"/>
      <c r="C400" s="22"/>
      <c r="D400" s="21"/>
      <c r="E400" s="21"/>
      <c r="F400" s="21"/>
      <c r="G400" s="21"/>
      <c r="H400" s="21"/>
      <c r="I400" s="21"/>
      <c r="J400" s="21"/>
      <c r="K400" s="37"/>
      <c r="L400" s="37"/>
      <c r="M400" s="37"/>
      <c r="N400" s="37"/>
    </row>
    <row r="401" spans="1:14">
      <c r="A401" s="21"/>
      <c r="B401" s="21"/>
      <c r="C401" s="22"/>
      <c r="D401" s="21"/>
      <c r="E401" s="21"/>
      <c r="F401" s="21"/>
      <c r="G401" s="21"/>
      <c r="H401" s="21"/>
      <c r="I401" s="21"/>
      <c r="J401" s="21"/>
      <c r="K401" s="37"/>
      <c r="L401" s="37"/>
      <c r="M401" s="37"/>
      <c r="N401" s="37"/>
    </row>
    <row r="402" spans="1:14">
      <c r="A402" s="21"/>
      <c r="B402" s="21"/>
      <c r="C402" s="22"/>
      <c r="D402" s="21"/>
      <c r="E402" s="21"/>
      <c r="F402" s="21"/>
      <c r="G402" s="21"/>
      <c r="H402" s="21"/>
      <c r="I402" s="21"/>
      <c r="J402" s="21"/>
      <c r="K402" s="37"/>
      <c r="L402" s="37"/>
      <c r="M402" s="37"/>
      <c r="N402" s="37"/>
    </row>
    <row r="403" spans="1:14">
      <c r="A403" s="21"/>
      <c r="B403" s="21"/>
      <c r="C403" s="22"/>
      <c r="D403" s="21"/>
      <c r="E403" s="21"/>
      <c r="F403" s="21"/>
      <c r="G403" s="21"/>
      <c r="H403" s="21"/>
      <c r="I403" s="21"/>
      <c r="J403" s="21"/>
      <c r="K403" s="37"/>
      <c r="L403" s="37"/>
      <c r="M403" s="37"/>
      <c r="N403" s="37"/>
    </row>
    <row r="404" spans="1:14">
      <c r="A404" s="21"/>
      <c r="B404" s="21"/>
      <c r="C404" s="22"/>
      <c r="D404" s="21"/>
      <c r="E404" s="21"/>
      <c r="F404" s="21"/>
      <c r="G404" s="21"/>
      <c r="H404" s="21"/>
      <c r="I404" s="21"/>
      <c r="J404" s="21"/>
      <c r="K404" s="37"/>
      <c r="L404" s="37"/>
      <c r="M404" s="37"/>
      <c r="N404" s="37"/>
    </row>
    <row r="405" spans="1:14">
      <c r="A405" s="21"/>
      <c r="B405" s="21"/>
      <c r="C405" s="22"/>
      <c r="D405" s="21"/>
      <c r="E405" s="21"/>
      <c r="F405" s="21"/>
      <c r="G405" s="21"/>
      <c r="H405" s="21"/>
      <c r="I405" s="21"/>
      <c r="J405" s="21"/>
      <c r="K405" s="37"/>
      <c r="L405" s="37"/>
      <c r="M405" s="37"/>
      <c r="N405" s="37"/>
    </row>
    <row r="406" spans="1:14">
      <c r="A406" s="21"/>
      <c r="B406" s="21"/>
      <c r="C406" s="22"/>
      <c r="D406" s="21"/>
      <c r="E406" s="21"/>
      <c r="F406" s="21"/>
      <c r="G406" s="21"/>
      <c r="H406" s="21"/>
      <c r="I406" s="21"/>
      <c r="J406" s="21"/>
      <c r="K406" s="37"/>
      <c r="L406" s="37"/>
      <c r="M406" s="37"/>
      <c r="N406" s="37"/>
    </row>
    <row r="407" spans="1:14">
      <c r="A407" s="21"/>
      <c r="B407" s="21"/>
      <c r="C407" s="22"/>
      <c r="D407" s="21"/>
      <c r="E407" s="21"/>
      <c r="F407" s="21"/>
      <c r="G407" s="21"/>
      <c r="H407" s="21"/>
      <c r="I407" s="21"/>
      <c r="J407" s="21"/>
      <c r="K407" s="37"/>
      <c r="L407" s="37"/>
      <c r="M407" s="37"/>
      <c r="N407" s="37"/>
    </row>
    <row r="408" spans="1:14">
      <c r="A408" s="21"/>
      <c r="B408" s="21"/>
      <c r="C408" s="22"/>
      <c r="D408" s="21"/>
      <c r="E408" s="21"/>
      <c r="F408" s="21"/>
      <c r="G408" s="21"/>
      <c r="H408" s="21"/>
      <c r="I408" s="21"/>
      <c r="J408" s="21"/>
      <c r="K408" s="37"/>
      <c r="L408" s="37"/>
      <c r="M408" s="37"/>
      <c r="N408" s="37"/>
    </row>
    <row r="409" spans="1:14">
      <c r="A409" s="21"/>
      <c r="B409" s="21"/>
      <c r="C409" s="22"/>
      <c r="D409" s="21"/>
      <c r="E409" s="21"/>
      <c r="F409" s="21"/>
      <c r="G409" s="21"/>
      <c r="H409" s="21"/>
      <c r="I409" s="21"/>
      <c r="J409" s="21"/>
      <c r="K409" s="37"/>
      <c r="L409" s="37"/>
      <c r="M409" s="37"/>
      <c r="N409" s="37"/>
    </row>
    <row r="410" spans="1:14">
      <c r="A410" s="21"/>
      <c r="B410" s="21"/>
      <c r="C410" s="22"/>
      <c r="D410" s="21"/>
      <c r="E410" s="21"/>
      <c r="F410" s="21"/>
      <c r="G410" s="21"/>
      <c r="H410" s="21"/>
      <c r="I410" s="21"/>
      <c r="J410" s="21"/>
      <c r="K410" s="37"/>
      <c r="L410" s="37"/>
      <c r="M410" s="37"/>
      <c r="N410" s="37"/>
    </row>
    <row r="411" spans="1:14">
      <c r="A411" s="21"/>
      <c r="B411" s="21"/>
      <c r="C411" s="22"/>
      <c r="D411" s="21"/>
      <c r="E411" s="21"/>
      <c r="F411" s="21"/>
      <c r="G411" s="21"/>
      <c r="H411" s="21"/>
      <c r="I411" s="21"/>
      <c r="J411" s="21"/>
      <c r="K411" s="37"/>
      <c r="L411" s="37"/>
      <c r="M411" s="37"/>
      <c r="N411" s="37"/>
    </row>
    <row r="412" spans="1:14">
      <c r="A412" s="21"/>
      <c r="B412" s="21"/>
      <c r="C412" s="22"/>
      <c r="D412" s="21"/>
      <c r="E412" s="21"/>
      <c r="F412" s="21"/>
      <c r="G412" s="21"/>
      <c r="H412" s="21"/>
      <c r="I412" s="21"/>
      <c r="J412" s="21"/>
      <c r="K412" s="37"/>
      <c r="L412" s="37"/>
      <c r="M412" s="37"/>
      <c r="N412" s="37"/>
    </row>
    <row r="413" spans="1:14">
      <c r="A413" s="21"/>
      <c r="B413" s="21"/>
      <c r="C413" s="22"/>
      <c r="D413" s="21"/>
      <c r="E413" s="21"/>
      <c r="F413" s="21"/>
      <c r="G413" s="21"/>
      <c r="H413" s="21"/>
      <c r="I413" s="21"/>
      <c r="J413" s="21"/>
      <c r="K413" s="37"/>
      <c r="L413" s="37"/>
      <c r="M413" s="37"/>
      <c r="N413" s="37"/>
    </row>
    <row r="414" spans="1:14">
      <c r="A414" s="21"/>
      <c r="B414" s="21"/>
      <c r="C414" s="22"/>
      <c r="D414" s="21"/>
      <c r="E414" s="21"/>
      <c r="F414" s="21"/>
      <c r="G414" s="21"/>
      <c r="H414" s="21"/>
      <c r="I414" s="21"/>
      <c r="J414" s="21"/>
      <c r="K414" s="37"/>
      <c r="L414" s="37"/>
      <c r="M414" s="37"/>
      <c r="N414" s="37"/>
    </row>
    <row r="415" spans="1:14">
      <c r="A415" s="21"/>
      <c r="B415" s="21"/>
      <c r="C415" s="22"/>
      <c r="D415" s="21"/>
      <c r="E415" s="21"/>
      <c r="F415" s="21"/>
      <c r="G415" s="21"/>
      <c r="H415" s="21"/>
      <c r="I415" s="21"/>
      <c r="J415" s="21"/>
      <c r="K415" s="37"/>
      <c r="L415" s="37"/>
      <c r="M415" s="37"/>
      <c r="N415" s="37"/>
    </row>
    <row r="416" spans="1:14">
      <c r="A416" s="21"/>
      <c r="B416" s="21"/>
      <c r="C416" s="22"/>
      <c r="D416" s="21"/>
      <c r="E416" s="21"/>
      <c r="F416" s="21"/>
      <c r="G416" s="21"/>
      <c r="H416" s="21"/>
      <c r="I416" s="21"/>
      <c r="J416" s="21"/>
      <c r="K416" s="37"/>
      <c r="L416" s="37"/>
      <c r="M416" s="37"/>
      <c r="N416" s="37"/>
    </row>
    <row r="417" spans="1:14">
      <c r="A417" s="21"/>
      <c r="B417" s="21"/>
      <c r="C417" s="22"/>
      <c r="D417" s="21"/>
      <c r="E417" s="21"/>
      <c r="F417" s="21"/>
      <c r="G417" s="21"/>
      <c r="H417" s="21"/>
      <c r="I417" s="21"/>
      <c r="J417" s="21"/>
      <c r="K417" s="37"/>
      <c r="L417" s="37"/>
      <c r="M417" s="37"/>
      <c r="N417" s="37"/>
    </row>
    <row r="418" spans="1:14">
      <c r="A418" s="21"/>
      <c r="B418" s="21"/>
      <c r="C418" s="22"/>
      <c r="D418" s="21"/>
      <c r="E418" s="21"/>
      <c r="F418" s="21"/>
      <c r="G418" s="21"/>
      <c r="H418" s="21"/>
      <c r="I418" s="21"/>
      <c r="J418" s="21"/>
      <c r="K418" s="37"/>
      <c r="L418" s="37"/>
      <c r="M418" s="37"/>
      <c r="N418" s="37"/>
    </row>
    <row r="419" spans="1:14">
      <c r="A419" s="21"/>
      <c r="B419" s="21"/>
      <c r="C419" s="22"/>
      <c r="D419" s="21"/>
      <c r="E419" s="21"/>
      <c r="F419" s="21"/>
      <c r="G419" s="21"/>
      <c r="H419" s="21"/>
      <c r="I419" s="21"/>
      <c r="J419" s="21"/>
      <c r="K419" s="37"/>
      <c r="L419" s="37"/>
      <c r="M419" s="37"/>
      <c r="N419" s="37"/>
    </row>
    <row r="420" spans="1:14">
      <c r="A420" s="21"/>
      <c r="B420" s="21"/>
      <c r="C420" s="22"/>
      <c r="D420" s="21"/>
      <c r="E420" s="21"/>
      <c r="F420" s="21"/>
      <c r="G420" s="21"/>
      <c r="H420" s="21"/>
      <c r="I420" s="21"/>
      <c r="J420" s="21"/>
      <c r="K420" s="37"/>
      <c r="L420" s="37"/>
      <c r="M420" s="37"/>
      <c r="N420" s="37"/>
    </row>
    <row r="421" spans="1:14">
      <c r="A421" s="21"/>
      <c r="B421" s="21"/>
      <c r="C421" s="22"/>
      <c r="D421" s="21"/>
      <c r="E421" s="21"/>
      <c r="F421" s="21"/>
      <c r="G421" s="21"/>
      <c r="H421" s="21"/>
      <c r="I421" s="21"/>
      <c r="J421" s="21"/>
      <c r="K421" s="37"/>
      <c r="L421" s="37"/>
      <c r="M421" s="37"/>
      <c r="N421" s="37"/>
    </row>
    <row r="422" spans="1:14">
      <c r="A422" s="21"/>
      <c r="B422" s="21"/>
      <c r="C422" s="22"/>
      <c r="D422" s="21"/>
      <c r="E422" s="21"/>
      <c r="F422" s="21"/>
      <c r="G422" s="21"/>
      <c r="H422" s="21"/>
      <c r="I422" s="21"/>
      <c r="J422" s="21"/>
      <c r="K422" s="37"/>
      <c r="L422" s="37"/>
      <c r="M422" s="37"/>
      <c r="N422" s="37"/>
    </row>
    <row r="423" spans="1:14">
      <c r="A423" s="21"/>
      <c r="B423" s="21"/>
      <c r="C423" s="22"/>
      <c r="D423" s="21"/>
      <c r="E423" s="21"/>
      <c r="F423" s="21"/>
      <c r="G423" s="21"/>
      <c r="H423" s="21"/>
      <c r="I423" s="21"/>
      <c r="J423" s="21"/>
      <c r="K423" s="37"/>
      <c r="L423" s="37"/>
      <c r="M423" s="37"/>
      <c r="N423" s="37"/>
    </row>
    <row r="424" spans="1:14">
      <c r="A424" s="21"/>
      <c r="B424" s="21"/>
      <c r="C424" s="22"/>
      <c r="D424" s="21"/>
      <c r="E424" s="21"/>
      <c r="F424" s="21"/>
      <c r="G424" s="21"/>
      <c r="H424" s="21"/>
      <c r="I424" s="21"/>
      <c r="J424" s="21"/>
      <c r="K424" s="37"/>
      <c r="L424" s="37"/>
      <c r="M424" s="37"/>
      <c r="N424" s="37"/>
    </row>
    <row r="425" spans="1:14">
      <c r="A425" s="21"/>
      <c r="B425" s="21"/>
      <c r="C425" s="22"/>
      <c r="D425" s="21"/>
      <c r="E425" s="21"/>
      <c r="F425" s="21"/>
      <c r="G425" s="21"/>
      <c r="H425" s="21"/>
      <c r="I425" s="21"/>
      <c r="J425" s="21"/>
      <c r="K425" s="37"/>
      <c r="L425" s="37"/>
      <c r="M425" s="37"/>
      <c r="N425" s="37"/>
    </row>
    <row r="426" spans="1:14">
      <c r="A426" s="21"/>
      <c r="B426" s="21"/>
      <c r="C426" s="22"/>
      <c r="D426" s="21"/>
      <c r="E426" s="21"/>
      <c r="F426" s="21"/>
      <c r="G426" s="21"/>
      <c r="H426" s="21"/>
      <c r="I426" s="21"/>
      <c r="J426" s="21"/>
      <c r="K426" s="37"/>
      <c r="L426" s="37"/>
      <c r="M426" s="37"/>
      <c r="N426" s="37"/>
    </row>
    <row r="427" spans="1:14">
      <c r="A427" s="21"/>
      <c r="B427" s="21"/>
      <c r="C427" s="22"/>
      <c r="D427" s="21"/>
      <c r="E427" s="21"/>
      <c r="F427" s="21"/>
      <c r="G427" s="21"/>
      <c r="H427" s="21"/>
      <c r="I427" s="21"/>
      <c r="J427" s="21"/>
      <c r="K427" s="37"/>
      <c r="L427" s="37"/>
      <c r="M427" s="37"/>
      <c r="N427" s="37"/>
    </row>
    <row r="428" spans="1:14">
      <c r="A428" s="21"/>
      <c r="B428" s="21"/>
      <c r="C428" s="22"/>
      <c r="D428" s="21"/>
      <c r="E428" s="21"/>
      <c r="F428" s="21"/>
      <c r="G428" s="21"/>
      <c r="H428" s="21"/>
      <c r="I428" s="21"/>
      <c r="J428" s="21"/>
      <c r="K428" s="37"/>
      <c r="L428" s="37"/>
      <c r="M428" s="37"/>
      <c r="N428" s="37"/>
    </row>
    <row r="429" spans="1:14">
      <c r="A429" s="21"/>
      <c r="B429" s="21"/>
      <c r="C429" s="22"/>
      <c r="D429" s="21"/>
      <c r="E429" s="21"/>
      <c r="F429" s="21"/>
      <c r="G429" s="21"/>
      <c r="H429" s="21"/>
      <c r="I429" s="21"/>
      <c r="J429" s="21"/>
      <c r="K429" s="37"/>
      <c r="L429" s="37"/>
      <c r="M429" s="37"/>
      <c r="N429" s="37"/>
    </row>
    <row r="430" spans="1:14">
      <c r="A430" s="21"/>
      <c r="B430" s="21"/>
      <c r="C430" s="22"/>
      <c r="D430" s="21"/>
      <c r="E430" s="21"/>
      <c r="F430" s="21"/>
      <c r="G430" s="21"/>
      <c r="H430" s="21"/>
      <c r="I430" s="21"/>
      <c r="J430" s="21"/>
      <c r="K430" s="37"/>
      <c r="L430" s="37"/>
      <c r="M430" s="37"/>
      <c r="N430" s="37"/>
    </row>
    <row r="431" spans="1:14">
      <c r="A431" s="21"/>
      <c r="B431" s="21"/>
      <c r="C431" s="22"/>
      <c r="D431" s="21"/>
      <c r="E431" s="21"/>
      <c r="F431" s="21"/>
      <c r="G431" s="21"/>
      <c r="H431" s="21"/>
      <c r="I431" s="21"/>
      <c r="J431" s="21"/>
      <c r="K431" s="37"/>
      <c r="L431" s="37"/>
      <c r="M431" s="37"/>
      <c r="N431" s="37"/>
    </row>
    <row r="432" spans="1:14">
      <c r="A432" s="21"/>
      <c r="B432" s="21"/>
      <c r="C432" s="22"/>
      <c r="D432" s="21"/>
      <c r="E432" s="21"/>
      <c r="F432" s="21"/>
      <c r="G432" s="21"/>
      <c r="H432" s="21"/>
      <c r="I432" s="21"/>
      <c r="J432" s="21"/>
      <c r="K432" s="37"/>
      <c r="L432" s="37"/>
      <c r="M432" s="37"/>
      <c r="N432" s="37"/>
    </row>
    <row r="433" spans="1:14">
      <c r="A433" s="21"/>
      <c r="B433" s="21"/>
      <c r="C433" s="22"/>
      <c r="D433" s="21"/>
      <c r="E433" s="21"/>
      <c r="F433" s="21"/>
      <c r="G433" s="21"/>
      <c r="H433" s="21"/>
      <c r="I433" s="21"/>
      <c r="J433" s="21"/>
      <c r="K433" s="37"/>
      <c r="L433" s="37"/>
      <c r="M433" s="37"/>
      <c r="N433" s="37"/>
    </row>
    <row r="434" spans="1:14">
      <c r="A434" s="21"/>
      <c r="B434" s="21"/>
      <c r="C434" s="22"/>
      <c r="D434" s="21"/>
      <c r="E434" s="21"/>
      <c r="F434" s="21"/>
      <c r="G434" s="21"/>
      <c r="H434" s="21"/>
      <c r="I434" s="21"/>
      <c r="J434" s="21"/>
      <c r="K434" s="37"/>
      <c r="L434" s="37"/>
      <c r="M434" s="37"/>
      <c r="N434" s="37"/>
    </row>
    <row r="435" spans="1:14">
      <c r="A435" s="21"/>
      <c r="B435" s="21"/>
      <c r="C435" s="22"/>
      <c r="D435" s="21"/>
      <c r="E435" s="21"/>
      <c r="F435" s="21"/>
      <c r="G435" s="21"/>
      <c r="H435" s="21"/>
      <c r="I435" s="21"/>
      <c r="J435" s="21"/>
      <c r="K435" s="37"/>
      <c r="L435" s="37"/>
      <c r="M435" s="37"/>
      <c r="N435" s="37"/>
    </row>
    <row r="436" spans="1:14">
      <c r="A436" s="21"/>
      <c r="B436" s="21"/>
      <c r="C436" s="22"/>
      <c r="D436" s="21"/>
      <c r="E436" s="21"/>
      <c r="F436" s="21"/>
      <c r="G436" s="21"/>
      <c r="H436" s="21"/>
      <c r="I436" s="21"/>
      <c r="J436" s="21"/>
      <c r="K436" s="37"/>
      <c r="L436" s="37"/>
      <c r="M436" s="37"/>
      <c r="N436" s="37"/>
    </row>
    <row r="437" spans="1:14">
      <c r="A437" s="21"/>
      <c r="B437" s="21"/>
      <c r="C437" s="22"/>
      <c r="D437" s="21"/>
      <c r="E437" s="21"/>
      <c r="F437" s="21"/>
      <c r="G437" s="21"/>
      <c r="H437" s="21"/>
      <c r="I437" s="21"/>
      <c r="J437" s="21"/>
      <c r="K437" s="37"/>
      <c r="L437" s="37"/>
      <c r="M437" s="37"/>
      <c r="N437" s="37"/>
    </row>
    <row r="438" spans="1:14">
      <c r="A438" s="21"/>
      <c r="B438" s="21"/>
      <c r="C438" s="22"/>
      <c r="D438" s="21"/>
      <c r="E438" s="21"/>
      <c r="F438" s="21"/>
      <c r="G438" s="21"/>
      <c r="H438" s="21"/>
      <c r="I438" s="21"/>
      <c r="J438" s="21"/>
      <c r="K438" s="37"/>
      <c r="L438" s="37"/>
      <c r="M438" s="37"/>
      <c r="N438" s="37"/>
    </row>
    <row r="439" spans="1:14">
      <c r="A439" s="21"/>
      <c r="B439" s="21"/>
      <c r="C439" s="22"/>
      <c r="D439" s="21"/>
      <c r="E439" s="21"/>
      <c r="F439" s="21"/>
      <c r="G439" s="21"/>
      <c r="H439" s="21"/>
      <c r="I439" s="21"/>
      <c r="J439" s="21"/>
      <c r="K439" s="37"/>
      <c r="L439" s="37"/>
      <c r="M439" s="37"/>
      <c r="N439" s="37"/>
    </row>
    <row r="440" spans="1:14">
      <c r="A440" s="21"/>
      <c r="B440" s="21"/>
      <c r="C440" s="22"/>
      <c r="D440" s="21"/>
      <c r="E440" s="21"/>
      <c r="F440" s="21"/>
      <c r="G440" s="21"/>
      <c r="H440" s="21"/>
      <c r="I440" s="21"/>
      <c r="J440" s="21"/>
      <c r="K440" s="37"/>
      <c r="L440" s="37"/>
      <c r="M440" s="37"/>
      <c r="N440" s="37"/>
    </row>
    <row r="441" spans="1:14">
      <c r="A441" s="21"/>
      <c r="B441" s="21"/>
      <c r="C441" s="22"/>
      <c r="D441" s="21"/>
      <c r="E441" s="21"/>
      <c r="F441" s="21"/>
      <c r="G441" s="21"/>
      <c r="H441" s="21"/>
      <c r="I441" s="21"/>
      <c r="J441" s="21"/>
      <c r="K441" s="37"/>
      <c r="L441" s="37"/>
      <c r="M441" s="37"/>
      <c r="N441" s="37"/>
    </row>
    <row r="442" spans="1:14">
      <c r="A442" s="21"/>
      <c r="B442" s="21"/>
      <c r="C442" s="22"/>
      <c r="D442" s="21"/>
      <c r="E442" s="21"/>
      <c r="F442" s="21"/>
      <c r="G442" s="21"/>
      <c r="H442" s="21"/>
      <c r="I442" s="21"/>
      <c r="J442" s="21"/>
      <c r="K442" s="37"/>
      <c r="L442" s="37"/>
      <c r="M442" s="37"/>
      <c r="N442" s="37"/>
    </row>
    <row r="443" spans="1:14">
      <c r="A443" s="21"/>
      <c r="B443" s="21"/>
      <c r="C443" s="22"/>
      <c r="D443" s="21"/>
      <c r="E443" s="21"/>
      <c r="F443" s="21"/>
      <c r="G443" s="21"/>
      <c r="H443" s="21"/>
      <c r="I443" s="21"/>
      <c r="J443" s="21"/>
      <c r="K443" s="37"/>
      <c r="L443" s="37"/>
      <c r="M443" s="37"/>
      <c r="N443" s="37"/>
    </row>
    <row r="444" spans="1:14">
      <c r="A444" s="21"/>
      <c r="B444" s="21"/>
      <c r="C444" s="22"/>
      <c r="D444" s="21"/>
      <c r="E444" s="21"/>
      <c r="F444" s="21"/>
      <c r="G444" s="21"/>
      <c r="H444" s="21"/>
      <c r="I444" s="21"/>
      <c r="J444" s="21"/>
      <c r="K444" s="37"/>
      <c r="L444" s="37"/>
      <c r="M444" s="37"/>
      <c r="N444" s="37"/>
    </row>
    <row r="445" spans="1:14">
      <c r="A445" s="21"/>
      <c r="B445" s="21"/>
      <c r="C445" s="22"/>
      <c r="D445" s="21"/>
      <c r="E445" s="21"/>
      <c r="F445" s="21"/>
      <c r="G445" s="21"/>
      <c r="H445" s="21"/>
      <c r="I445" s="21"/>
      <c r="J445" s="21"/>
      <c r="K445" s="37"/>
      <c r="L445" s="37"/>
      <c r="M445" s="37"/>
      <c r="N445" s="37"/>
    </row>
    <row r="446" spans="1:14">
      <c r="A446" s="21"/>
      <c r="B446" s="21"/>
      <c r="C446" s="22"/>
      <c r="D446" s="21"/>
      <c r="E446" s="21"/>
      <c r="F446" s="21"/>
      <c r="G446" s="21"/>
      <c r="H446" s="21"/>
      <c r="I446" s="21"/>
      <c r="J446" s="21"/>
      <c r="K446" s="37"/>
      <c r="L446" s="37"/>
      <c r="M446" s="37"/>
      <c r="N446" s="37"/>
    </row>
    <row r="447" spans="1:14">
      <c r="A447" s="21"/>
      <c r="B447" s="21"/>
      <c r="C447" s="22"/>
      <c r="D447" s="21"/>
      <c r="E447" s="21"/>
      <c r="F447" s="21"/>
      <c r="G447" s="21"/>
      <c r="H447" s="21"/>
      <c r="I447" s="21"/>
      <c r="J447" s="21"/>
      <c r="K447" s="37"/>
      <c r="L447" s="37"/>
      <c r="M447" s="37"/>
      <c r="N447" s="37"/>
    </row>
    <row r="448" spans="1:14">
      <c r="A448" s="21"/>
      <c r="B448" s="21"/>
      <c r="C448" s="22"/>
      <c r="D448" s="21"/>
      <c r="E448" s="21"/>
      <c r="F448" s="21"/>
      <c r="G448" s="21"/>
      <c r="H448" s="21"/>
      <c r="I448" s="21"/>
      <c r="J448" s="21"/>
      <c r="K448" s="37"/>
      <c r="L448" s="37"/>
      <c r="M448" s="37"/>
      <c r="N448" s="37"/>
    </row>
    <row r="449" spans="1:14">
      <c r="A449" s="21"/>
      <c r="B449" s="21"/>
      <c r="C449" s="22"/>
      <c r="D449" s="21"/>
      <c r="E449" s="21"/>
      <c r="F449" s="21"/>
      <c r="G449" s="21"/>
      <c r="H449" s="21"/>
      <c r="I449" s="21"/>
      <c r="J449" s="21"/>
      <c r="K449" s="37"/>
      <c r="L449" s="37"/>
      <c r="M449" s="37"/>
      <c r="N449" s="37"/>
    </row>
    <row r="450" spans="1:14">
      <c r="A450" s="21"/>
      <c r="B450" s="21"/>
      <c r="C450" s="22"/>
      <c r="D450" s="21"/>
      <c r="E450" s="21"/>
      <c r="F450" s="21"/>
      <c r="G450" s="21"/>
      <c r="H450" s="21"/>
      <c r="I450" s="21"/>
      <c r="J450" s="21"/>
      <c r="K450" s="37"/>
      <c r="L450" s="37"/>
      <c r="M450" s="37"/>
      <c r="N450" s="37"/>
    </row>
    <row r="451" spans="1:14">
      <c r="A451" s="21"/>
      <c r="B451" s="21"/>
      <c r="C451" s="22"/>
      <c r="D451" s="21"/>
      <c r="E451" s="21"/>
      <c r="F451" s="21"/>
      <c r="G451" s="21"/>
      <c r="H451" s="21"/>
      <c r="I451" s="21"/>
      <c r="J451" s="21"/>
      <c r="K451" s="37"/>
      <c r="L451" s="37"/>
      <c r="M451" s="37"/>
      <c r="N451" s="37"/>
    </row>
    <row r="452" spans="1:14">
      <c r="A452" s="21"/>
      <c r="B452" s="21"/>
      <c r="C452" s="22"/>
      <c r="D452" s="21"/>
      <c r="E452" s="21"/>
      <c r="F452" s="21"/>
      <c r="G452" s="21"/>
      <c r="H452" s="21"/>
      <c r="I452" s="21"/>
      <c r="J452" s="21"/>
      <c r="K452" s="37"/>
      <c r="L452" s="37"/>
      <c r="M452" s="37"/>
      <c r="N452" s="37"/>
    </row>
    <row r="453" spans="1:14">
      <c r="A453" s="21"/>
      <c r="B453" s="21"/>
      <c r="C453" s="22"/>
      <c r="D453" s="21"/>
      <c r="E453" s="21"/>
      <c r="F453" s="21"/>
      <c r="G453" s="21"/>
      <c r="H453" s="21"/>
      <c r="I453" s="21"/>
      <c r="J453" s="21"/>
      <c r="K453" s="37"/>
      <c r="L453" s="37"/>
      <c r="M453" s="37"/>
      <c r="N453" s="37"/>
    </row>
    <row r="454" spans="1:14">
      <c r="A454" s="21"/>
      <c r="B454" s="21"/>
      <c r="C454" s="22"/>
      <c r="D454" s="21"/>
      <c r="E454" s="21"/>
      <c r="F454" s="21"/>
      <c r="G454" s="21"/>
      <c r="H454" s="21"/>
      <c r="I454" s="21"/>
      <c r="J454" s="21"/>
      <c r="K454" s="37"/>
      <c r="L454" s="37"/>
      <c r="M454" s="37"/>
      <c r="N454" s="37"/>
    </row>
    <row r="455" spans="1:14">
      <c r="A455" s="21"/>
      <c r="B455" s="21"/>
      <c r="C455" s="22"/>
      <c r="D455" s="21"/>
      <c r="E455" s="21"/>
      <c r="F455" s="21"/>
      <c r="G455" s="21"/>
      <c r="H455" s="21"/>
      <c r="I455" s="21"/>
      <c r="J455" s="21"/>
      <c r="K455" s="37"/>
      <c r="L455" s="37"/>
      <c r="M455" s="37"/>
      <c r="N455" s="37"/>
    </row>
    <row r="456" spans="1:14">
      <c r="A456" s="21"/>
      <c r="B456" s="21"/>
      <c r="C456" s="22"/>
      <c r="D456" s="21"/>
      <c r="E456" s="21"/>
      <c r="F456" s="21"/>
      <c r="G456" s="21"/>
      <c r="H456" s="21"/>
      <c r="I456" s="21"/>
      <c r="J456" s="21"/>
      <c r="K456" s="37"/>
      <c r="L456" s="37"/>
      <c r="M456" s="37"/>
      <c r="N456" s="37"/>
    </row>
    <row r="457" spans="1:14">
      <c r="A457" s="21"/>
      <c r="B457" s="21"/>
      <c r="C457" s="22"/>
      <c r="D457" s="21"/>
      <c r="E457" s="21"/>
      <c r="F457" s="21"/>
      <c r="G457" s="21"/>
      <c r="H457" s="21"/>
      <c r="I457" s="21"/>
      <c r="J457" s="21"/>
      <c r="K457" s="37"/>
      <c r="L457" s="37"/>
      <c r="M457" s="37"/>
      <c r="N457" s="37"/>
    </row>
    <row r="458" spans="1:14">
      <c r="A458" s="21"/>
      <c r="B458" s="21"/>
      <c r="C458" s="22"/>
      <c r="D458" s="21"/>
      <c r="E458" s="21"/>
      <c r="F458" s="21"/>
      <c r="G458" s="21"/>
      <c r="H458" s="21"/>
      <c r="I458" s="21"/>
      <c r="J458" s="21"/>
      <c r="K458" s="37"/>
      <c r="L458" s="37"/>
      <c r="M458" s="37"/>
      <c r="N458" s="37"/>
    </row>
    <row r="459" spans="1:14">
      <c r="A459" s="21"/>
      <c r="B459" s="21"/>
      <c r="C459" s="22"/>
      <c r="D459" s="21"/>
      <c r="E459" s="21"/>
      <c r="F459" s="21"/>
      <c r="G459" s="21"/>
      <c r="H459" s="21"/>
      <c r="I459" s="21"/>
      <c r="J459" s="21"/>
      <c r="K459" s="37"/>
      <c r="L459" s="37"/>
      <c r="M459" s="37"/>
      <c r="N459" s="37"/>
    </row>
    <row r="460" spans="1:14">
      <c r="A460" s="21"/>
      <c r="B460" s="21"/>
      <c r="C460" s="22"/>
      <c r="D460" s="21"/>
      <c r="E460" s="21"/>
      <c r="F460" s="21"/>
      <c r="G460" s="21"/>
      <c r="H460" s="21"/>
      <c r="I460" s="21"/>
      <c r="J460" s="21"/>
      <c r="K460" s="37"/>
      <c r="L460" s="37"/>
      <c r="M460" s="37"/>
      <c r="N460" s="37"/>
    </row>
    <row r="461" spans="1:14">
      <c r="A461" s="21"/>
      <c r="B461" s="21"/>
      <c r="C461" s="22"/>
      <c r="D461" s="21"/>
      <c r="E461" s="21"/>
      <c r="F461" s="21"/>
      <c r="G461" s="21"/>
      <c r="H461" s="21"/>
      <c r="I461" s="21"/>
      <c r="J461" s="21"/>
      <c r="K461" s="37"/>
      <c r="L461" s="37"/>
      <c r="M461" s="37"/>
      <c r="N461" s="37"/>
    </row>
    <row r="462" spans="1:14">
      <c r="A462" s="21"/>
      <c r="B462" s="21"/>
      <c r="C462" s="22"/>
      <c r="D462" s="21"/>
      <c r="E462" s="21"/>
      <c r="F462" s="21"/>
      <c r="G462" s="21"/>
      <c r="H462" s="21"/>
      <c r="I462" s="21"/>
      <c r="J462" s="21"/>
      <c r="K462" s="37"/>
      <c r="L462" s="37"/>
      <c r="M462" s="37"/>
      <c r="N462" s="37"/>
    </row>
    <row r="463" spans="1:14">
      <c r="A463" s="21"/>
      <c r="B463" s="21"/>
      <c r="C463" s="22"/>
      <c r="D463" s="21"/>
      <c r="E463" s="21"/>
      <c r="F463" s="21"/>
      <c r="G463" s="21"/>
      <c r="H463" s="21"/>
      <c r="I463" s="21"/>
      <c r="J463" s="21"/>
      <c r="K463" s="37"/>
      <c r="L463" s="37"/>
      <c r="M463" s="37"/>
      <c r="N463" s="37"/>
    </row>
    <row r="464" spans="1:14">
      <c r="A464" s="21"/>
      <c r="B464" s="21"/>
      <c r="C464" s="22"/>
      <c r="D464" s="21"/>
      <c r="E464" s="21"/>
      <c r="F464" s="21"/>
      <c r="G464" s="21"/>
      <c r="H464" s="21"/>
      <c r="I464" s="21"/>
      <c r="J464" s="21"/>
      <c r="K464" s="37"/>
      <c r="L464" s="37"/>
      <c r="M464" s="37"/>
      <c r="N464" s="37"/>
    </row>
    <row r="465" spans="1:14">
      <c r="A465" s="21"/>
      <c r="B465" s="21"/>
      <c r="C465" s="22"/>
      <c r="D465" s="21"/>
      <c r="E465" s="21"/>
      <c r="F465" s="21"/>
      <c r="G465" s="21"/>
      <c r="H465" s="21"/>
      <c r="I465" s="21"/>
      <c r="J465" s="21"/>
      <c r="K465" s="37"/>
      <c r="L465" s="37"/>
      <c r="M465" s="37"/>
      <c r="N465" s="37"/>
    </row>
    <row r="466" spans="1:14">
      <c r="A466" s="21"/>
      <c r="B466" s="21"/>
      <c r="C466" s="22"/>
      <c r="D466" s="21"/>
      <c r="E466" s="21"/>
      <c r="F466" s="21"/>
      <c r="G466" s="21"/>
      <c r="H466" s="21"/>
      <c r="I466" s="21"/>
      <c r="J466" s="21"/>
      <c r="K466" s="37"/>
      <c r="L466" s="37"/>
      <c r="M466" s="37"/>
      <c r="N466" s="37"/>
    </row>
    <row r="467" spans="1:14">
      <c r="A467" s="21"/>
      <c r="B467" s="21"/>
      <c r="C467" s="22"/>
      <c r="D467" s="21"/>
      <c r="E467" s="21"/>
      <c r="F467" s="21"/>
      <c r="G467" s="21"/>
      <c r="H467" s="21"/>
      <c r="I467" s="21"/>
      <c r="J467" s="21"/>
      <c r="K467" s="37"/>
      <c r="L467" s="37"/>
      <c r="M467" s="37"/>
      <c r="N467" s="37"/>
    </row>
    <row r="468" spans="1:14">
      <c r="A468" s="21"/>
      <c r="B468" s="21"/>
      <c r="C468" s="22"/>
      <c r="D468" s="21"/>
      <c r="E468" s="21"/>
      <c r="F468" s="21"/>
      <c r="G468" s="21"/>
      <c r="H468" s="21"/>
      <c r="I468" s="21"/>
      <c r="J468" s="21"/>
      <c r="K468" s="37"/>
      <c r="L468" s="37"/>
      <c r="M468" s="37"/>
      <c r="N468" s="37"/>
    </row>
    <row r="469" spans="1:14">
      <c r="A469" s="21"/>
      <c r="B469" s="21"/>
      <c r="C469" s="22"/>
      <c r="D469" s="21"/>
      <c r="E469" s="21"/>
      <c r="F469" s="21"/>
      <c r="G469" s="21"/>
      <c r="H469" s="21"/>
      <c r="I469" s="21"/>
      <c r="J469" s="21"/>
      <c r="K469" s="37"/>
      <c r="L469" s="37"/>
      <c r="M469" s="37"/>
      <c r="N469" s="37"/>
    </row>
    <row r="470" spans="1:14">
      <c r="A470" s="21"/>
      <c r="B470" s="21"/>
      <c r="C470" s="22"/>
      <c r="D470" s="21"/>
      <c r="E470" s="21"/>
      <c r="F470" s="21"/>
      <c r="G470" s="21"/>
      <c r="H470" s="21"/>
      <c r="I470" s="21"/>
      <c r="J470" s="21"/>
      <c r="K470" s="37"/>
      <c r="L470" s="37"/>
      <c r="M470" s="37"/>
      <c r="N470" s="37"/>
    </row>
    <row r="471" spans="1:14">
      <c r="A471" s="21"/>
      <c r="B471" s="21"/>
      <c r="C471" s="22"/>
      <c r="D471" s="21"/>
      <c r="E471" s="21"/>
      <c r="F471" s="21"/>
      <c r="G471" s="21"/>
      <c r="H471" s="21"/>
      <c r="I471" s="21"/>
      <c r="J471" s="21"/>
      <c r="K471" s="37"/>
      <c r="L471" s="37"/>
      <c r="M471" s="37"/>
      <c r="N471" s="37"/>
    </row>
    <row r="472" spans="1:14">
      <c r="A472" s="21"/>
      <c r="B472" s="21"/>
      <c r="C472" s="22"/>
      <c r="D472" s="21"/>
      <c r="E472" s="21"/>
      <c r="F472" s="21"/>
      <c r="G472" s="21"/>
      <c r="H472" s="21"/>
      <c r="I472" s="21"/>
      <c r="J472" s="21"/>
      <c r="K472" s="37"/>
      <c r="L472" s="37"/>
      <c r="M472" s="37"/>
      <c r="N472" s="37"/>
    </row>
    <row r="473" spans="1:14">
      <c r="A473" s="21"/>
      <c r="B473" s="21"/>
      <c r="C473" s="22"/>
      <c r="D473" s="21"/>
      <c r="E473" s="21"/>
      <c r="F473" s="21"/>
      <c r="G473" s="21"/>
      <c r="H473" s="21"/>
      <c r="I473" s="21"/>
      <c r="J473" s="21"/>
      <c r="K473" s="37"/>
      <c r="L473" s="37"/>
      <c r="M473" s="37"/>
      <c r="N473" s="37"/>
    </row>
    <row r="474" spans="1:14">
      <c r="A474" s="21"/>
      <c r="B474" s="21"/>
      <c r="C474" s="22"/>
      <c r="D474" s="21"/>
      <c r="E474" s="21"/>
      <c r="F474" s="21"/>
      <c r="G474" s="21"/>
      <c r="H474" s="21"/>
      <c r="I474" s="21"/>
      <c r="J474" s="21"/>
      <c r="K474" s="37"/>
      <c r="L474" s="37"/>
      <c r="M474" s="37"/>
      <c r="N474" s="37"/>
    </row>
    <row r="475" spans="1:14">
      <c r="A475" s="21"/>
      <c r="B475" s="21"/>
      <c r="C475" s="22"/>
      <c r="D475" s="21"/>
      <c r="E475" s="21"/>
      <c r="F475" s="21"/>
      <c r="G475" s="21"/>
      <c r="H475" s="21"/>
      <c r="I475" s="21"/>
      <c r="J475" s="21"/>
      <c r="K475" s="37"/>
      <c r="L475" s="37"/>
      <c r="M475" s="37"/>
      <c r="N475" s="37"/>
    </row>
    <row r="476" spans="1:14">
      <c r="A476" s="21"/>
      <c r="B476" s="21"/>
      <c r="C476" s="22"/>
      <c r="D476" s="21"/>
      <c r="E476" s="21"/>
      <c r="F476" s="21"/>
      <c r="G476" s="21"/>
      <c r="H476" s="21"/>
      <c r="I476" s="21"/>
      <c r="J476" s="21"/>
      <c r="K476" s="37"/>
      <c r="L476" s="37"/>
      <c r="M476" s="37"/>
      <c r="N476" s="37"/>
    </row>
    <row r="477" spans="1:14">
      <c r="A477" s="21"/>
      <c r="B477" s="21"/>
      <c r="C477" s="22"/>
      <c r="D477" s="21"/>
      <c r="E477" s="21"/>
      <c r="F477" s="21"/>
      <c r="G477" s="21"/>
      <c r="H477" s="21"/>
      <c r="I477" s="21"/>
      <c r="J477" s="21"/>
      <c r="K477" s="37"/>
      <c r="L477" s="37"/>
      <c r="M477" s="37"/>
      <c r="N477" s="37"/>
    </row>
    <row r="478" spans="1:14">
      <c r="A478" s="21"/>
      <c r="B478" s="21"/>
      <c r="C478" s="22"/>
      <c r="D478" s="21"/>
      <c r="E478" s="21"/>
      <c r="F478" s="21"/>
      <c r="G478" s="21"/>
      <c r="H478" s="21"/>
      <c r="I478" s="21"/>
      <c r="J478" s="21"/>
      <c r="K478" s="37"/>
      <c r="L478" s="37"/>
      <c r="M478" s="37"/>
      <c r="N478" s="37"/>
    </row>
    <row r="479" spans="1:14">
      <c r="A479" s="21"/>
      <c r="B479" s="21"/>
      <c r="C479" s="22"/>
      <c r="D479" s="21"/>
      <c r="E479" s="21"/>
      <c r="F479" s="21"/>
      <c r="G479" s="21"/>
      <c r="H479" s="21"/>
      <c r="I479" s="21"/>
      <c r="J479" s="21"/>
      <c r="K479" s="37"/>
      <c r="L479" s="37"/>
      <c r="M479" s="37"/>
      <c r="N479" s="37"/>
    </row>
    <row r="480" spans="1:14">
      <c r="A480" s="21"/>
      <c r="B480" s="21"/>
      <c r="C480" s="22"/>
      <c r="D480" s="21"/>
      <c r="E480" s="21"/>
      <c r="F480" s="21"/>
      <c r="G480" s="21"/>
      <c r="H480" s="21"/>
      <c r="I480" s="21"/>
      <c r="J480" s="21"/>
      <c r="K480" s="37"/>
      <c r="L480" s="37"/>
      <c r="M480" s="37"/>
      <c r="N480" s="37"/>
    </row>
    <row r="481" spans="1:14">
      <c r="A481" s="21"/>
      <c r="B481" s="21"/>
      <c r="C481" s="22"/>
      <c r="D481" s="21"/>
      <c r="E481" s="21"/>
      <c r="F481" s="21"/>
      <c r="G481" s="21"/>
      <c r="H481" s="21"/>
      <c r="I481" s="21"/>
      <c r="J481" s="21"/>
      <c r="K481" s="37"/>
      <c r="L481" s="37"/>
      <c r="M481" s="37"/>
      <c r="N481" s="37"/>
    </row>
    <row r="482" spans="1:14">
      <c r="A482" s="21"/>
      <c r="B482" s="21"/>
      <c r="C482" s="22"/>
      <c r="D482" s="21"/>
      <c r="E482" s="21"/>
      <c r="F482" s="21"/>
      <c r="G482" s="21"/>
      <c r="H482" s="21"/>
      <c r="I482" s="21"/>
      <c r="J482" s="21"/>
      <c r="K482" s="37"/>
      <c r="L482" s="37"/>
      <c r="M482" s="37"/>
      <c r="N482" s="37"/>
    </row>
    <row r="483" spans="1:14">
      <c r="A483" s="21"/>
      <c r="B483" s="21"/>
      <c r="C483" s="22"/>
      <c r="D483" s="21"/>
      <c r="E483" s="21"/>
      <c r="F483" s="21"/>
      <c r="G483" s="21"/>
      <c r="H483" s="21"/>
      <c r="I483" s="21"/>
      <c r="J483" s="21"/>
      <c r="K483" s="37"/>
      <c r="L483" s="37"/>
      <c r="M483" s="37"/>
      <c r="N483" s="37"/>
    </row>
    <row r="484" spans="1:14">
      <c r="A484" s="21"/>
      <c r="B484" s="21"/>
      <c r="C484" s="22"/>
      <c r="D484" s="21"/>
      <c r="E484" s="21"/>
      <c r="F484" s="21"/>
      <c r="G484" s="21"/>
      <c r="H484" s="21"/>
      <c r="I484" s="21"/>
      <c r="J484" s="21"/>
      <c r="K484" s="37"/>
      <c r="L484" s="37"/>
      <c r="M484" s="37"/>
      <c r="N484" s="37"/>
    </row>
    <row r="485" spans="1:14">
      <c r="A485" s="21"/>
      <c r="B485" s="21"/>
      <c r="C485" s="22"/>
      <c r="D485" s="21"/>
      <c r="E485" s="21"/>
      <c r="F485" s="21"/>
      <c r="G485" s="21"/>
      <c r="H485" s="21"/>
      <c r="I485" s="21"/>
      <c r="J485" s="21"/>
      <c r="K485" s="37"/>
      <c r="L485" s="37"/>
      <c r="M485" s="37"/>
      <c r="N485" s="37"/>
    </row>
    <row r="486" spans="1:14">
      <c r="A486" s="21"/>
      <c r="B486" s="21"/>
      <c r="C486" s="22"/>
      <c r="D486" s="21"/>
      <c r="E486" s="21"/>
      <c r="F486" s="21"/>
      <c r="G486" s="21"/>
      <c r="H486" s="21"/>
      <c r="I486" s="21"/>
      <c r="J486" s="21"/>
      <c r="K486" s="37"/>
      <c r="L486" s="37"/>
      <c r="M486" s="37"/>
      <c r="N486" s="37"/>
    </row>
    <row r="487" spans="1:14">
      <c r="A487" s="21"/>
      <c r="B487" s="21"/>
      <c r="C487" s="22"/>
      <c r="D487" s="21"/>
      <c r="E487" s="21"/>
      <c r="F487" s="21"/>
      <c r="G487" s="21"/>
      <c r="H487" s="21"/>
      <c r="I487" s="21"/>
      <c r="J487" s="21"/>
      <c r="K487" s="37"/>
      <c r="L487" s="37"/>
      <c r="M487" s="37"/>
      <c r="N487" s="37"/>
    </row>
    <row r="488" spans="1:14">
      <c r="A488" s="21"/>
      <c r="B488" s="21"/>
      <c r="C488" s="22"/>
      <c r="D488" s="21"/>
      <c r="E488" s="21"/>
      <c r="F488" s="21"/>
      <c r="G488" s="21"/>
      <c r="H488" s="21"/>
      <c r="I488" s="21"/>
      <c r="J488" s="21"/>
      <c r="K488" s="37"/>
      <c r="L488" s="37"/>
      <c r="M488" s="37"/>
      <c r="N488" s="37"/>
    </row>
    <row r="489" spans="1:14">
      <c r="A489" s="21"/>
      <c r="B489" s="21"/>
      <c r="C489" s="22"/>
      <c r="D489" s="21"/>
      <c r="E489" s="21"/>
      <c r="F489" s="21"/>
      <c r="G489" s="21"/>
      <c r="H489" s="21"/>
      <c r="I489" s="21"/>
      <c r="J489" s="21"/>
      <c r="K489" s="37"/>
      <c r="L489" s="37"/>
      <c r="M489" s="37"/>
      <c r="N489" s="37"/>
    </row>
    <row r="490" spans="1:14">
      <c r="A490" s="21"/>
      <c r="B490" s="21"/>
      <c r="C490" s="22"/>
      <c r="D490" s="21"/>
      <c r="E490" s="21"/>
      <c r="F490" s="21"/>
      <c r="G490" s="21"/>
      <c r="H490" s="21"/>
      <c r="I490" s="21"/>
      <c r="J490" s="21"/>
      <c r="K490" s="37"/>
      <c r="L490" s="37"/>
      <c r="M490" s="37"/>
      <c r="N490" s="37"/>
    </row>
    <row r="491" spans="1:14">
      <c r="A491" s="21"/>
      <c r="B491" s="21"/>
      <c r="C491" s="22"/>
      <c r="D491" s="21"/>
      <c r="E491" s="21"/>
      <c r="F491" s="21"/>
      <c r="G491" s="21"/>
      <c r="H491" s="21"/>
      <c r="I491" s="21"/>
      <c r="J491" s="21"/>
      <c r="K491" s="37"/>
      <c r="L491" s="37"/>
      <c r="M491" s="37"/>
      <c r="N491" s="37"/>
    </row>
    <row r="492" spans="1:14">
      <c r="A492" s="21"/>
      <c r="B492" s="21"/>
      <c r="C492" s="22"/>
      <c r="D492" s="21"/>
      <c r="E492" s="21"/>
      <c r="F492" s="21"/>
      <c r="G492" s="21"/>
      <c r="H492" s="21"/>
      <c r="I492" s="21"/>
      <c r="J492" s="21"/>
      <c r="K492" s="37"/>
      <c r="L492" s="37"/>
      <c r="M492" s="37"/>
      <c r="N492" s="37"/>
    </row>
    <row r="493" spans="1:14">
      <c r="A493" s="21"/>
      <c r="B493" s="21"/>
      <c r="C493" s="22"/>
      <c r="D493" s="21"/>
      <c r="E493" s="21"/>
      <c r="F493" s="21"/>
      <c r="G493" s="21"/>
      <c r="H493" s="21"/>
      <c r="I493" s="21"/>
      <c r="J493" s="21"/>
      <c r="K493" s="37"/>
      <c r="L493" s="37"/>
      <c r="M493" s="37"/>
      <c r="N493" s="37"/>
    </row>
    <row r="494" spans="1:14">
      <c r="A494" s="21"/>
      <c r="B494" s="21"/>
      <c r="C494" s="22"/>
      <c r="D494" s="21"/>
      <c r="E494" s="21"/>
      <c r="F494" s="21"/>
      <c r="G494" s="21"/>
      <c r="H494" s="21"/>
      <c r="I494" s="21"/>
      <c r="J494" s="21"/>
      <c r="K494" s="37"/>
      <c r="L494" s="37"/>
      <c r="M494" s="37"/>
      <c r="N494" s="37"/>
    </row>
    <row r="495" spans="1:14">
      <c r="A495" s="21"/>
      <c r="B495" s="21"/>
      <c r="C495" s="22"/>
      <c r="D495" s="21"/>
      <c r="E495" s="21"/>
      <c r="F495" s="21"/>
      <c r="G495" s="21"/>
      <c r="H495" s="21"/>
      <c r="I495" s="21"/>
      <c r="J495" s="21"/>
      <c r="K495" s="37"/>
      <c r="L495" s="37"/>
      <c r="M495" s="37"/>
      <c r="N495" s="37"/>
    </row>
    <row r="496" spans="1:14">
      <c r="A496" s="21"/>
      <c r="B496" s="21"/>
      <c r="C496" s="22"/>
      <c r="D496" s="21"/>
      <c r="E496" s="21"/>
      <c r="F496" s="21"/>
      <c r="G496" s="21"/>
      <c r="H496" s="21"/>
      <c r="I496" s="21"/>
      <c r="J496" s="21"/>
      <c r="K496" s="37"/>
      <c r="L496" s="37"/>
      <c r="M496" s="37"/>
      <c r="N496" s="37"/>
    </row>
    <row r="497" spans="1:14">
      <c r="A497" s="21"/>
      <c r="B497" s="21"/>
      <c r="C497" s="22"/>
      <c r="D497" s="21"/>
      <c r="E497" s="21"/>
      <c r="F497" s="21"/>
      <c r="G497" s="21"/>
      <c r="H497" s="21"/>
      <c r="I497" s="21"/>
      <c r="J497" s="21"/>
      <c r="K497" s="37"/>
      <c r="L497" s="37"/>
      <c r="M497" s="37"/>
      <c r="N497" s="37"/>
    </row>
    <row r="498" spans="1:14">
      <c r="A498" s="21"/>
      <c r="B498" s="21"/>
      <c r="C498" s="22"/>
      <c r="D498" s="21"/>
      <c r="E498" s="21"/>
      <c r="F498" s="21"/>
      <c r="G498" s="21"/>
      <c r="H498" s="21"/>
      <c r="I498" s="21"/>
      <c r="J498" s="21"/>
      <c r="K498" s="37"/>
      <c r="L498" s="37"/>
      <c r="M498" s="37"/>
      <c r="N498" s="37"/>
    </row>
    <row r="499" spans="1:14">
      <c r="A499" s="21"/>
      <c r="B499" s="21"/>
      <c r="C499" s="22"/>
      <c r="D499" s="21"/>
      <c r="E499" s="21"/>
      <c r="F499" s="21"/>
      <c r="G499" s="21"/>
      <c r="H499" s="21"/>
      <c r="I499" s="21"/>
      <c r="J499" s="21"/>
      <c r="K499" s="37"/>
      <c r="L499" s="37"/>
      <c r="M499" s="37"/>
      <c r="N499" s="37"/>
    </row>
    <row r="500" spans="1:14">
      <c r="A500" s="21"/>
      <c r="B500" s="21"/>
      <c r="C500" s="22"/>
      <c r="D500" s="21"/>
      <c r="E500" s="21"/>
      <c r="F500" s="21"/>
      <c r="G500" s="21"/>
      <c r="H500" s="21"/>
      <c r="I500" s="21"/>
      <c r="J500" s="21"/>
      <c r="K500" s="37"/>
      <c r="L500" s="37"/>
      <c r="M500" s="37"/>
      <c r="N500" s="37"/>
    </row>
    <row r="501" spans="1:14">
      <c r="A501" s="21"/>
      <c r="B501" s="21"/>
      <c r="C501" s="22"/>
      <c r="D501" s="21"/>
      <c r="E501" s="21"/>
      <c r="F501" s="21"/>
      <c r="G501" s="21"/>
      <c r="H501" s="21"/>
      <c r="I501" s="21"/>
      <c r="J501" s="21"/>
      <c r="K501" s="37"/>
      <c r="L501" s="37"/>
      <c r="M501" s="37"/>
      <c r="N501" s="37"/>
    </row>
    <row r="502" spans="1:14">
      <c r="A502" s="21"/>
      <c r="B502" s="21"/>
      <c r="C502" s="22"/>
      <c r="D502" s="21"/>
      <c r="E502" s="21"/>
      <c r="F502" s="21"/>
      <c r="G502" s="21"/>
      <c r="H502" s="21"/>
      <c r="I502" s="21"/>
      <c r="J502" s="21"/>
      <c r="K502" s="37"/>
      <c r="L502" s="37"/>
      <c r="M502" s="37"/>
      <c r="N502" s="37"/>
    </row>
    <row r="503" spans="1:14">
      <c r="A503" s="21"/>
      <c r="B503" s="21"/>
      <c r="C503" s="22"/>
      <c r="D503" s="21"/>
      <c r="E503" s="21"/>
      <c r="F503" s="21"/>
      <c r="G503" s="21"/>
      <c r="H503" s="21"/>
      <c r="I503" s="21"/>
      <c r="J503" s="21"/>
      <c r="K503" s="37"/>
      <c r="L503" s="37"/>
      <c r="M503" s="37"/>
      <c r="N503" s="37"/>
    </row>
    <row r="504" spans="1:14">
      <c r="A504" s="21"/>
      <c r="B504" s="21"/>
      <c r="C504" s="22"/>
      <c r="D504" s="21"/>
      <c r="E504" s="21"/>
      <c r="F504" s="21"/>
      <c r="G504" s="21"/>
      <c r="H504" s="21"/>
      <c r="I504" s="21"/>
      <c r="J504" s="21"/>
      <c r="K504" s="37"/>
      <c r="L504" s="37"/>
      <c r="M504" s="37"/>
      <c r="N504" s="37"/>
    </row>
    <row r="505" spans="1:14">
      <c r="A505" s="21"/>
      <c r="B505" s="21"/>
      <c r="C505" s="22"/>
      <c r="D505" s="21"/>
      <c r="E505" s="21"/>
      <c r="F505" s="21"/>
      <c r="G505" s="21"/>
      <c r="H505" s="21"/>
      <c r="I505" s="21"/>
      <c r="J505" s="21"/>
      <c r="K505" s="37"/>
      <c r="L505" s="37"/>
      <c r="M505" s="37"/>
      <c r="N505" s="37"/>
    </row>
    <row r="506" spans="1:14">
      <c r="A506" s="21"/>
      <c r="B506" s="21"/>
      <c r="C506" s="22"/>
      <c r="D506" s="21"/>
      <c r="E506" s="21"/>
      <c r="F506" s="21"/>
      <c r="G506" s="21"/>
      <c r="H506" s="21"/>
      <c r="I506" s="21"/>
      <c r="J506" s="21"/>
      <c r="K506" s="37"/>
      <c r="L506" s="37"/>
      <c r="M506" s="37"/>
      <c r="N506" s="37"/>
    </row>
    <row r="507" spans="1:14">
      <c r="A507" s="21"/>
      <c r="B507" s="21"/>
      <c r="C507" s="22"/>
      <c r="D507" s="21"/>
      <c r="E507" s="21"/>
      <c r="F507" s="21"/>
      <c r="G507" s="21"/>
      <c r="H507" s="21"/>
      <c r="I507" s="21"/>
      <c r="J507" s="21"/>
      <c r="K507" s="37"/>
      <c r="L507" s="37"/>
      <c r="M507" s="37"/>
      <c r="N507" s="37"/>
    </row>
    <row r="508" spans="1:14">
      <c r="A508" s="21"/>
      <c r="B508" s="21"/>
      <c r="C508" s="22"/>
      <c r="D508" s="21"/>
      <c r="E508" s="21"/>
      <c r="F508" s="21"/>
      <c r="G508" s="21"/>
      <c r="H508" s="21"/>
      <c r="I508" s="21"/>
      <c r="J508" s="21"/>
      <c r="K508" s="37"/>
      <c r="L508" s="37"/>
      <c r="M508" s="37"/>
      <c r="N508" s="37"/>
    </row>
    <row r="509" spans="1:14">
      <c r="A509" s="21"/>
      <c r="B509" s="21"/>
      <c r="C509" s="22"/>
      <c r="D509" s="21"/>
      <c r="E509" s="21"/>
      <c r="F509" s="21"/>
      <c r="G509" s="21"/>
      <c r="H509" s="21"/>
      <c r="I509" s="21"/>
      <c r="J509" s="21"/>
      <c r="K509" s="37"/>
      <c r="L509" s="37"/>
      <c r="M509" s="37"/>
      <c r="N509" s="37"/>
    </row>
    <row r="510" spans="1:14">
      <c r="A510" s="21"/>
      <c r="B510" s="21"/>
      <c r="C510" s="22"/>
      <c r="D510" s="21"/>
      <c r="E510" s="21"/>
      <c r="F510" s="21"/>
      <c r="G510" s="21"/>
      <c r="H510" s="21"/>
      <c r="I510" s="21"/>
      <c r="J510" s="21"/>
      <c r="K510" s="37"/>
      <c r="L510" s="37"/>
      <c r="M510" s="37"/>
      <c r="N510" s="37"/>
    </row>
    <row r="511" spans="1:14">
      <c r="A511" s="21"/>
      <c r="B511" s="21"/>
      <c r="C511" s="22"/>
      <c r="D511" s="21"/>
      <c r="E511" s="21"/>
      <c r="F511" s="21"/>
      <c r="G511" s="21"/>
      <c r="H511" s="21"/>
      <c r="I511" s="21"/>
      <c r="J511" s="21"/>
      <c r="K511" s="37"/>
      <c r="L511" s="37"/>
      <c r="M511" s="37"/>
      <c r="N511" s="37"/>
    </row>
    <row r="512" spans="1:14">
      <c r="A512" s="21"/>
      <c r="B512" s="21"/>
      <c r="C512" s="22"/>
      <c r="D512" s="21"/>
      <c r="E512" s="21"/>
      <c r="F512" s="21"/>
      <c r="G512" s="21"/>
      <c r="H512" s="21"/>
      <c r="I512" s="21"/>
      <c r="J512" s="21"/>
      <c r="K512" s="37"/>
      <c r="L512" s="37"/>
      <c r="M512" s="37"/>
      <c r="N512" s="37"/>
    </row>
    <row r="513" spans="1:14">
      <c r="A513" s="21"/>
      <c r="B513" s="21"/>
      <c r="C513" s="22"/>
      <c r="D513" s="21"/>
      <c r="E513" s="21"/>
      <c r="F513" s="21"/>
      <c r="G513" s="21"/>
      <c r="H513" s="21"/>
      <c r="I513" s="21"/>
      <c r="J513" s="21"/>
      <c r="K513" s="37"/>
      <c r="L513" s="37"/>
      <c r="M513" s="37"/>
      <c r="N513" s="37"/>
    </row>
    <row r="514" spans="1:14">
      <c r="A514" s="21"/>
      <c r="B514" s="21"/>
      <c r="C514" s="22"/>
      <c r="D514" s="21"/>
      <c r="E514" s="21"/>
      <c r="F514" s="21"/>
      <c r="G514" s="21"/>
      <c r="H514" s="21"/>
      <c r="I514" s="21"/>
      <c r="J514" s="21"/>
      <c r="K514" s="37"/>
      <c r="L514" s="37"/>
      <c r="M514" s="37"/>
      <c r="N514" s="37"/>
    </row>
    <row r="515" spans="1:14">
      <c r="A515" s="21"/>
      <c r="B515" s="21"/>
      <c r="C515" s="22"/>
      <c r="D515" s="21"/>
      <c r="E515" s="21"/>
      <c r="F515" s="21"/>
      <c r="G515" s="21"/>
      <c r="H515" s="21"/>
      <c r="I515" s="21"/>
      <c r="J515" s="21"/>
      <c r="K515" s="37"/>
      <c r="L515" s="37"/>
      <c r="M515" s="37"/>
      <c r="N515" s="37"/>
    </row>
    <row r="516" spans="1:14">
      <c r="A516" s="21"/>
      <c r="B516" s="21"/>
      <c r="C516" s="22"/>
      <c r="D516" s="21"/>
      <c r="E516" s="21"/>
      <c r="F516" s="21"/>
      <c r="G516" s="21"/>
      <c r="H516" s="21"/>
      <c r="I516" s="21"/>
      <c r="J516" s="21"/>
      <c r="K516" s="37"/>
      <c r="L516" s="37"/>
      <c r="M516" s="37"/>
      <c r="N516" s="37"/>
    </row>
    <row r="517" spans="1:14">
      <c r="A517" s="21"/>
      <c r="B517" s="21"/>
      <c r="C517" s="22"/>
      <c r="D517" s="21"/>
      <c r="E517" s="21"/>
      <c r="F517" s="21"/>
      <c r="G517" s="21"/>
      <c r="H517" s="21"/>
      <c r="I517" s="21"/>
      <c r="J517" s="21"/>
      <c r="K517" s="37"/>
      <c r="L517" s="37"/>
      <c r="M517" s="37"/>
      <c r="N517" s="37"/>
    </row>
    <row r="518" spans="1:14">
      <c r="A518" s="21"/>
      <c r="B518" s="21"/>
      <c r="C518" s="22"/>
      <c r="D518" s="21"/>
      <c r="E518" s="21"/>
      <c r="F518" s="21"/>
      <c r="G518" s="21"/>
      <c r="H518" s="21"/>
      <c r="I518" s="21"/>
      <c r="J518" s="21"/>
      <c r="K518" s="37"/>
      <c r="L518" s="37"/>
      <c r="M518" s="37"/>
      <c r="N518" s="37"/>
    </row>
    <row r="519" spans="1:14">
      <c r="A519" s="21"/>
      <c r="B519" s="21"/>
      <c r="C519" s="22"/>
      <c r="D519" s="21"/>
      <c r="E519" s="21"/>
      <c r="F519" s="21"/>
      <c r="G519" s="21"/>
      <c r="H519" s="21"/>
      <c r="I519" s="21"/>
      <c r="J519" s="21"/>
      <c r="K519" s="37"/>
      <c r="L519" s="37"/>
      <c r="M519" s="37"/>
      <c r="N519" s="37"/>
    </row>
    <row r="520" spans="1:14">
      <c r="A520" s="21"/>
      <c r="B520" s="21"/>
      <c r="C520" s="22"/>
      <c r="D520" s="21"/>
      <c r="E520" s="21"/>
      <c r="F520" s="21"/>
      <c r="G520" s="21"/>
      <c r="H520" s="21"/>
      <c r="I520" s="21"/>
      <c r="J520" s="21"/>
      <c r="K520" s="37"/>
      <c r="L520" s="37"/>
      <c r="M520" s="37"/>
      <c r="N520" s="37"/>
    </row>
    <row r="521" spans="1:14">
      <c r="A521" s="21"/>
      <c r="B521" s="21"/>
      <c r="C521" s="22"/>
      <c r="D521" s="21"/>
      <c r="E521" s="21"/>
      <c r="F521" s="21"/>
      <c r="G521" s="21"/>
      <c r="H521" s="21"/>
      <c r="I521" s="21"/>
      <c r="J521" s="21"/>
      <c r="K521" s="37"/>
      <c r="L521" s="37"/>
      <c r="M521" s="37"/>
      <c r="N521" s="37"/>
    </row>
    <row r="522" spans="1:14">
      <c r="A522" s="21"/>
      <c r="B522" s="21"/>
      <c r="C522" s="22"/>
      <c r="D522" s="21"/>
      <c r="E522" s="21"/>
      <c r="F522" s="21"/>
      <c r="G522" s="21"/>
      <c r="H522" s="21"/>
      <c r="I522" s="21"/>
      <c r="J522" s="21"/>
      <c r="K522" s="37"/>
      <c r="L522" s="37"/>
      <c r="M522" s="37"/>
      <c r="N522" s="37"/>
    </row>
    <row r="523" spans="1:14">
      <c r="A523" s="21"/>
      <c r="B523" s="21"/>
      <c r="C523" s="22"/>
      <c r="D523" s="21"/>
      <c r="E523" s="21"/>
      <c r="F523" s="21"/>
      <c r="G523" s="21"/>
      <c r="H523" s="21"/>
      <c r="I523" s="21"/>
      <c r="J523" s="21"/>
      <c r="K523" s="37"/>
      <c r="L523" s="37"/>
      <c r="M523" s="37"/>
      <c r="N523" s="37"/>
    </row>
    <row r="524" spans="1:14">
      <c r="A524" s="21"/>
      <c r="B524" s="21"/>
      <c r="C524" s="22"/>
      <c r="D524" s="21"/>
      <c r="E524" s="21"/>
      <c r="F524" s="21"/>
      <c r="G524" s="21"/>
      <c r="H524" s="21"/>
      <c r="I524" s="21"/>
      <c r="J524" s="21"/>
      <c r="K524" s="37"/>
      <c r="L524" s="37"/>
      <c r="M524" s="37"/>
      <c r="N524" s="37"/>
    </row>
    <row r="525" spans="1:14">
      <c r="A525" s="21"/>
      <c r="B525" s="21"/>
      <c r="C525" s="22"/>
      <c r="D525" s="21"/>
      <c r="E525" s="21"/>
      <c r="F525" s="21"/>
      <c r="G525" s="21"/>
      <c r="H525" s="21"/>
      <c r="I525" s="21"/>
      <c r="J525" s="21"/>
      <c r="K525" s="37"/>
      <c r="L525" s="37"/>
      <c r="M525" s="37"/>
      <c r="N525" s="37"/>
    </row>
    <row r="526" spans="1:14">
      <c r="A526" s="21"/>
      <c r="B526" s="21"/>
      <c r="C526" s="22"/>
      <c r="D526" s="21"/>
      <c r="E526" s="21"/>
      <c r="F526" s="21"/>
      <c r="G526" s="21"/>
      <c r="H526" s="21"/>
      <c r="I526" s="21"/>
      <c r="J526" s="21"/>
      <c r="K526" s="37"/>
      <c r="L526" s="37"/>
      <c r="M526" s="37"/>
      <c r="N526" s="37"/>
    </row>
    <row r="527" spans="1:14">
      <c r="A527" s="21"/>
      <c r="B527" s="21"/>
      <c r="C527" s="22"/>
      <c r="D527" s="21"/>
      <c r="E527" s="21"/>
      <c r="F527" s="21"/>
      <c r="G527" s="21"/>
      <c r="H527" s="21"/>
      <c r="I527" s="21"/>
      <c r="J527" s="21"/>
      <c r="K527" s="37"/>
      <c r="L527" s="37"/>
      <c r="M527" s="37"/>
      <c r="N527" s="37"/>
    </row>
    <row r="528" spans="1:14">
      <c r="A528" s="21"/>
      <c r="B528" s="21"/>
      <c r="C528" s="22"/>
      <c r="D528" s="21"/>
      <c r="E528" s="21"/>
      <c r="F528" s="21"/>
      <c r="G528" s="21"/>
      <c r="H528" s="21"/>
      <c r="I528" s="21"/>
      <c r="J528" s="21"/>
      <c r="K528" s="37"/>
      <c r="L528" s="37"/>
      <c r="M528" s="37"/>
      <c r="N528" s="37"/>
    </row>
    <row r="529" spans="1:14">
      <c r="A529" s="21"/>
      <c r="B529" s="21"/>
      <c r="C529" s="22"/>
      <c r="D529" s="21"/>
      <c r="E529" s="21"/>
      <c r="F529" s="21"/>
      <c r="G529" s="21"/>
      <c r="H529" s="21"/>
      <c r="I529" s="21"/>
      <c r="J529" s="21"/>
      <c r="K529" s="37"/>
      <c r="L529" s="37"/>
      <c r="M529" s="37"/>
      <c r="N529" s="37"/>
    </row>
    <row r="530" spans="1:14">
      <c r="A530" s="21"/>
      <c r="B530" s="21"/>
      <c r="C530" s="22"/>
      <c r="D530" s="21"/>
      <c r="E530" s="21"/>
      <c r="F530" s="21"/>
      <c r="G530" s="21"/>
      <c r="H530" s="21"/>
      <c r="I530" s="21"/>
      <c r="J530" s="21"/>
      <c r="K530" s="37"/>
      <c r="L530" s="37"/>
      <c r="M530" s="37"/>
      <c r="N530" s="37"/>
    </row>
    <row r="531" spans="1:14">
      <c r="A531" s="21"/>
      <c r="B531" s="21"/>
      <c r="C531" s="22"/>
      <c r="D531" s="21"/>
      <c r="E531" s="21"/>
      <c r="F531" s="21"/>
      <c r="G531" s="21"/>
      <c r="H531" s="21"/>
      <c r="I531" s="21"/>
      <c r="J531" s="21"/>
      <c r="K531" s="37"/>
      <c r="L531" s="37"/>
      <c r="M531" s="37"/>
      <c r="N531" s="37"/>
    </row>
    <row r="532" spans="1:14">
      <c r="A532" s="21"/>
      <c r="B532" s="21"/>
      <c r="C532" s="22"/>
      <c r="D532" s="21"/>
      <c r="E532" s="21"/>
      <c r="F532" s="21"/>
      <c r="G532" s="21"/>
      <c r="H532" s="21"/>
      <c r="I532" s="21"/>
      <c r="J532" s="21"/>
      <c r="K532" s="37"/>
      <c r="L532" s="37"/>
      <c r="M532" s="37"/>
      <c r="N532" s="37"/>
    </row>
    <row r="533" spans="1:14">
      <c r="A533" s="21"/>
      <c r="B533" s="21"/>
      <c r="C533" s="22"/>
      <c r="D533" s="21"/>
      <c r="E533" s="21"/>
      <c r="F533" s="21"/>
      <c r="G533" s="21"/>
      <c r="H533" s="21"/>
      <c r="I533" s="21"/>
      <c r="J533" s="21"/>
      <c r="K533" s="37"/>
      <c r="L533" s="37"/>
      <c r="M533" s="37"/>
      <c r="N533" s="37"/>
    </row>
    <row r="534" spans="1:14">
      <c r="A534" s="21"/>
      <c r="B534" s="21"/>
      <c r="C534" s="22"/>
      <c r="D534" s="21"/>
      <c r="E534" s="21"/>
      <c r="F534" s="21"/>
      <c r="G534" s="21"/>
      <c r="H534" s="21"/>
      <c r="I534" s="21"/>
      <c r="J534" s="21"/>
      <c r="K534" s="37"/>
      <c r="L534" s="37"/>
      <c r="M534" s="37"/>
      <c r="N534" s="37"/>
    </row>
    <row r="535" spans="1:14">
      <c r="A535" s="21"/>
      <c r="B535" s="21"/>
      <c r="C535" s="22"/>
      <c r="D535" s="21"/>
      <c r="E535" s="21"/>
      <c r="F535" s="21"/>
      <c r="G535" s="21"/>
      <c r="H535" s="21"/>
      <c r="I535" s="21"/>
      <c r="J535" s="21"/>
      <c r="K535" s="37"/>
      <c r="L535" s="37"/>
      <c r="M535" s="37"/>
      <c r="N535" s="37"/>
    </row>
    <row r="536" spans="1:14">
      <c r="A536" s="21"/>
      <c r="B536" s="21"/>
      <c r="C536" s="22"/>
      <c r="D536" s="21"/>
      <c r="E536" s="21"/>
      <c r="F536" s="21"/>
      <c r="G536" s="21"/>
      <c r="H536" s="21"/>
      <c r="I536" s="21"/>
      <c r="J536" s="21"/>
      <c r="K536" s="37"/>
      <c r="L536" s="37"/>
      <c r="M536" s="37"/>
      <c r="N536" s="37"/>
    </row>
    <row r="537" spans="1:14">
      <c r="A537" s="21"/>
      <c r="B537" s="21"/>
      <c r="C537" s="22"/>
      <c r="D537" s="21"/>
      <c r="E537" s="21"/>
      <c r="F537" s="21"/>
      <c r="G537" s="21"/>
      <c r="H537" s="21"/>
      <c r="I537" s="21"/>
      <c r="J537" s="21"/>
      <c r="K537" s="37"/>
      <c r="L537" s="37"/>
      <c r="M537" s="37"/>
      <c r="N537" s="37"/>
    </row>
    <row r="538" spans="1:14">
      <c r="A538" s="21"/>
      <c r="B538" s="21"/>
      <c r="C538" s="22"/>
      <c r="D538" s="21"/>
      <c r="E538" s="21"/>
      <c r="F538" s="21"/>
      <c r="G538" s="21"/>
      <c r="H538" s="21"/>
      <c r="I538" s="21"/>
      <c r="J538" s="21"/>
      <c r="K538" s="37"/>
      <c r="L538" s="37"/>
      <c r="M538" s="37"/>
      <c r="N538" s="37"/>
    </row>
    <row r="539" spans="1:14">
      <c r="A539" s="21"/>
      <c r="B539" s="21"/>
      <c r="C539" s="22"/>
      <c r="D539" s="21"/>
      <c r="E539" s="21"/>
      <c r="F539" s="21"/>
      <c r="G539" s="21"/>
      <c r="H539" s="21"/>
      <c r="I539" s="21"/>
      <c r="J539" s="21"/>
      <c r="K539" s="37"/>
      <c r="L539" s="37"/>
      <c r="M539" s="37"/>
      <c r="N539" s="37"/>
    </row>
    <row r="540" spans="1:14">
      <c r="A540" s="21"/>
      <c r="B540" s="21"/>
      <c r="C540" s="22"/>
      <c r="D540" s="21"/>
      <c r="E540" s="21"/>
      <c r="F540" s="21"/>
      <c r="G540" s="21"/>
      <c r="H540" s="21"/>
      <c r="I540" s="21"/>
      <c r="J540" s="21"/>
      <c r="K540" s="37"/>
      <c r="L540" s="37"/>
      <c r="M540" s="37"/>
      <c r="N540" s="37"/>
    </row>
    <row r="541" spans="1:14">
      <c r="A541" s="21"/>
      <c r="B541" s="21"/>
      <c r="C541" s="22"/>
      <c r="D541" s="21"/>
      <c r="E541" s="21"/>
      <c r="F541" s="21"/>
      <c r="G541" s="21"/>
      <c r="H541" s="21"/>
      <c r="I541" s="21"/>
      <c r="J541" s="21"/>
      <c r="K541" s="37"/>
      <c r="L541" s="37"/>
      <c r="M541" s="37"/>
      <c r="N541" s="37"/>
    </row>
    <row r="542" spans="1:14">
      <c r="A542" s="21"/>
      <c r="B542" s="21"/>
      <c r="C542" s="22"/>
      <c r="D542" s="21"/>
      <c r="E542" s="21"/>
      <c r="F542" s="21"/>
      <c r="G542" s="21"/>
      <c r="H542" s="21"/>
      <c r="I542" s="21"/>
      <c r="J542" s="21"/>
      <c r="K542" s="37"/>
      <c r="L542" s="37"/>
      <c r="M542" s="37"/>
      <c r="N542" s="37"/>
    </row>
    <row r="543" spans="1:14">
      <c r="A543" s="21"/>
      <c r="B543" s="21"/>
      <c r="C543" s="22"/>
      <c r="D543" s="21"/>
      <c r="E543" s="21"/>
      <c r="F543" s="21"/>
      <c r="G543" s="21"/>
      <c r="H543" s="21"/>
      <c r="I543" s="21"/>
      <c r="J543" s="21"/>
      <c r="K543" s="37"/>
      <c r="L543" s="37"/>
      <c r="M543" s="37"/>
      <c r="N543" s="37"/>
    </row>
    <row r="544" spans="1:14">
      <c r="A544" s="21"/>
      <c r="B544" s="21"/>
      <c r="C544" s="22"/>
      <c r="D544" s="21"/>
      <c r="E544" s="21"/>
      <c r="F544" s="21"/>
      <c r="G544" s="21"/>
      <c r="H544" s="21"/>
      <c r="I544" s="21"/>
      <c r="J544" s="21"/>
      <c r="K544" s="37"/>
      <c r="L544" s="37"/>
      <c r="M544" s="37"/>
      <c r="N544" s="37"/>
    </row>
    <row r="545" spans="1:14">
      <c r="A545" s="21"/>
      <c r="B545" s="21"/>
      <c r="C545" s="22"/>
      <c r="D545" s="21"/>
      <c r="E545" s="21"/>
      <c r="F545" s="21"/>
      <c r="G545" s="21"/>
      <c r="H545" s="21"/>
      <c r="I545" s="21"/>
      <c r="J545" s="21"/>
      <c r="K545" s="37"/>
      <c r="L545" s="37"/>
      <c r="M545" s="37"/>
      <c r="N545" s="37"/>
    </row>
    <row r="546" spans="1:14">
      <c r="A546" s="21"/>
      <c r="B546" s="21"/>
      <c r="C546" s="22"/>
      <c r="D546" s="21"/>
      <c r="E546" s="21"/>
      <c r="F546" s="21"/>
      <c r="G546" s="21"/>
      <c r="H546" s="21"/>
      <c r="I546" s="21"/>
      <c r="J546" s="21"/>
      <c r="K546" s="37"/>
      <c r="L546" s="37"/>
      <c r="M546" s="37"/>
      <c r="N546" s="37"/>
    </row>
    <row r="547" spans="1:14">
      <c r="A547" s="21"/>
      <c r="B547" s="21"/>
      <c r="C547" s="22"/>
      <c r="D547" s="21"/>
      <c r="E547" s="21"/>
      <c r="F547" s="21"/>
      <c r="G547" s="21"/>
      <c r="H547" s="21"/>
      <c r="I547" s="21"/>
      <c r="J547" s="21"/>
      <c r="K547" s="37"/>
      <c r="L547" s="37"/>
      <c r="M547" s="37"/>
      <c r="N547" s="37"/>
    </row>
    <row r="548" spans="1:14">
      <c r="A548" s="21"/>
      <c r="B548" s="21"/>
      <c r="C548" s="22"/>
      <c r="D548" s="21"/>
      <c r="E548" s="21"/>
      <c r="F548" s="21"/>
      <c r="G548" s="21"/>
      <c r="H548" s="21"/>
      <c r="I548" s="21"/>
      <c r="J548" s="21"/>
      <c r="K548" s="37"/>
      <c r="L548" s="37"/>
      <c r="M548" s="37"/>
      <c r="N548" s="37"/>
    </row>
    <row r="549" spans="1:14">
      <c r="A549" s="21"/>
      <c r="B549" s="21"/>
      <c r="C549" s="22"/>
      <c r="D549" s="21"/>
      <c r="E549" s="21"/>
      <c r="F549" s="21"/>
      <c r="G549" s="21"/>
      <c r="H549" s="21"/>
      <c r="I549" s="21"/>
      <c r="J549" s="21"/>
      <c r="K549" s="37"/>
      <c r="L549" s="37"/>
      <c r="M549" s="37"/>
      <c r="N549" s="37"/>
    </row>
    <row r="550" spans="1:14">
      <c r="A550" s="21"/>
      <c r="B550" s="21"/>
      <c r="C550" s="22"/>
      <c r="D550" s="21"/>
      <c r="E550" s="21"/>
      <c r="F550" s="21"/>
      <c r="G550" s="21"/>
      <c r="H550" s="21"/>
      <c r="I550" s="21"/>
      <c r="J550" s="21"/>
      <c r="K550" s="37"/>
      <c r="L550" s="37"/>
      <c r="M550" s="37"/>
      <c r="N550" s="37"/>
    </row>
    <row r="551" spans="1:14">
      <c r="A551" s="21"/>
      <c r="B551" s="21"/>
      <c r="C551" s="22"/>
      <c r="D551" s="21"/>
      <c r="E551" s="21"/>
      <c r="F551" s="21"/>
      <c r="G551" s="21"/>
      <c r="H551" s="21"/>
      <c r="I551" s="21"/>
      <c r="J551" s="21"/>
      <c r="K551" s="37"/>
      <c r="L551" s="37"/>
      <c r="M551" s="37"/>
      <c r="N551" s="37"/>
    </row>
    <row r="552" spans="1:14">
      <c r="A552" s="21"/>
      <c r="B552" s="21"/>
      <c r="C552" s="22"/>
      <c r="D552" s="21"/>
      <c r="E552" s="21"/>
      <c r="F552" s="21"/>
      <c r="G552" s="21"/>
      <c r="H552" s="21"/>
      <c r="I552" s="21"/>
      <c r="J552" s="21"/>
      <c r="K552" s="37"/>
      <c r="L552" s="37"/>
      <c r="M552" s="37"/>
      <c r="N552" s="37"/>
    </row>
    <row r="553" spans="1:14">
      <c r="A553" s="21"/>
      <c r="B553" s="21"/>
      <c r="C553" s="22"/>
      <c r="D553" s="21"/>
      <c r="E553" s="21"/>
      <c r="F553" s="21"/>
      <c r="G553" s="21"/>
      <c r="H553" s="21"/>
      <c r="I553" s="21"/>
      <c r="J553" s="21"/>
      <c r="K553" s="37"/>
      <c r="L553" s="37"/>
      <c r="M553" s="37"/>
      <c r="N553" s="37"/>
    </row>
    <row r="554" spans="1:14">
      <c r="A554" s="21"/>
      <c r="B554" s="21"/>
      <c r="C554" s="22"/>
      <c r="D554" s="21"/>
      <c r="E554" s="21"/>
      <c r="F554" s="21"/>
      <c r="G554" s="21"/>
      <c r="H554" s="21"/>
      <c r="I554" s="21"/>
      <c r="J554" s="21"/>
      <c r="K554" s="37"/>
      <c r="L554" s="37"/>
      <c r="M554" s="37"/>
      <c r="N554" s="37"/>
    </row>
    <row r="555" spans="1:14">
      <c r="A555" s="21"/>
      <c r="B555" s="21"/>
      <c r="C555" s="22"/>
      <c r="D555" s="21"/>
      <c r="E555" s="21"/>
      <c r="F555" s="21"/>
      <c r="G555" s="21"/>
      <c r="H555" s="21"/>
      <c r="I555" s="21"/>
      <c r="J555" s="21"/>
      <c r="K555" s="37"/>
      <c r="L555" s="37"/>
      <c r="M555" s="37"/>
      <c r="N555" s="37"/>
    </row>
    <row r="556" spans="1:14">
      <c r="A556" s="21"/>
      <c r="B556" s="21"/>
      <c r="C556" s="22"/>
      <c r="D556" s="21"/>
      <c r="E556" s="21"/>
      <c r="F556" s="21"/>
      <c r="G556" s="21"/>
      <c r="H556" s="21"/>
      <c r="I556" s="21"/>
      <c r="J556" s="21"/>
      <c r="K556" s="37"/>
      <c r="L556" s="37"/>
      <c r="M556" s="37"/>
      <c r="N556" s="37"/>
    </row>
    <row r="557" spans="1:14">
      <c r="A557" s="21"/>
      <c r="B557" s="21"/>
      <c r="C557" s="22"/>
      <c r="D557" s="21"/>
      <c r="E557" s="21"/>
      <c r="F557" s="21"/>
      <c r="G557" s="21"/>
      <c r="H557" s="21"/>
      <c r="I557" s="21"/>
      <c r="J557" s="21"/>
      <c r="K557" s="37"/>
      <c r="L557" s="37"/>
      <c r="M557" s="37"/>
      <c r="N557" s="37"/>
    </row>
    <row r="558" spans="1:14">
      <c r="A558" s="21"/>
      <c r="B558" s="21"/>
      <c r="C558" s="22"/>
      <c r="D558" s="21"/>
      <c r="E558" s="21"/>
      <c r="F558" s="21"/>
      <c r="G558" s="21"/>
      <c r="H558" s="21"/>
      <c r="I558" s="21"/>
      <c r="J558" s="21"/>
      <c r="K558" s="37"/>
      <c r="L558" s="37"/>
      <c r="M558" s="37"/>
      <c r="N558" s="37"/>
    </row>
    <row r="559" spans="1:14">
      <c r="A559" s="21"/>
      <c r="B559" s="21"/>
      <c r="C559" s="22"/>
      <c r="D559" s="21"/>
      <c r="E559" s="21"/>
      <c r="F559" s="21"/>
      <c r="G559" s="21"/>
      <c r="H559" s="21"/>
      <c r="I559" s="21"/>
      <c r="J559" s="21"/>
      <c r="K559" s="37"/>
      <c r="L559" s="37"/>
      <c r="M559" s="37"/>
      <c r="N559" s="37"/>
    </row>
    <row r="560" spans="1:14">
      <c r="A560" s="21"/>
      <c r="B560" s="21"/>
      <c r="C560" s="22"/>
      <c r="D560" s="21"/>
      <c r="E560" s="21"/>
      <c r="F560" s="21"/>
      <c r="G560" s="21"/>
      <c r="H560" s="21"/>
      <c r="I560" s="21"/>
      <c r="J560" s="21"/>
      <c r="K560" s="37"/>
      <c r="L560" s="37"/>
      <c r="M560" s="37"/>
      <c r="N560" s="37"/>
    </row>
    <row r="561" spans="1:14">
      <c r="A561" s="21"/>
      <c r="B561" s="21"/>
      <c r="C561" s="22"/>
      <c r="D561" s="21"/>
      <c r="E561" s="21"/>
      <c r="F561" s="21"/>
      <c r="G561" s="21"/>
      <c r="H561" s="21"/>
      <c r="I561" s="21"/>
      <c r="J561" s="21"/>
      <c r="K561" s="37"/>
      <c r="L561" s="37"/>
      <c r="M561" s="37"/>
      <c r="N561" s="37"/>
    </row>
    <row r="562" spans="1:14">
      <c r="A562" s="21"/>
      <c r="B562" s="21"/>
      <c r="C562" s="22"/>
      <c r="D562" s="21"/>
      <c r="E562" s="21"/>
      <c r="F562" s="21"/>
      <c r="G562" s="21"/>
      <c r="H562" s="21"/>
      <c r="I562" s="21"/>
      <c r="J562" s="21"/>
      <c r="K562" s="37"/>
      <c r="L562" s="37"/>
      <c r="M562" s="37"/>
      <c r="N562" s="37"/>
    </row>
    <row r="563" spans="1:14">
      <c r="A563" s="21"/>
      <c r="B563" s="21"/>
      <c r="C563" s="22"/>
      <c r="D563" s="21"/>
      <c r="E563" s="21"/>
      <c r="F563" s="21"/>
      <c r="G563" s="21"/>
      <c r="H563" s="21"/>
      <c r="I563" s="21"/>
      <c r="J563" s="21"/>
      <c r="K563" s="37"/>
      <c r="L563" s="37"/>
      <c r="M563" s="37"/>
      <c r="N563" s="37"/>
    </row>
    <row r="564" spans="1:14">
      <c r="A564" s="21"/>
      <c r="B564" s="21"/>
      <c r="C564" s="22"/>
      <c r="D564" s="21"/>
      <c r="E564" s="21"/>
      <c r="F564" s="21"/>
      <c r="G564" s="21"/>
      <c r="H564" s="21"/>
      <c r="I564" s="21"/>
      <c r="J564" s="21"/>
      <c r="K564" s="37"/>
      <c r="L564" s="37"/>
      <c r="M564" s="37"/>
      <c r="N564" s="37"/>
    </row>
    <row r="565" spans="1:14">
      <c r="A565" s="21"/>
      <c r="B565" s="21"/>
      <c r="C565" s="22"/>
      <c r="D565" s="21"/>
      <c r="E565" s="21"/>
      <c r="F565" s="21"/>
      <c r="G565" s="21"/>
      <c r="H565" s="21"/>
      <c r="I565" s="21"/>
      <c r="J565" s="21"/>
      <c r="K565" s="37"/>
      <c r="L565" s="37"/>
      <c r="M565" s="37"/>
      <c r="N565" s="37"/>
    </row>
    <row r="566" spans="1:14">
      <c r="A566" s="21"/>
      <c r="B566" s="21"/>
      <c r="C566" s="22"/>
      <c r="D566" s="21"/>
      <c r="E566" s="21"/>
      <c r="F566" s="21"/>
      <c r="G566" s="21"/>
      <c r="H566" s="21"/>
      <c r="I566" s="21"/>
      <c r="J566" s="21"/>
      <c r="K566" s="37"/>
      <c r="L566" s="37"/>
      <c r="M566" s="37"/>
      <c r="N566" s="37"/>
    </row>
    <row r="567" spans="1:14">
      <c r="A567" s="21"/>
      <c r="B567" s="21"/>
      <c r="C567" s="22"/>
      <c r="D567" s="21"/>
      <c r="E567" s="21"/>
      <c r="F567" s="21"/>
      <c r="G567" s="21"/>
      <c r="H567" s="21"/>
      <c r="I567" s="21"/>
      <c r="J567" s="21"/>
      <c r="K567" s="37"/>
      <c r="L567" s="37"/>
      <c r="M567" s="37"/>
      <c r="N567" s="37"/>
    </row>
    <row r="568" spans="1:14">
      <c r="A568" s="21"/>
      <c r="B568" s="21"/>
      <c r="C568" s="22"/>
      <c r="D568" s="21"/>
      <c r="E568" s="21"/>
      <c r="F568" s="21"/>
      <c r="G568" s="21"/>
      <c r="H568" s="21"/>
      <c r="I568" s="21"/>
      <c r="J568" s="21"/>
      <c r="K568" s="37"/>
      <c r="L568" s="37"/>
      <c r="M568" s="37"/>
      <c r="N568" s="37"/>
    </row>
    <row r="569" spans="1:14">
      <c r="A569" s="21"/>
      <c r="B569" s="21"/>
      <c r="C569" s="22"/>
      <c r="D569" s="21"/>
      <c r="E569" s="21"/>
      <c r="F569" s="21"/>
      <c r="G569" s="21"/>
      <c r="H569" s="21"/>
      <c r="I569" s="21"/>
      <c r="J569" s="21"/>
      <c r="K569" s="37"/>
      <c r="L569" s="37"/>
      <c r="M569" s="37"/>
      <c r="N569" s="37"/>
    </row>
    <row r="570" spans="1:14">
      <c r="A570" s="21"/>
      <c r="B570" s="21"/>
      <c r="C570" s="22"/>
      <c r="D570" s="21"/>
      <c r="E570" s="21"/>
      <c r="F570" s="21"/>
      <c r="G570" s="21"/>
      <c r="H570" s="21"/>
      <c r="I570" s="21"/>
      <c r="J570" s="21"/>
      <c r="K570" s="37"/>
      <c r="L570" s="37"/>
      <c r="M570" s="37"/>
      <c r="N570" s="37"/>
    </row>
    <row r="571" spans="1:14">
      <c r="A571" s="21"/>
      <c r="B571" s="21"/>
      <c r="C571" s="22"/>
      <c r="D571" s="21"/>
      <c r="E571" s="21"/>
      <c r="F571" s="21"/>
      <c r="G571" s="21"/>
      <c r="H571" s="21"/>
      <c r="I571" s="21"/>
      <c r="J571" s="21"/>
      <c r="K571" s="37"/>
      <c r="L571" s="37"/>
      <c r="M571" s="37"/>
      <c r="N571" s="37"/>
    </row>
    <row r="572" spans="1:14">
      <c r="A572" s="21"/>
      <c r="B572" s="21"/>
      <c r="C572" s="22"/>
      <c r="D572" s="21"/>
      <c r="E572" s="21"/>
      <c r="F572" s="21"/>
      <c r="G572" s="21"/>
      <c r="H572" s="21"/>
      <c r="I572" s="21"/>
      <c r="J572" s="21"/>
      <c r="K572" s="37"/>
      <c r="L572" s="37"/>
      <c r="M572" s="37"/>
      <c r="N572" s="37"/>
    </row>
    <row r="573" spans="1:14">
      <c r="A573" s="21"/>
      <c r="B573" s="21"/>
      <c r="C573" s="22"/>
      <c r="D573" s="21"/>
      <c r="E573" s="21"/>
      <c r="F573" s="21"/>
      <c r="G573" s="21"/>
      <c r="H573" s="21"/>
      <c r="I573" s="21"/>
      <c r="J573" s="21"/>
      <c r="K573" s="37"/>
      <c r="L573" s="37"/>
      <c r="M573" s="37"/>
      <c r="N573" s="37"/>
    </row>
    <row r="574" spans="1:14">
      <c r="A574" s="21"/>
      <c r="B574" s="21"/>
      <c r="C574" s="22"/>
      <c r="D574" s="21"/>
      <c r="E574" s="21"/>
      <c r="F574" s="21"/>
      <c r="G574" s="21"/>
      <c r="H574" s="21"/>
      <c r="I574" s="21"/>
      <c r="J574" s="21"/>
      <c r="K574" s="37"/>
      <c r="L574" s="37"/>
      <c r="M574" s="37"/>
      <c r="N574" s="37"/>
    </row>
    <row r="575" spans="1:14">
      <c r="A575" s="21"/>
      <c r="B575" s="21"/>
      <c r="C575" s="22"/>
      <c r="D575" s="21"/>
      <c r="E575" s="21"/>
      <c r="F575" s="21"/>
      <c r="G575" s="21"/>
      <c r="H575" s="21"/>
      <c r="I575" s="21"/>
      <c r="J575" s="21"/>
      <c r="K575" s="37"/>
      <c r="L575" s="37"/>
      <c r="M575" s="37"/>
      <c r="N575" s="37"/>
    </row>
    <row r="576" spans="1:14">
      <c r="A576" s="21"/>
      <c r="B576" s="21"/>
      <c r="C576" s="22"/>
      <c r="D576" s="21"/>
      <c r="E576" s="21"/>
      <c r="F576" s="21"/>
      <c r="G576" s="21"/>
      <c r="H576" s="21"/>
      <c r="I576" s="21"/>
      <c r="J576" s="21"/>
      <c r="K576" s="37"/>
      <c r="L576" s="37"/>
      <c r="M576" s="37"/>
      <c r="N576" s="37"/>
    </row>
    <row r="577" spans="1:14">
      <c r="A577" s="21"/>
      <c r="B577" s="21"/>
      <c r="C577" s="22"/>
      <c r="D577" s="21"/>
      <c r="E577" s="21"/>
      <c r="F577" s="21"/>
      <c r="G577" s="21"/>
      <c r="H577" s="21"/>
      <c r="I577" s="21"/>
      <c r="J577" s="21"/>
      <c r="K577" s="37"/>
      <c r="L577" s="37"/>
      <c r="M577" s="37"/>
      <c r="N577" s="37"/>
    </row>
    <row r="578" spans="1:14">
      <c r="A578" s="21"/>
      <c r="B578" s="21"/>
      <c r="C578" s="22"/>
      <c r="D578" s="21"/>
      <c r="E578" s="21"/>
      <c r="F578" s="21"/>
      <c r="G578" s="21"/>
      <c r="H578" s="21"/>
      <c r="I578" s="21"/>
      <c r="J578" s="21"/>
      <c r="K578" s="37"/>
      <c r="L578" s="37"/>
      <c r="M578" s="37"/>
      <c r="N578" s="37"/>
    </row>
    <row r="579" spans="1:14">
      <c r="A579" s="21"/>
      <c r="B579" s="21"/>
      <c r="C579" s="22"/>
      <c r="D579" s="21"/>
      <c r="E579" s="21"/>
      <c r="F579" s="21"/>
      <c r="G579" s="21"/>
      <c r="H579" s="21"/>
      <c r="I579" s="21"/>
      <c r="J579" s="21"/>
      <c r="K579" s="37"/>
      <c r="L579" s="37"/>
      <c r="M579" s="37"/>
      <c r="N579" s="37"/>
    </row>
    <row r="580" spans="1:14">
      <c r="A580" s="21"/>
      <c r="B580" s="21"/>
      <c r="C580" s="22"/>
      <c r="D580" s="21"/>
      <c r="E580" s="21"/>
      <c r="F580" s="21"/>
      <c r="G580" s="21"/>
      <c r="H580" s="21"/>
      <c r="I580" s="21"/>
      <c r="J580" s="21"/>
      <c r="K580" s="37"/>
      <c r="L580" s="37"/>
      <c r="M580" s="37"/>
      <c r="N580" s="37"/>
    </row>
    <row r="581" spans="1:14">
      <c r="A581" s="21"/>
      <c r="B581" s="21"/>
      <c r="C581" s="22"/>
      <c r="D581" s="21"/>
      <c r="E581" s="21"/>
      <c r="F581" s="21"/>
      <c r="G581" s="21"/>
      <c r="H581" s="21"/>
      <c r="I581" s="21"/>
      <c r="J581" s="21"/>
      <c r="K581" s="37"/>
      <c r="L581" s="37"/>
      <c r="M581" s="37"/>
      <c r="N581" s="37"/>
    </row>
    <row r="582" spans="1:14">
      <c r="A582" s="21"/>
      <c r="B582" s="21"/>
      <c r="C582" s="22"/>
      <c r="D582" s="21"/>
      <c r="E582" s="21"/>
      <c r="F582" s="21"/>
      <c r="G582" s="21"/>
      <c r="H582" s="21"/>
      <c r="I582" s="21"/>
      <c r="J582" s="21"/>
      <c r="K582" s="37"/>
      <c r="L582" s="37"/>
      <c r="M582" s="37"/>
      <c r="N582" s="37"/>
    </row>
    <row r="583" spans="1:14">
      <c r="A583" s="21"/>
      <c r="B583" s="21"/>
      <c r="C583" s="22"/>
      <c r="D583" s="21"/>
      <c r="E583" s="21"/>
      <c r="F583" s="21"/>
      <c r="G583" s="21"/>
      <c r="H583" s="21"/>
      <c r="I583" s="21"/>
      <c r="J583" s="21"/>
      <c r="K583" s="37"/>
      <c r="L583" s="37"/>
      <c r="M583" s="37"/>
      <c r="N583" s="37"/>
    </row>
    <row r="584" spans="1:14">
      <c r="A584" s="21"/>
      <c r="B584" s="21"/>
      <c r="C584" s="22"/>
      <c r="D584" s="21"/>
      <c r="E584" s="21"/>
      <c r="F584" s="21"/>
      <c r="G584" s="21"/>
      <c r="H584" s="21"/>
      <c r="I584" s="21"/>
      <c r="J584" s="21"/>
      <c r="K584" s="37"/>
      <c r="L584" s="37"/>
      <c r="M584" s="37"/>
      <c r="N584" s="37"/>
    </row>
    <row r="585" spans="1:14">
      <c r="A585" s="21"/>
      <c r="B585" s="21"/>
      <c r="C585" s="22"/>
      <c r="D585" s="21"/>
      <c r="E585" s="21"/>
      <c r="F585" s="21"/>
      <c r="G585" s="21"/>
      <c r="H585" s="21"/>
      <c r="I585" s="21"/>
      <c r="J585" s="21"/>
      <c r="K585" s="37"/>
      <c r="L585" s="37"/>
      <c r="M585" s="37"/>
      <c r="N585" s="37"/>
    </row>
    <row r="586" spans="1:14">
      <c r="A586" s="21"/>
      <c r="B586" s="21"/>
      <c r="C586" s="22"/>
      <c r="D586" s="21"/>
      <c r="E586" s="21"/>
      <c r="F586" s="21"/>
      <c r="G586" s="21"/>
      <c r="H586" s="21"/>
      <c r="I586" s="21"/>
      <c r="J586" s="21"/>
      <c r="K586" s="37"/>
      <c r="L586" s="37"/>
      <c r="M586" s="37"/>
      <c r="N586" s="37"/>
    </row>
    <row r="587" spans="1:14">
      <c r="A587" s="21"/>
      <c r="B587" s="21"/>
      <c r="C587" s="22"/>
      <c r="D587" s="21"/>
      <c r="E587" s="21"/>
      <c r="F587" s="21"/>
      <c r="G587" s="21"/>
      <c r="H587" s="21"/>
      <c r="I587" s="21"/>
      <c r="J587" s="21"/>
      <c r="K587" s="37"/>
      <c r="L587" s="37"/>
      <c r="M587" s="37"/>
      <c r="N587" s="37"/>
    </row>
    <row r="588" spans="1:14">
      <c r="A588" s="21"/>
      <c r="B588" s="21"/>
      <c r="C588" s="22"/>
      <c r="D588" s="21"/>
      <c r="E588" s="21"/>
      <c r="F588" s="21"/>
      <c r="G588" s="21"/>
      <c r="H588" s="21"/>
      <c r="I588" s="21"/>
      <c r="J588" s="21"/>
      <c r="K588" s="37"/>
      <c r="L588" s="37"/>
      <c r="M588" s="37"/>
      <c r="N588" s="37"/>
    </row>
    <row r="589" spans="1:14">
      <c r="A589" s="21"/>
      <c r="B589" s="21"/>
      <c r="C589" s="22"/>
      <c r="D589" s="21"/>
      <c r="E589" s="21"/>
      <c r="F589" s="21"/>
      <c r="G589" s="21"/>
      <c r="H589" s="21"/>
      <c r="I589" s="21"/>
      <c r="J589" s="21"/>
      <c r="K589" s="37"/>
      <c r="L589" s="37"/>
      <c r="M589" s="37"/>
      <c r="N589" s="37"/>
    </row>
    <row r="590" spans="1:14">
      <c r="A590" s="21"/>
      <c r="B590" s="21"/>
      <c r="C590" s="22"/>
      <c r="D590" s="21"/>
      <c r="E590" s="21"/>
      <c r="F590" s="21"/>
      <c r="G590" s="21"/>
      <c r="H590" s="21"/>
      <c r="I590" s="21"/>
      <c r="J590" s="21"/>
      <c r="K590" s="37"/>
      <c r="L590" s="37"/>
      <c r="M590" s="37"/>
      <c r="N590" s="37"/>
    </row>
    <row r="591" spans="1:14">
      <c r="A591" s="21"/>
      <c r="B591" s="21"/>
      <c r="C591" s="22"/>
      <c r="D591" s="21"/>
      <c r="E591" s="21"/>
      <c r="F591" s="21"/>
      <c r="G591" s="21"/>
      <c r="H591" s="21"/>
      <c r="I591" s="21"/>
      <c r="J591" s="21"/>
      <c r="K591" s="37"/>
      <c r="L591" s="37"/>
      <c r="M591" s="37"/>
      <c r="N591" s="37"/>
    </row>
    <row r="592" spans="1:14">
      <c r="A592" s="21"/>
      <c r="B592" s="21"/>
      <c r="C592" s="22"/>
      <c r="D592" s="21"/>
      <c r="E592" s="21"/>
      <c r="F592" s="21"/>
      <c r="G592" s="21"/>
      <c r="H592" s="21"/>
      <c r="I592" s="21"/>
      <c r="J592" s="21"/>
      <c r="K592" s="37"/>
      <c r="L592" s="37"/>
      <c r="M592" s="37"/>
      <c r="N592" s="37"/>
    </row>
    <row r="593" spans="1:14">
      <c r="A593" s="21"/>
      <c r="B593" s="21"/>
      <c r="C593" s="22"/>
      <c r="D593" s="21"/>
      <c r="E593" s="21"/>
      <c r="F593" s="21"/>
      <c r="G593" s="21"/>
      <c r="H593" s="21"/>
      <c r="I593" s="21"/>
      <c r="J593" s="21"/>
      <c r="K593" s="37"/>
      <c r="L593" s="37"/>
      <c r="M593" s="37"/>
      <c r="N593" s="37"/>
    </row>
    <row r="594" spans="1:14">
      <c r="A594" s="21"/>
      <c r="B594" s="21"/>
      <c r="C594" s="22"/>
      <c r="D594" s="21"/>
      <c r="E594" s="21"/>
      <c r="F594" s="21"/>
      <c r="G594" s="21"/>
      <c r="H594" s="21"/>
      <c r="I594" s="21"/>
      <c r="J594" s="21"/>
      <c r="K594" s="37"/>
      <c r="L594" s="37"/>
      <c r="M594" s="37"/>
      <c r="N594" s="37"/>
    </row>
    <row r="595" spans="1:14">
      <c r="A595" s="21"/>
      <c r="B595" s="21"/>
      <c r="C595" s="22"/>
      <c r="D595" s="21"/>
      <c r="E595" s="21"/>
      <c r="F595" s="21"/>
      <c r="G595" s="21"/>
      <c r="H595" s="21"/>
      <c r="I595" s="21"/>
      <c r="J595" s="21"/>
      <c r="K595" s="37"/>
      <c r="L595" s="37"/>
      <c r="M595" s="37"/>
      <c r="N595" s="37"/>
    </row>
    <row r="596" spans="1:14">
      <c r="A596" s="21"/>
      <c r="B596" s="21"/>
      <c r="C596" s="22"/>
      <c r="D596" s="21"/>
      <c r="E596" s="21"/>
      <c r="F596" s="21"/>
      <c r="G596" s="21"/>
      <c r="H596" s="21"/>
      <c r="I596" s="21"/>
      <c r="J596" s="21"/>
      <c r="K596" s="37"/>
      <c r="L596" s="37"/>
      <c r="M596" s="37"/>
      <c r="N596" s="37"/>
    </row>
    <row r="597" spans="1:14">
      <c r="A597" s="21"/>
      <c r="B597" s="21"/>
      <c r="C597" s="22"/>
      <c r="D597" s="21"/>
      <c r="E597" s="21"/>
      <c r="F597" s="21"/>
      <c r="G597" s="21"/>
      <c r="H597" s="21"/>
      <c r="I597" s="21"/>
      <c r="J597" s="21"/>
      <c r="K597" s="37"/>
      <c r="L597" s="37"/>
      <c r="M597" s="37"/>
      <c r="N597" s="37"/>
    </row>
    <row r="598" spans="1:14">
      <c r="A598" s="21"/>
      <c r="B598" s="21"/>
      <c r="C598" s="22"/>
      <c r="D598" s="21"/>
      <c r="E598" s="21"/>
      <c r="F598" s="21"/>
      <c r="G598" s="21"/>
      <c r="H598" s="21"/>
      <c r="I598" s="21"/>
      <c r="J598" s="21"/>
      <c r="K598" s="37"/>
      <c r="L598" s="37"/>
      <c r="M598" s="37"/>
      <c r="N598" s="37"/>
    </row>
    <row r="599" spans="1:14">
      <c r="A599" s="21"/>
      <c r="B599" s="21"/>
      <c r="C599" s="22"/>
      <c r="D599" s="21"/>
      <c r="E599" s="21"/>
      <c r="F599" s="21"/>
      <c r="G599" s="21"/>
      <c r="H599" s="21"/>
      <c r="I599" s="21"/>
      <c r="J599" s="21"/>
      <c r="K599" s="37"/>
      <c r="L599" s="37"/>
      <c r="M599" s="37"/>
      <c r="N599" s="37"/>
    </row>
    <row r="600" spans="1:14">
      <c r="A600" s="21"/>
      <c r="B600" s="21"/>
      <c r="C600" s="22"/>
      <c r="D600" s="21"/>
      <c r="E600" s="21"/>
      <c r="F600" s="21"/>
      <c r="G600" s="21"/>
      <c r="H600" s="21"/>
      <c r="I600" s="21"/>
      <c r="J600" s="21"/>
      <c r="K600" s="37"/>
      <c r="L600" s="37"/>
      <c r="M600" s="37"/>
      <c r="N600" s="37"/>
    </row>
    <row r="601" spans="1:14">
      <c r="A601" s="21"/>
      <c r="B601" s="21"/>
      <c r="C601" s="22"/>
      <c r="D601" s="21"/>
      <c r="E601" s="21"/>
      <c r="F601" s="21"/>
      <c r="G601" s="21"/>
      <c r="H601" s="21"/>
      <c r="I601" s="21"/>
      <c r="J601" s="21"/>
      <c r="K601" s="37"/>
      <c r="L601" s="37"/>
      <c r="M601" s="37"/>
      <c r="N601" s="37"/>
    </row>
    <row r="602" spans="1:14">
      <c r="A602" s="21"/>
      <c r="B602" s="21"/>
      <c r="C602" s="22"/>
      <c r="D602" s="21"/>
      <c r="E602" s="21"/>
      <c r="F602" s="21"/>
      <c r="G602" s="21"/>
      <c r="H602" s="21"/>
      <c r="I602" s="21"/>
      <c r="J602" s="21"/>
      <c r="K602" s="37"/>
      <c r="L602" s="37"/>
      <c r="M602" s="37"/>
      <c r="N602" s="37"/>
    </row>
    <row r="603" spans="1:14">
      <c r="A603" s="21"/>
      <c r="B603" s="21"/>
      <c r="C603" s="22"/>
      <c r="D603" s="21"/>
      <c r="E603" s="21"/>
      <c r="F603" s="21"/>
      <c r="G603" s="21"/>
      <c r="H603" s="21"/>
      <c r="I603" s="21"/>
      <c r="J603" s="21"/>
      <c r="K603" s="37"/>
      <c r="L603" s="37"/>
      <c r="M603" s="37"/>
      <c r="N603" s="37"/>
    </row>
    <row r="604" spans="1:14">
      <c r="A604" s="21"/>
      <c r="B604" s="21"/>
      <c r="C604" s="22"/>
      <c r="D604" s="21"/>
      <c r="E604" s="21"/>
      <c r="F604" s="21"/>
      <c r="G604" s="21"/>
      <c r="H604" s="21"/>
      <c r="I604" s="21"/>
      <c r="J604" s="21"/>
      <c r="K604" s="37"/>
      <c r="L604" s="37"/>
      <c r="M604" s="37"/>
      <c r="N604" s="37"/>
    </row>
    <row r="605" spans="1:14">
      <c r="A605" s="21"/>
      <c r="B605" s="21"/>
      <c r="C605" s="22"/>
      <c r="D605" s="21"/>
      <c r="E605" s="21"/>
      <c r="F605" s="21"/>
      <c r="G605" s="21"/>
      <c r="H605" s="21"/>
      <c r="I605" s="21"/>
      <c r="J605" s="21"/>
      <c r="K605" s="37"/>
      <c r="L605" s="37"/>
      <c r="M605" s="37"/>
      <c r="N605" s="37"/>
    </row>
    <row r="606" spans="1:14">
      <c r="A606" s="21"/>
      <c r="B606" s="21"/>
      <c r="C606" s="22"/>
      <c r="D606" s="21"/>
      <c r="E606" s="21"/>
      <c r="F606" s="21"/>
      <c r="G606" s="21"/>
      <c r="H606" s="21"/>
      <c r="I606" s="21"/>
      <c r="J606" s="21"/>
      <c r="K606" s="37"/>
      <c r="L606" s="37"/>
      <c r="M606" s="37"/>
      <c r="N606" s="37"/>
    </row>
    <row r="607" spans="1:14">
      <c r="A607" s="21"/>
      <c r="B607" s="21"/>
      <c r="C607" s="22"/>
      <c r="D607" s="21"/>
      <c r="E607" s="21"/>
      <c r="F607" s="21"/>
      <c r="G607" s="21"/>
      <c r="H607" s="21"/>
      <c r="I607" s="21"/>
      <c r="J607" s="21"/>
      <c r="K607" s="37"/>
      <c r="L607" s="37"/>
      <c r="M607" s="37"/>
      <c r="N607" s="37"/>
    </row>
    <row r="608" spans="1:14">
      <c r="A608" s="21"/>
      <c r="B608" s="21"/>
      <c r="C608" s="22"/>
      <c r="D608" s="21"/>
      <c r="E608" s="21"/>
      <c r="F608" s="21"/>
      <c r="G608" s="21"/>
      <c r="H608" s="21"/>
      <c r="I608" s="21"/>
      <c r="J608" s="21"/>
      <c r="K608" s="37"/>
      <c r="L608" s="37"/>
      <c r="M608" s="37"/>
      <c r="N608" s="37"/>
    </row>
    <row r="609" spans="1:14">
      <c r="A609" s="21"/>
      <c r="B609" s="21"/>
      <c r="C609" s="22"/>
      <c r="D609" s="21"/>
      <c r="E609" s="21"/>
      <c r="F609" s="21"/>
      <c r="G609" s="21"/>
      <c r="H609" s="21"/>
      <c r="I609" s="21"/>
      <c r="J609" s="21"/>
      <c r="K609" s="37"/>
      <c r="L609" s="37"/>
      <c r="M609" s="37"/>
      <c r="N609" s="37"/>
    </row>
    <row r="610" spans="1:14">
      <c r="A610" s="21"/>
      <c r="B610" s="21"/>
      <c r="C610" s="22"/>
      <c r="D610" s="21"/>
      <c r="E610" s="21"/>
      <c r="F610" s="21"/>
      <c r="G610" s="21"/>
      <c r="H610" s="21"/>
      <c r="I610" s="21"/>
      <c r="J610" s="21"/>
      <c r="K610" s="37"/>
      <c r="L610" s="37"/>
      <c r="M610" s="37"/>
      <c r="N610" s="37"/>
    </row>
    <row r="611" spans="1:14">
      <c r="A611" s="21"/>
      <c r="B611" s="21"/>
      <c r="C611" s="22"/>
      <c r="D611" s="21"/>
      <c r="E611" s="21"/>
      <c r="F611" s="21"/>
      <c r="G611" s="21"/>
      <c r="H611" s="21"/>
      <c r="I611" s="21"/>
      <c r="J611" s="21"/>
      <c r="K611" s="37"/>
      <c r="L611" s="37"/>
      <c r="M611" s="37"/>
      <c r="N611" s="37"/>
    </row>
    <row r="612" spans="1:14">
      <c r="A612" s="21"/>
      <c r="B612" s="21"/>
      <c r="C612" s="22"/>
      <c r="D612" s="21"/>
      <c r="E612" s="21"/>
      <c r="F612" s="21"/>
      <c r="G612" s="21"/>
      <c r="H612" s="21"/>
      <c r="I612" s="21"/>
      <c r="J612" s="21"/>
      <c r="K612" s="37"/>
      <c r="L612" s="37"/>
      <c r="M612" s="37"/>
      <c r="N612" s="37"/>
    </row>
    <row r="613" spans="1:14">
      <c r="A613" s="21"/>
      <c r="B613" s="21"/>
      <c r="C613" s="22"/>
      <c r="D613" s="21"/>
      <c r="E613" s="21"/>
      <c r="F613" s="21"/>
      <c r="G613" s="21"/>
      <c r="H613" s="21"/>
      <c r="I613" s="21"/>
      <c r="J613" s="21"/>
      <c r="K613" s="37"/>
      <c r="L613" s="37"/>
      <c r="M613" s="37"/>
      <c r="N613" s="37"/>
    </row>
    <row r="614" spans="1:14">
      <c r="A614" s="21"/>
      <c r="B614" s="21"/>
      <c r="C614" s="22"/>
      <c r="D614" s="21"/>
      <c r="E614" s="21"/>
      <c r="F614" s="21"/>
      <c r="G614" s="21"/>
      <c r="H614" s="21"/>
      <c r="I614" s="21"/>
      <c r="J614" s="21"/>
      <c r="K614" s="37"/>
      <c r="L614" s="37"/>
      <c r="M614" s="37"/>
      <c r="N614" s="37"/>
    </row>
    <row r="615" spans="1:14">
      <c r="A615" s="21"/>
      <c r="B615" s="21"/>
      <c r="C615" s="22"/>
      <c r="D615" s="21"/>
      <c r="E615" s="21"/>
      <c r="F615" s="21"/>
      <c r="G615" s="21"/>
      <c r="H615" s="21"/>
      <c r="I615" s="21"/>
      <c r="J615" s="21"/>
      <c r="K615" s="37"/>
      <c r="L615" s="37"/>
      <c r="M615" s="37"/>
      <c r="N615" s="37"/>
    </row>
    <row r="616" spans="1:14">
      <c r="A616" s="21"/>
      <c r="B616" s="21"/>
      <c r="C616" s="22"/>
      <c r="D616" s="21"/>
      <c r="E616" s="21"/>
      <c r="F616" s="21"/>
      <c r="G616" s="21"/>
      <c r="H616" s="21"/>
      <c r="I616" s="21"/>
      <c r="J616" s="21"/>
      <c r="K616" s="37"/>
      <c r="L616" s="37"/>
      <c r="M616" s="37"/>
      <c r="N616" s="37"/>
    </row>
    <row r="617" spans="1:14">
      <c r="A617" s="21"/>
      <c r="B617" s="21"/>
      <c r="C617" s="22"/>
      <c r="D617" s="21"/>
      <c r="E617" s="21"/>
      <c r="F617" s="21"/>
      <c r="G617" s="21"/>
      <c r="H617" s="21"/>
      <c r="I617" s="21"/>
      <c r="J617" s="21"/>
      <c r="K617" s="37"/>
      <c r="L617" s="37"/>
      <c r="M617" s="37"/>
      <c r="N617" s="37"/>
    </row>
    <row r="618" spans="1:14">
      <c r="A618" s="21"/>
      <c r="B618" s="21"/>
      <c r="C618" s="22"/>
      <c r="D618" s="21"/>
      <c r="E618" s="21"/>
      <c r="F618" s="21"/>
      <c r="G618" s="21"/>
      <c r="H618" s="21"/>
      <c r="I618" s="21"/>
      <c r="J618" s="21"/>
      <c r="K618" s="37"/>
      <c r="L618" s="37"/>
      <c r="M618" s="37"/>
      <c r="N618" s="37"/>
    </row>
    <row r="619" spans="1:14">
      <c r="A619" s="21"/>
      <c r="B619" s="21"/>
      <c r="C619" s="22"/>
      <c r="D619" s="21"/>
      <c r="E619" s="21"/>
      <c r="F619" s="21"/>
      <c r="G619" s="21"/>
      <c r="H619" s="21"/>
      <c r="I619" s="21"/>
      <c r="J619" s="21"/>
      <c r="K619" s="37"/>
      <c r="L619" s="37"/>
      <c r="M619" s="37"/>
      <c r="N619" s="37"/>
    </row>
    <row r="620" spans="1:14">
      <c r="A620" s="21"/>
      <c r="B620" s="21"/>
      <c r="C620" s="22"/>
      <c r="D620" s="21"/>
      <c r="E620" s="21"/>
      <c r="F620" s="21"/>
      <c r="G620" s="21"/>
      <c r="H620" s="21"/>
      <c r="I620" s="21"/>
      <c r="J620" s="21"/>
      <c r="K620" s="37"/>
      <c r="L620" s="37"/>
      <c r="M620" s="37"/>
      <c r="N620" s="37"/>
    </row>
    <row r="621" spans="1:14">
      <c r="A621" s="21"/>
      <c r="B621" s="21"/>
      <c r="C621" s="22"/>
      <c r="D621" s="21"/>
      <c r="E621" s="21"/>
      <c r="F621" s="21"/>
      <c r="G621" s="21"/>
      <c r="H621" s="21"/>
      <c r="I621" s="21"/>
      <c r="J621" s="21"/>
      <c r="K621" s="37"/>
      <c r="L621" s="37"/>
      <c r="M621" s="37"/>
      <c r="N621" s="37"/>
    </row>
    <row r="622" spans="1:14">
      <c r="A622" s="21"/>
      <c r="B622" s="21"/>
      <c r="C622" s="22"/>
      <c r="D622" s="21"/>
      <c r="E622" s="21"/>
      <c r="F622" s="21"/>
      <c r="G622" s="21"/>
      <c r="H622" s="21"/>
      <c r="I622" s="21"/>
      <c r="J622" s="21"/>
      <c r="K622" s="37"/>
      <c r="L622" s="37"/>
      <c r="M622" s="37"/>
      <c r="N622" s="37"/>
    </row>
    <row r="623" spans="1:14">
      <c r="A623" s="21"/>
      <c r="B623" s="21"/>
      <c r="C623" s="22"/>
      <c r="D623" s="21"/>
      <c r="E623" s="21"/>
      <c r="F623" s="21"/>
      <c r="G623" s="21"/>
      <c r="H623" s="21"/>
      <c r="I623" s="21"/>
      <c r="J623" s="21"/>
      <c r="K623" s="37"/>
      <c r="L623" s="37"/>
      <c r="M623" s="37"/>
      <c r="N623" s="37"/>
    </row>
    <row r="624" spans="1:14">
      <c r="A624" s="21"/>
      <c r="B624" s="21"/>
      <c r="C624" s="22"/>
      <c r="D624" s="21"/>
      <c r="E624" s="21"/>
      <c r="F624" s="21"/>
      <c r="G624" s="21"/>
      <c r="H624" s="21"/>
      <c r="I624" s="21"/>
      <c r="J624" s="21"/>
      <c r="K624" s="37"/>
      <c r="L624" s="37"/>
      <c r="M624" s="37"/>
      <c r="N624" s="37"/>
    </row>
    <row r="625" spans="1:14">
      <c r="A625" s="21"/>
      <c r="B625" s="21"/>
      <c r="C625" s="22"/>
      <c r="D625" s="21"/>
      <c r="E625" s="21"/>
      <c r="F625" s="21"/>
      <c r="G625" s="21"/>
      <c r="H625" s="21"/>
      <c r="I625" s="21"/>
      <c r="J625" s="21"/>
      <c r="K625" s="37"/>
      <c r="L625" s="37"/>
      <c r="M625" s="37"/>
      <c r="N625" s="37"/>
    </row>
    <row r="626" spans="1:14">
      <c r="A626" s="21"/>
      <c r="B626" s="21"/>
      <c r="C626" s="22"/>
      <c r="D626" s="21"/>
      <c r="E626" s="21"/>
      <c r="F626" s="21"/>
      <c r="G626" s="21"/>
      <c r="H626" s="21"/>
      <c r="I626" s="21"/>
      <c r="J626" s="21"/>
      <c r="K626" s="37"/>
      <c r="L626" s="37"/>
      <c r="M626" s="37"/>
      <c r="N626" s="37"/>
    </row>
    <row r="627" spans="1:14">
      <c r="A627" s="21"/>
      <c r="B627" s="21"/>
      <c r="C627" s="22"/>
      <c r="D627" s="21"/>
      <c r="E627" s="21"/>
      <c r="F627" s="21"/>
      <c r="G627" s="21"/>
      <c r="H627" s="21"/>
      <c r="I627" s="21"/>
      <c r="J627" s="21"/>
      <c r="K627" s="37"/>
      <c r="L627" s="37"/>
      <c r="M627" s="37"/>
      <c r="N627" s="37"/>
    </row>
    <row r="628" spans="1:14">
      <c r="A628" s="21"/>
      <c r="B628" s="21"/>
      <c r="C628" s="22"/>
      <c r="D628" s="21"/>
      <c r="E628" s="21"/>
      <c r="F628" s="21"/>
      <c r="G628" s="21"/>
      <c r="H628" s="21"/>
      <c r="I628" s="21"/>
      <c r="J628" s="21"/>
      <c r="K628" s="37"/>
      <c r="L628" s="37"/>
      <c r="M628" s="37"/>
      <c r="N628" s="37"/>
    </row>
    <row r="629" spans="1:14">
      <c r="A629" s="21"/>
      <c r="B629" s="21"/>
      <c r="C629" s="22"/>
      <c r="D629" s="21"/>
      <c r="E629" s="21"/>
      <c r="F629" s="21"/>
      <c r="G629" s="21"/>
      <c r="H629" s="21"/>
      <c r="I629" s="21"/>
      <c r="J629" s="21"/>
      <c r="K629" s="37"/>
      <c r="L629" s="37"/>
      <c r="M629" s="37"/>
      <c r="N629" s="37"/>
    </row>
    <row r="630" spans="1:14">
      <c r="A630" s="21"/>
      <c r="B630" s="21"/>
      <c r="C630" s="22"/>
      <c r="D630" s="21"/>
      <c r="E630" s="21"/>
      <c r="F630" s="21"/>
      <c r="G630" s="21"/>
      <c r="H630" s="21"/>
      <c r="I630" s="21"/>
      <c r="J630" s="21"/>
      <c r="K630" s="37"/>
      <c r="L630" s="37"/>
      <c r="M630" s="37"/>
      <c r="N630" s="37"/>
    </row>
    <row r="631" spans="1:14">
      <c r="A631" s="21"/>
      <c r="B631" s="21"/>
      <c r="C631" s="22"/>
      <c r="D631" s="21"/>
      <c r="E631" s="21"/>
      <c r="F631" s="21"/>
      <c r="G631" s="21"/>
      <c r="H631" s="21"/>
      <c r="I631" s="21"/>
      <c r="J631" s="21"/>
      <c r="K631" s="37"/>
      <c r="L631" s="37"/>
      <c r="M631" s="37"/>
      <c r="N631" s="37"/>
    </row>
    <row r="632" spans="1:14">
      <c r="A632" s="21"/>
      <c r="B632" s="21"/>
      <c r="C632" s="22"/>
      <c r="D632" s="21"/>
      <c r="E632" s="21"/>
      <c r="F632" s="21"/>
      <c r="G632" s="21"/>
      <c r="H632" s="21"/>
      <c r="I632" s="21"/>
      <c r="J632" s="21"/>
      <c r="K632" s="37"/>
      <c r="L632" s="37"/>
      <c r="M632" s="37"/>
      <c r="N632" s="37"/>
    </row>
    <row r="633" spans="1:14">
      <c r="A633" s="21"/>
      <c r="B633" s="21"/>
      <c r="C633" s="22"/>
      <c r="D633" s="21"/>
      <c r="E633" s="21"/>
      <c r="F633" s="21"/>
      <c r="G633" s="21"/>
      <c r="H633" s="21"/>
      <c r="I633" s="21"/>
      <c r="J633" s="21"/>
      <c r="K633" s="37"/>
      <c r="L633" s="37"/>
      <c r="M633" s="37"/>
      <c r="N633" s="37"/>
    </row>
    <row r="634" spans="1:14">
      <c r="A634" s="21"/>
      <c r="B634" s="21"/>
      <c r="C634" s="22"/>
      <c r="D634" s="21"/>
      <c r="E634" s="21"/>
      <c r="F634" s="21"/>
      <c r="G634" s="21"/>
      <c r="H634" s="21"/>
      <c r="I634" s="21"/>
      <c r="J634" s="21"/>
      <c r="K634" s="37"/>
      <c r="L634" s="37"/>
      <c r="M634" s="37"/>
      <c r="N634" s="37"/>
    </row>
    <row r="635" spans="1:14">
      <c r="A635" s="21"/>
      <c r="B635" s="21"/>
      <c r="C635" s="22"/>
      <c r="D635" s="21"/>
      <c r="E635" s="21"/>
      <c r="F635" s="21"/>
      <c r="G635" s="21"/>
      <c r="H635" s="21"/>
      <c r="I635" s="21"/>
      <c r="J635" s="21"/>
      <c r="K635" s="37"/>
      <c r="L635" s="37"/>
      <c r="M635" s="37"/>
      <c r="N635" s="37"/>
    </row>
    <row r="636" spans="1:14">
      <c r="A636" s="21"/>
      <c r="B636" s="21"/>
      <c r="C636" s="22"/>
      <c r="D636" s="21"/>
      <c r="E636" s="21"/>
      <c r="F636" s="21"/>
      <c r="G636" s="21"/>
      <c r="H636" s="21"/>
      <c r="I636" s="21"/>
      <c r="J636" s="21"/>
      <c r="K636" s="37"/>
      <c r="L636" s="37"/>
      <c r="M636" s="37"/>
      <c r="N636" s="37"/>
    </row>
    <row r="637" spans="1:14">
      <c r="A637" s="21"/>
      <c r="B637" s="21"/>
      <c r="C637" s="22"/>
      <c r="D637" s="21"/>
      <c r="E637" s="21"/>
      <c r="F637" s="21"/>
      <c r="G637" s="21"/>
      <c r="H637" s="21"/>
      <c r="I637" s="21"/>
      <c r="J637" s="21"/>
      <c r="K637" s="37"/>
      <c r="L637" s="37"/>
      <c r="M637" s="37"/>
      <c r="N637" s="37"/>
    </row>
    <row r="638" spans="1:14">
      <c r="A638" s="21"/>
      <c r="B638" s="21"/>
      <c r="C638" s="22"/>
      <c r="D638" s="21"/>
      <c r="E638" s="21"/>
      <c r="F638" s="21"/>
      <c r="G638" s="21"/>
      <c r="H638" s="21"/>
      <c r="I638" s="21"/>
      <c r="J638" s="21"/>
      <c r="K638" s="37"/>
      <c r="L638" s="37"/>
      <c r="M638" s="37"/>
      <c r="N638" s="37"/>
    </row>
    <row r="639" spans="1:14">
      <c r="A639" s="21"/>
      <c r="B639" s="21"/>
      <c r="C639" s="22"/>
      <c r="D639" s="21"/>
      <c r="E639" s="21"/>
      <c r="F639" s="21"/>
      <c r="G639" s="21"/>
      <c r="H639" s="21"/>
      <c r="I639" s="21"/>
      <c r="J639" s="21"/>
      <c r="K639" s="37"/>
      <c r="L639" s="37"/>
      <c r="M639" s="37"/>
      <c r="N639" s="37"/>
    </row>
    <row r="640" spans="1:14">
      <c r="A640" s="21"/>
      <c r="B640" s="21"/>
      <c r="C640" s="22"/>
      <c r="D640" s="21"/>
      <c r="E640" s="21"/>
      <c r="F640" s="21"/>
      <c r="G640" s="21"/>
      <c r="H640" s="21"/>
      <c r="I640" s="21"/>
      <c r="J640" s="21"/>
      <c r="K640" s="37"/>
      <c r="L640" s="37"/>
      <c r="M640" s="37"/>
      <c r="N640" s="37"/>
    </row>
    <row r="641" spans="1:14">
      <c r="A641" s="21"/>
      <c r="B641" s="21"/>
      <c r="C641" s="22"/>
      <c r="D641" s="21"/>
      <c r="E641" s="21"/>
      <c r="F641" s="21"/>
      <c r="G641" s="21"/>
      <c r="H641" s="21"/>
      <c r="I641" s="21"/>
      <c r="J641" s="21"/>
      <c r="K641" s="37"/>
      <c r="L641" s="37"/>
      <c r="M641" s="37"/>
      <c r="N641" s="37"/>
    </row>
    <row r="642" spans="1:14">
      <c r="A642" s="21"/>
      <c r="B642" s="21"/>
      <c r="C642" s="22"/>
      <c r="D642" s="21"/>
      <c r="E642" s="21"/>
      <c r="F642" s="21"/>
      <c r="G642" s="21"/>
      <c r="H642" s="21"/>
      <c r="I642" s="21"/>
      <c r="J642" s="21"/>
      <c r="K642" s="37"/>
      <c r="L642" s="37"/>
      <c r="M642" s="37"/>
      <c r="N642" s="37"/>
    </row>
    <row r="643" spans="1:14">
      <c r="A643" s="21"/>
      <c r="B643" s="21"/>
      <c r="C643" s="22"/>
      <c r="D643" s="21"/>
      <c r="E643" s="21"/>
      <c r="F643" s="21"/>
      <c r="G643" s="21"/>
      <c r="H643" s="21"/>
      <c r="I643" s="21"/>
      <c r="J643" s="21"/>
      <c r="K643" s="37"/>
      <c r="L643" s="37"/>
      <c r="M643" s="37"/>
      <c r="N643" s="37"/>
    </row>
    <row r="644" spans="1:14">
      <c r="A644" s="21"/>
      <c r="B644" s="21"/>
      <c r="C644" s="22"/>
      <c r="D644" s="21"/>
      <c r="E644" s="21"/>
      <c r="F644" s="21"/>
      <c r="G644" s="21"/>
      <c r="H644" s="21"/>
      <c r="I644" s="21"/>
      <c r="J644" s="21"/>
      <c r="K644" s="37"/>
      <c r="L644" s="37"/>
      <c r="M644" s="37"/>
      <c r="N644" s="37"/>
    </row>
    <row r="645" spans="1:14">
      <c r="A645" s="21"/>
      <c r="B645" s="21"/>
      <c r="C645" s="22"/>
      <c r="D645" s="21"/>
      <c r="E645" s="21"/>
      <c r="F645" s="21"/>
      <c r="G645" s="21"/>
      <c r="H645" s="21"/>
      <c r="I645" s="21"/>
      <c r="J645" s="21"/>
      <c r="K645" s="37"/>
      <c r="L645" s="37"/>
      <c r="M645" s="37"/>
      <c r="N645" s="37"/>
    </row>
    <row r="646" spans="1:14">
      <c r="A646" s="21"/>
      <c r="B646" s="21"/>
      <c r="C646" s="22"/>
      <c r="D646" s="21"/>
      <c r="E646" s="21"/>
      <c r="F646" s="21"/>
      <c r="G646" s="21"/>
      <c r="H646" s="21"/>
      <c r="I646" s="21"/>
      <c r="J646" s="21"/>
      <c r="K646" s="37"/>
      <c r="L646" s="37"/>
      <c r="M646" s="37"/>
      <c r="N646" s="37"/>
    </row>
    <row r="647" spans="1:14">
      <c r="A647" s="21"/>
      <c r="B647" s="21"/>
      <c r="C647" s="22"/>
      <c r="D647" s="21"/>
      <c r="E647" s="21"/>
      <c r="F647" s="21"/>
      <c r="G647" s="21"/>
      <c r="H647" s="21"/>
      <c r="I647" s="21"/>
      <c r="J647" s="21"/>
      <c r="K647" s="37"/>
      <c r="L647" s="37"/>
      <c r="M647" s="37"/>
      <c r="N647" s="37"/>
    </row>
    <row r="648" spans="1:14">
      <c r="A648" s="21"/>
      <c r="B648" s="21"/>
      <c r="C648" s="22"/>
      <c r="D648" s="21"/>
      <c r="E648" s="21"/>
      <c r="F648" s="21"/>
      <c r="G648" s="21"/>
      <c r="H648" s="21"/>
      <c r="I648" s="21"/>
      <c r="J648" s="21"/>
      <c r="K648" s="37"/>
      <c r="L648" s="37"/>
      <c r="M648" s="37"/>
      <c r="N648" s="37"/>
    </row>
    <row r="649" spans="1:14">
      <c r="A649" s="21"/>
      <c r="B649" s="21"/>
      <c r="C649" s="22"/>
      <c r="D649" s="21"/>
      <c r="E649" s="21"/>
      <c r="F649" s="21"/>
      <c r="G649" s="21"/>
      <c r="H649" s="21"/>
      <c r="I649" s="21"/>
      <c r="J649" s="21"/>
      <c r="K649" s="37"/>
      <c r="L649" s="37"/>
      <c r="M649" s="37"/>
      <c r="N649" s="37"/>
    </row>
    <row r="650" spans="1:14">
      <c r="A650" s="21"/>
      <c r="B650" s="21"/>
      <c r="C650" s="22"/>
      <c r="D650" s="21"/>
      <c r="E650" s="21"/>
      <c r="F650" s="21"/>
      <c r="G650" s="21"/>
      <c r="H650" s="21"/>
      <c r="I650" s="21"/>
      <c r="J650" s="21"/>
      <c r="K650" s="37"/>
      <c r="L650" s="37"/>
      <c r="M650" s="37"/>
      <c r="N650" s="37"/>
    </row>
    <row r="651" spans="1:14">
      <c r="A651" s="21"/>
      <c r="B651" s="21"/>
      <c r="C651" s="22"/>
      <c r="D651" s="21"/>
      <c r="E651" s="21"/>
      <c r="F651" s="21"/>
      <c r="G651" s="21"/>
      <c r="H651" s="21"/>
      <c r="I651" s="21"/>
      <c r="J651" s="21"/>
      <c r="K651" s="37"/>
      <c r="L651" s="37"/>
      <c r="M651" s="37"/>
      <c r="N651" s="37"/>
    </row>
    <row r="652" spans="1:14">
      <c r="A652" s="21"/>
      <c r="B652" s="21"/>
      <c r="C652" s="22"/>
      <c r="D652" s="21"/>
      <c r="E652" s="21"/>
      <c r="F652" s="21"/>
      <c r="G652" s="21"/>
      <c r="H652" s="21"/>
      <c r="I652" s="21"/>
      <c r="J652" s="21"/>
      <c r="K652" s="37"/>
      <c r="L652" s="37"/>
      <c r="M652" s="37"/>
      <c r="N652" s="37"/>
    </row>
    <row r="653" spans="1:14">
      <c r="A653" s="21"/>
      <c r="B653" s="21"/>
      <c r="C653" s="22"/>
      <c r="D653" s="21"/>
      <c r="E653" s="21"/>
      <c r="F653" s="21"/>
      <c r="G653" s="21"/>
      <c r="H653" s="21"/>
      <c r="I653" s="21"/>
      <c r="J653" s="21"/>
      <c r="K653" s="37"/>
      <c r="L653" s="37"/>
      <c r="M653" s="37"/>
      <c r="N653" s="37"/>
    </row>
    <row r="654" spans="1:14">
      <c r="A654" s="21"/>
      <c r="B654" s="21"/>
      <c r="C654" s="22"/>
      <c r="D654" s="21"/>
      <c r="E654" s="21"/>
      <c r="F654" s="21"/>
      <c r="G654" s="21"/>
      <c r="H654" s="21"/>
      <c r="I654" s="21"/>
      <c r="J654" s="21"/>
      <c r="K654" s="37"/>
      <c r="L654" s="37"/>
      <c r="M654" s="37"/>
      <c r="N654" s="37"/>
    </row>
    <row r="655" spans="1:14">
      <c r="A655" s="21"/>
      <c r="B655" s="21"/>
      <c r="C655" s="22"/>
      <c r="D655" s="21"/>
      <c r="E655" s="21"/>
      <c r="F655" s="21"/>
      <c r="G655" s="21"/>
      <c r="H655" s="21"/>
      <c r="I655" s="21"/>
      <c r="J655" s="21"/>
      <c r="K655" s="37"/>
      <c r="L655" s="37"/>
      <c r="M655" s="37"/>
      <c r="N655" s="37"/>
    </row>
    <row r="656" spans="1:14">
      <c r="A656" s="21"/>
      <c r="B656" s="21"/>
      <c r="C656" s="22"/>
      <c r="D656" s="21"/>
      <c r="E656" s="21"/>
      <c r="F656" s="21"/>
      <c r="G656" s="21"/>
      <c r="H656" s="21"/>
      <c r="I656" s="21"/>
      <c r="J656" s="21"/>
      <c r="K656" s="37"/>
      <c r="L656" s="37"/>
      <c r="M656" s="37"/>
      <c r="N656" s="37"/>
    </row>
    <row r="657" spans="1:14">
      <c r="A657" s="21"/>
      <c r="B657" s="21"/>
      <c r="C657" s="22"/>
      <c r="D657" s="21"/>
      <c r="E657" s="21"/>
      <c r="F657" s="21"/>
      <c r="G657" s="21"/>
      <c r="H657" s="21"/>
      <c r="I657" s="21"/>
      <c r="J657" s="21"/>
      <c r="K657" s="37"/>
      <c r="L657" s="37"/>
      <c r="M657" s="37"/>
      <c r="N657" s="37"/>
    </row>
    <row r="658" spans="1:14">
      <c r="A658" s="21"/>
      <c r="B658" s="21"/>
      <c r="C658" s="22"/>
      <c r="D658" s="21"/>
      <c r="E658" s="21"/>
      <c r="F658" s="21"/>
      <c r="G658" s="21"/>
      <c r="H658" s="21"/>
      <c r="I658" s="21"/>
      <c r="J658" s="21"/>
      <c r="K658" s="37"/>
      <c r="L658" s="37"/>
      <c r="M658" s="37"/>
      <c r="N658" s="37"/>
    </row>
    <row r="659" spans="1:14">
      <c r="A659" s="21"/>
      <c r="B659" s="21"/>
      <c r="C659" s="22"/>
      <c r="D659" s="21"/>
      <c r="E659" s="21"/>
      <c r="F659" s="21"/>
      <c r="G659" s="21"/>
      <c r="H659" s="21"/>
      <c r="I659" s="21"/>
      <c r="J659" s="21"/>
      <c r="K659" s="37"/>
      <c r="L659" s="37"/>
      <c r="M659" s="37"/>
      <c r="N659" s="37"/>
    </row>
    <row r="660" spans="1:14">
      <c r="A660" s="21"/>
      <c r="B660" s="21"/>
      <c r="C660" s="22"/>
      <c r="D660" s="21"/>
      <c r="E660" s="21"/>
      <c r="F660" s="21"/>
      <c r="G660" s="21"/>
      <c r="H660" s="21"/>
      <c r="I660" s="21"/>
      <c r="J660" s="21"/>
      <c r="K660" s="37"/>
      <c r="L660" s="37"/>
      <c r="M660" s="37"/>
      <c r="N660" s="37"/>
    </row>
    <row r="661" spans="1:14">
      <c r="A661" s="21"/>
      <c r="B661" s="21"/>
      <c r="C661" s="22"/>
      <c r="D661" s="21"/>
      <c r="E661" s="21"/>
      <c r="F661" s="21"/>
      <c r="G661" s="21"/>
      <c r="H661" s="21"/>
      <c r="I661" s="21"/>
      <c r="J661" s="21"/>
      <c r="K661" s="37"/>
      <c r="L661" s="37"/>
      <c r="M661" s="37"/>
      <c r="N661" s="37"/>
    </row>
    <row r="662" spans="1:14">
      <c r="A662" s="21"/>
      <c r="B662" s="21"/>
      <c r="C662" s="22"/>
      <c r="D662" s="21"/>
      <c r="E662" s="21"/>
      <c r="F662" s="21"/>
      <c r="G662" s="21"/>
      <c r="H662" s="21"/>
      <c r="I662" s="21"/>
      <c r="J662" s="21"/>
      <c r="K662" s="37"/>
      <c r="L662" s="37"/>
      <c r="M662" s="37"/>
      <c r="N662" s="37"/>
    </row>
    <row r="663" spans="1:14">
      <c r="A663" s="21"/>
      <c r="B663" s="21"/>
      <c r="C663" s="22"/>
      <c r="D663" s="21"/>
      <c r="E663" s="21"/>
      <c r="F663" s="21"/>
      <c r="G663" s="21"/>
      <c r="H663" s="21"/>
      <c r="I663" s="21"/>
      <c r="J663" s="21"/>
      <c r="K663" s="37"/>
      <c r="L663" s="37"/>
      <c r="M663" s="37"/>
      <c r="N663" s="37"/>
    </row>
    <row r="664" spans="1:14">
      <c r="A664" s="21"/>
      <c r="B664" s="21"/>
      <c r="C664" s="22"/>
      <c r="D664" s="21"/>
      <c r="E664" s="21"/>
      <c r="F664" s="21"/>
      <c r="G664" s="21"/>
      <c r="H664" s="21"/>
      <c r="I664" s="21"/>
      <c r="J664" s="21"/>
      <c r="K664" s="37"/>
      <c r="L664" s="37"/>
      <c r="M664" s="37"/>
      <c r="N664" s="37"/>
    </row>
    <row r="665" spans="1:14">
      <c r="A665" s="21"/>
      <c r="B665" s="21"/>
      <c r="C665" s="22"/>
      <c r="D665" s="21"/>
      <c r="E665" s="21"/>
      <c r="F665" s="21"/>
      <c r="G665" s="21"/>
      <c r="H665" s="21"/>
      <c r="I665" s="21"/>
      <c r="J665" s="21"/>
      <c r="K665" s="37"/>
      <c r="L665" s="37"/>
      <c r="M665" s="37"/>
      <c r="N665" s="37"/>
    </row>
    <row r="666" spans="1:14">
      <c r="A666" s="21"/>
      <c r="B666" s="21"/>
      <c r="C666" s="22"/>
      <c r="D666" s="21"/>
      <c r="E666" s="21"/>
      <c r="F666" s="21"/>
      <c r="G666" s="21"/>
      <c r="H666" s="21"/>
      <c r="I666" s="21"/>
      <c r="J666" s="21"/>
      <c r="K666" s="37"/>
      <c r="L666" s="37"/>
      <c r="M666" s="37"/>
      <c r="N666" s="37"/>
    </row>
    <row r="667" spans="1:14">
      <c r="A667" s="21"/>
      <c r="B667" s="21"/>
      <c r="C667" s="22"/>
      <c r="D667" s="21"/>
      <c r="E667" s="21"/>
      <c r="F667" s="21"/>
      <c r="G667" s="21"/>
      <c r="H667" s="21"/>
      <c r="I667" s="21"/>
      <c r="J667" s="21"/>
      <c r="K667" s="37"/>
      <c r="L667" s="37"/>
      <c r="M667" s="37"/>
      <c r="N667" s="37"/>
    </row>
    <row r="668" spans="1:14">
      <c r="A668" s="21"/>
      <c r="B668" s="21"/>
      <c r="C668" s="22"/>
      <c r="D668" s="21"/>
      <c r="E668" s="21"/>
      <c r="F668" s="21"/>
      <c r="G668" s="21"/>
      <c r="H668" s="21"/>
      <c r="I668" s="21"/>
      <c r="J668" s="21"/>
      <c r="K668" s="37"/>
      <c r="L668" s="37"/>
      <c r="M668" s="37"/>
      <c r="N668" s="37"/>
    </row>
    <row r="669" spans="1:14">
      <c r="A669" s="21"/>
      <c r="B669" s="21"/>
      <c r="C669" s="22"/>
      <c r="D669" s="21"/>
      <c r="E669" s="21"/>
      <c r="F669" s="21"/>
      <c r="G669" s="21"/>
      <c r="H669" s="21"/>
      <c r="I669" s="21"/>
      <c r="J669" s="21"/>
      <c r="K669" s="37"/>
      <c r="L669" s="37"/>
      <c r="M669" s="37"/>
      <c r="N669" s="37"/>
    </row>
    <row r="670" spans="1:14">
      <c r="A670" s="21"/>
      <c r="B670" s="21"/>
      <c r="C670" s="22"/>
      <c r="D670" s="21"/>
      <c r="E670" s="21"/>
      <c r="F670" s="21"/>
      <c r="G670" s="21"/>
      <c r="H670" s="21"/>
      <c r="I670" s="21"/>
      <c r="J670" s="21"/>
      <c r="K670" s="37"/>
      <c r="L670" s="37"/>
      <c r="M670" s="37"/>
      <c r="N670" s="37"/>
    </row>
    <row r="671" spans="1:14">
      <c r="A671" s="21"/>
      <c r="B671" s="21"/>
      <c r="C671" s="22"/>
      <c r="D671" s="21"/>
      <c r="E671" s="21"/>
      <c r="F671" s="21"/>
      <c r="G671" s="21"/>
      <c r="H671" s="21"/>
      <c r="I671" s="21"/>
      <c r="J671" s="21"/>
      <c r="K671" s="37"/>
      <c r="L671" s="37"/>
      <c r="M671" s="37"/>
      <c r="N671" s="37"/>
    </row>
    <row r="672" spans="1:14">
      <c r="A672" s="21"/>
      <c r="B672" s="21"/>
      <c r="C672" s="22"/>
      <c r="D672" s="21"/>
      <c r="E672" s="21"/>
      <c r="F672" s="21"/>
      <c r="G672" s="21"/>
      <c r="H672" s="21"/>
      <c r="I672" s="21"/>
      <c r="J672" s="21"/>
      <c r="K672" s="37"/>
      <c r="L672" s="37"/>
      <c r="M672" s="37"/>
      <c r="N672" s="37"/>
    </row>
    <row r="673" spans="1:14">
      <c r="A673" s="21"/>
      <c r="B673" s="21"/>
      <c r="C673" s="22"/>
      <c r="D673" s="21"/>
      <c r="E673" s="21"/>
      <c r="F673" s="21"/>
      <c r="G673" s="21"/>
      <c r="H673" s="21"/>
      <c r="I673" s="21"/>
      <c r="J673" s="21"/>
      <c r="K673" s="37"/>
      <c r="L673" s="37"/>
      <c r="M673" s="37"/>
      <c r="N673" s="37"/>
    </row>
    <row r="674" spans="1:14">
      <c r="A674" s="21"/>
      <c r="B674" s="21"/>
      <c r="C674" s="22"/>
      <c r="D674" s="21"/>
      <c r="E674" s="21"/>
      <c r="F674" s="21"/>
      <c r="G674" s="21"/>
      <c r="H674" s="21"/>
      <c r="I674" s="21"/>
      <c r="J674" s="21"/>
      <c r="K674" s="37"/>
      <c r="L674" s="37"/>
      <c r="M674" s="37"/>
      <c r="N674" s="37"/>
    </row>
    <row r="675" spans="1:14">
      <c r="A675" s="21"/>
      <c r="B675" s="21"/>
      <c r="C675" s="22"/>
      <c r="D675" s="21"/>
      <c r="E675" s="21"/>
      <c r="F675" s="21"/>
      <c r="G675" s="21"/>
      <c r="H675" s="21"/>
      <c r="I675" s="21"/>
      <c r="J675" s="21"/>
      <c r="K675" s="37"/>
      <c r="L675" s="37"/>
      <c r="M675" s="37"/>
      <c r="N675" s="37"/>
    </row>
    <row r="676" spans="1:14">
      <c r="A676" s="21"/>
      <c r="B676" s="21"/>
      <c r="C676" s="22"/>
      <c r="D676" s="21"/>
      <c r="E676" s="21"/>
      <c r="F676" s="21"/>
      <c r="G676" s="21"/>
      <c r="H676" s="21"/>
      <c r="I676" s="21"/>
      <c r="J676" s="21"/>
      <c r="K676" s="37"/>
      <c r="L676" s="37"/>
      <c r="M676" s="37"/>
      <c r="N676" s="37"/>
    </row>
    <row r="677" spans="1:14">
      <c r="A677" s="21"/>
      <c r="B677" s="21"/>
      <c r="C677" s="22"/>
      <c r="D677" s="21"/>
      <c r="E677" s="21"/>
      <c r="F677" s="21"/>
      <c r="G677" s="21"/>
      <c r="H677" s="21"/>
      <c r="I677" s="21"/>
      <c r="J677" s="21"/>
      <c r="K677" s="37"/>
      <c r="L677" s="37"/>
      <c r="M677" s="37"/>
      <c r="N677" s="37"/>
    </row>
    <row r="678" spans="1:14">
      <c r="A678" s="21"/>
      <c r="B678" s="21"/>
      <c r="C678" s="22"/>
      <c r="D678" s="21"/>
      <c r="E678" s="21"/>
      <c r="F678" s="21"/>
      <c r="G678" s="21"/>
      <c r="H678" s="21"/>
      <c r="I678" s="21"/>
      <c r="J678" s="21"/>
      <c r="K678" s="37"/>
      <c r="L678" s="37"/>
      <c r="M678" s="37"/>
      <c r="N678" s="37"/>
    </row>
    <row r="679" spans="1:14">
      <c r="A679" s="21"/>
      <c r="B679" s="21"/>
      <c r="C679" s="22"/>
      <c r="D679" s="21"/>
      <c r="E679" s="21"/>
      <c r="F679" s="21"/>
      <c r="G679" s="21"/>
      <c r="H679" s="21"/>
      <c r="I679" s="21"/>
      <c r="J679" s="21"/>
      <c r="K679" s="37"/>
      <c r="L679" s="37"/>
      <c r="M679" s="37"/>
      <c r="N679" s="37"/>
    </row>
    <row r="680" spans="1:14">
      <c r="A680" s="21"/>
      <c r="B680" s="21"/>
      <c r="C680" s="22"/>
      <c r="D680" s="21"/>
      <c r="E680" s="21"/>
      <c r="F680" s="21"/>
      <c r="G680" s="21"/>
      <c r="H680" s="21"/>
      <c r="I680" s="21"/>
      <c r="J680" s="21"/>
      <c r="K680" s="37"/>
      <c r="L680" s="37"/>
      <c r="M680" s="37"/>
      <c r="N680" s="37"/>
    </row>
    <row r="681" spans="1:14">
      <c r="A681" s="21"/>
      <c r="B681" s="21"/>
      <c r="C681" s="22"/>
      <c r="D681" s="21"/>
      <c r="E681" s="21"/>
      <c r="F681" s="21"/>
      <c r="G681" s="21"/>
      <c r="H681" s="21"/>
      <c r="I681" s="21"/>
      <c r="J681" s="21"/>
      <c r="K681" s="37"/>
      <c r="L681" s="37"/>
      <c r="M681" s="37"/>
      <c r="N681" s="37"/>
    </row>
    <row r="682" spans="1:14">
      <c r="A682" s="21"/>
      <c r="B682" s="21"/>
      <c r="C682" s="22"/>
      <c r="D682" s="21"/>
      <c r="E682" s="21"/>
      <c r="F682" s="21"/>
      <c r="G682" s="21"/>
      <c r="H682" s="21"/>
      <c r="I682" s="21"/>
      <c r="J682" s="21"/>
      <c r="K682" s="37"/>
      <c r="L682" s="37"/>
      <c r="M682" s="37"/>
      <c r="N682" s="37"/>
    </row>
    <row r="683" spans="1:14">
      <c r="A683" s="21"/>
      <c r="B683" s="21"/>
      <c r="C683" s="22"/>
      <c r="D683" s="21"/>
      <c r="E683" s="21"/>
      <c r="F683" s="21"/>
      <c r="G683" s="21"/>
      <c r="H683" s="21"/>
      <c r="I683" s="21"/>
      <c r="J683" s="21"/>
      <c r="K683" s="37"/>
      <c r="L683" s="37"/>
      <c r="M683" s="37"/>
      <c r="N683" s="37"/>
    </row>
    <row r="684" spans="1:14">
      <c r="A684" s="21"/>
      <c r="B684" s="21"/>
      <c r="C684" s="22"/>
      <c r="D684" s="21"/>
      <c r="E684" s="21"/>
      <c r="F684" s="21"/>
      <c r="G684" s="21"/>
      <c r="H684" s="21"/>
      <c r="I684" s="21"/>
      <c r="J684" s="21"/>
      <c r="K684" s="37"/>
      <c r="L684" s="37"/>
      <c r="M684" s="37"/>
      <c r="N684" s="37"/>
    </row>
    <row r="685" spans="1:14">
      <c r="A685" s="21"/>
      <c r="B685" s="21"/>
      <c r="C685" s="22"/>
      <c r="D685" s="21"/>
      <c r="E685" s="21"/>
      <c r="F685" s="21"/>
      <c r="G685" s="21"/>
      <c r="H685" s="21"/>
      <c r="I685" s="21"/>
      <c r="J685" s="21"/>
      <c r="K685" s="37"/>
      <c r="L685" s="37"/>
      <c r="M685" s="37"/>
      <c r="N685" s="37"/>
    </row>
    <row r="686" spans="1:14">
      <c r="A686" s="21"/>
      <c r="B686" s="21"/>
      <c r="C686" s="22"/>
      <c r="D686" s="21"/>
      <c r="E686" s="21"/>
      <c r="F686" s="21"/>
      <c r="G686" s="21"/>
      <c r="H686" s="21"/>
      <c r="I686" s="21"/>
      <c r="J686" s="21"/>
      <c r="K686" s="37"/>
      <c r="L686" s="37"/>
      <c r="M686" s="37"/>
      <c r="N686" s="37"/>
    </row>
    <row r="687" spans="1:14">
      <c r="A687" s="21"/>
      <c r="B687" s="21"/>
      <c r="C687" s="22"/>
      <c r="D687" s="21"/>
      <c r="E687" s="21"/>
      <c r="F687" s="21"/>
      <c r="G687" s="21"/>
      <c r="H687" s="21"/>
      <c r="I687" s="21"/>
      <c r="J687" s="21"/>
      <c r="K687" s="37"/>
      <c r="L687" s="37"/>
      <c r="M687" s="37"/>
      <c r="N687" s="37"/>
    </row>
    <row r="688" spans="1:14">
      <c r="A688" s="21"/>
      <c r="B688" s="21"/>
      <c r="C688" s="22"/>
      <c r="D688" s="21"/>
      <c r="E688" s="21"/>
      <c r="F688" s="21"/>
      <c r="G688" s="21"/>
      <c r="H688" s="21"/>
      <c r="I688" s="21"/>
      <c r="J688" s="21"/>
      <c r="K688" s="37"/>
      <c r="L688" s="37"/>
      <c r="M688" s="37"/>
      <c r="N688" s="37"/>
    </row>
    <row r="689" spans="1:14">
      <c r="A689" s="21"/>
      <c r="B689" s="21"/>
      <c r="C689" s="22"/>
      <c r="D689" s="21"/>
      <c r="E689" s="21"/>
      <c r="F689" s="21"/>
      <c r="G689" s="21"/>
      <c r="H689" s="21"/>
      <c r="I689" s="21"/>
      <c r="J689" s="21"/>
      <c r="K689" s="37"/>
      <c r="L689" s="37"/>
      <c r="M689" s="37"/>
      <c r="N689" s="37"/>
    </row>
    <row r="690" spans="1:14">
      <c r="A690" s="21"/>
      <c r="B690" s="21"/>
      <c r="C690" s="22"/>
      <c r="D690" s="21"/>
      <c r="E690" s="21"/>
      <c r="F690" s="21"/>
      <c r="G690" s="21"/>
      <c r="H690" s="21"/>
      <c r="I690" s="21"/>
      <c r="J690" s="21"/>
      <c r="K690" s="37"/>
      <c r="L690" s="37"/>
      <c r="M690" s="37"/>
      <c r="N690" s="37"/>
    </row>
    <row r="691" spans="1:14">
      <c r="A691" s="21"/>
      <c r="B691" s="21"/>
      <c r="C691" s="22"/>
      <c r="D691" s="21"/>
      <c r="E691" s="21"/>
      <c r="F691" s="21"/>
      <c r="G691" s="21"/>
      <c r="H691" s="21"/>
      <c r="I691" s="21"/>
      <c r="J691" s="21"/>
      <c r="K691" s="37"/>
      <c r="L691" s="37"/>
      <c r="M691" s="37"/>
      <c r="N691" s="37"/>
    </row>
    <row r="692" spans="1:14">
      <c r="A692" s="21"/>
      <c r="B692" s="21"/>
      <c r="C692" s="22"/>
      <c r="D692" s="21"/>
      <c r="E692" s="21"/>
      <c r="F692" s="21"/>
      <c r="G692" s="21"/>
      <c r="H692" s="21"/>
      <c r="I692" s="21"/>
      <c r="J692" s="21"/>
      <c r="K692" s="37"/>
      <c r="L692" s="37"/>
      <c r="M692" s="37"/>
      <c r="N692" s="37"/>
    </row>
    <row r="693" spans="1:14">
      <c r="A693" s="21"/>
      <c r="B693" s="21"/>
      <c r="C693" s="22"/>
      <c r="D693" s="21"/>
      <c r="E693" s="21"/>
      <c r="F693" s="21"/>
      <c r="G693" s="21"/>
      <c r="H693" s="21"/>
      <c r="I693" s="21"/>
      <c r="J693" s="21"/>
      <c r="K693" s="37"/>
      <c r="L693" s="37"/>
      <c r="M693" s="37"/>
      <c r="N693" s="37"/>
    </row>
    <row r="694" spans="1:14">
      <c r="A694" s="21"/>
      <c r="B694" s="21"/>
      <c r="C694" s="22"/>
      <c r="D694" s="21"/>
      <c r="E694" s="21"/>
      <c r="F694" s="21"/>
      <c r="G694" s="21"/>
      <c r="H694" s="21"/>
      <c r="I694" s="21"/>
      <c r="J694" s="21"/>
      <c r="K694" s="37"/>
      <c r="L694" s="37"/>
      <c r="M694" s="37"/>
      <c r="N694" s="37"/>
    </row>
    <row r="695" spans="1:14">
      <c r="A695" s="21"/>
      <c r="B695" s="21"/>
      <c r="C695" s="22"/>
      <c r="D695" s="21"/>
      <c r="E695" s="21"/>
      <c r="F695" s="21"/>
      <c r="G695" s="21"/>
      <c r="H695" s="21"/>
      <c r="I695" s="21"/>
      <c r="J695" s="21"/>
      <c r="K695" s="37"/>
      <c r="L695" s="37"/>
      <c r="M695" s="37"/>
      <c r="N695" s="37"/>
    </row>
    <row r="696" spans="1:14">
      <c r="A696" s="21"/>
      <c r="B696" s="21"/>
      <c r="C696" s="22"/>
      <c r="D696" s="21"/>
      <c r="E696" s="21"/>
      <c r="F696" s="21"/>
      <c r="G696" s="21"/>
      <c r="H696" s="21"/>
      <c r="I696" s="21"/>
      <c r="J696" s="21"/>
      <c r="K696" s="37"/>
      <c r="L696" s="37"/>
      <c r="M696" s="37"/>
      <c r="N696" s="37"/>
    </row>
    <row r="697" spans="1:14">
      <c r="A697" s="21"/>
      <c r="B697" s="21"/>
      <c r="C697" s="22"/>
      <c r="D697" s="21"/>
      <c r="E697" s="21"/>
      <c r="F697" s="21"/>
      <c r="G697" s="21"/>
      <c r="H697" s="21"/>
      <c r="I697" s="21"/>
      <c r="J697" s="21"/>
      <c r="K697" s="37"/>
      <c r="L697" s="37"/>
      <c r="M697" s="37"/>
      <c r="N697" s="37"/>
    </row>
    <row r="698" spans="1:14">
      <c r="A698" s="21"/>
      <c r="B698" s="21"/>
      <c r="C698" s="22"/>
      <c r="D698" s="21"/>
      <c r="E698" s="21"/>
      <c r="F698" s="21"/>
      <c r="G698" s="21"/>
      <c r="H698" s="21"/>
      <c r="I698" s="21"/>
      <c r="J698" s="21"/>
      <c r="K698" s="37"/>
      <c r="L698" s="37"/>
      <c r="M698" s="37"/>
      <c r="N698" s="37"/>
    </row>
    <row r="699" spans="1:14">
      <c r="A699" s="21"/>
      <c r="B699" s="21"/>
      <c r="C699" s="22"/>
      <c r="D699" s="21"/>
      <c r="E699" s="21"/>
      <c r="F699" s="21"/>
      <c r="G699" s="21"/>
      <c r="H699" s="21"/>
      <c r="I699" s="21"/>
      <c r="J699" s="21"/>
      <c r="K699" s="37"/>
      <c r="L699" s="37"/>
      <c r="M699" s="37"/>
      <c r="N699" s="37"/>
    </row>
    <row r="700" spans="1:14">
      <c r="A700" s="21"/>
      <c r="B700" s="21"/>
      <c r="C700" s="22"/>
      <c r="D700" s="21"/>
      <c r="E700" s="21"/>
      <c r="F700" s="21"/>
      <c r="G700" s="21"/>
      <c r="H700" s="21"/>
      <c r="I700" s="21"/>
      <c r="J700" s="21"/>
      <c r="K700" s="37"/>
      <c r="L700" s="37"/>
      <c r="M700" s="37"/>
      <c r="N700" s="37"/>
    </row>
    <row r="701" spans="1:14">
      <c r="A701" s="21"/>
      <c r="B701" s="21"/>
      <c r="C701" s="22"/>
      <c r="D701" s="21"/>
      <c r="E701" s="21"/>
      <c r="F701" s="21"/>
      <c r="G701" s="21"/>
      <c r="H701" s="21"/>
      <c r="I701" s="21"/>
      <c r="J701" s="21"/>
      <c r="K701" s="37"/>
      <c r="L701" s="37"/>
      <c r="M701" s="37"/>
      <c r="N701" s="37"/>
    </row>
    <row r="702" spans="1:14">
      <c r="A702" s="21"/>
      <c r="B702" s="21"/>
      <c r="C702" s="22"/>
      <c r="D702" s="21"/>
      <c r="E702" s="21"/>
      <c r="F702" s="21"/>
      <c r="G702" s="21"/>
      <c r="H702" s="21"/>
      <c r="I702" s="21"/>
      <c r="J702" s="21"/>
      <c r="K702" s="37"/>
      <c r="L702" s="37"/>
      <c r="M702" s="37"/>
      <c r="N702" s="37"/>
    </row>
    <row r="703" spans="1:14">
      <c r="A703" s="21"/>
      <c r="B703" s="21"/>
      <c r="C703" s="22"/>
      <c r="D703" s="21"/>
      <c r="E703" s="21"/>
      <c r="F703" s="21"/>
      <c r="G703" s="21"/>
      <c r="H703" s="21"/>
      <c r="I703" s="21"/>
      <c r="J703" s="21"/>
      <c r="K703" s="37"/>
      <c r="L703" s="37"/>
      <c r="M703" s="37"/>
      <c r="N703" s="37"/>
    </row>
    <row r="704" spans="1:14">
      <c r="A704" s="21"/>
      <c r="B704" s="21"/>
      <c r="C704" s="22"/>
      <c r="D704" s="21"/>
      <c r="E704" s="21"/>
      <c r="F704" s="21"/>
      <c r="G704" s="21"/>
      <c r="H704" s="21"/>
      <c r="I704" s="21"/>
      <c r="J704" s="21"/>
      <c r="K704" s="37"/>
      <c r="L704" s="37"/>
      <c r="M704" s="37"/>
      <c r="N704" s="37"/>
    </row>
    <row r="705" spans="1:14">
      <c r="A705" s="21"/>
      <c r="B705" s="21"/>
      <c r="C705" s="22"/>
      <c r="D705" s="21"/>
      <c r="E705" s="21"/>
      <c r="F705" s="21"/>
      <c r="G705" s="21"/>
      <c r="H705" s="21"/>
      <c r="I705" s="21"/>
      <c r="J705" s="21"/>
      <c r="K705" s="37"/>
      <c r="L705" s="37"/>
      <c r="M705" s="37"/>
      <c r="N705" s="37"/>
    </row>
    <row r="706" spans="1:14">
      <c r="A706" s="21"/>
      <c r="B706" s="21"/>
      <c r="C706" s="22"/>
      <c r="D706" s="21"/>
      <c r="E706" s="21"/>
      <c r="F706" s="21"/>
      <c r="G706" s="21"/>
      <c r="H706" s="21"/>
      <c r="I706" s="21"/>
      <c r="J706" s="21"/>
      <c r="K706" s="37"/>
      <c r="L706" s="37"/>
      <c r="M706" s="37"/>
      <c r="N706" s="37"/>
    </row>
    <row r="707" spans="1:14">
      <c r="A707" s="21"/>
      <c r="B707" s="21"/>
      <c r="C707" s="22"/>
      <c r="D707" s="21"/>
      <c r="E707" s="21"/>
      <c r="F707" s="21"/>
      <c r="G707" s="21"/>
      <c r="H707" s="21"/>
      <c r="I707" s="21"/>
      <c r="J707" s="21"/>
      <c r="K707" s="37"/>
      <c r="L707" s="37"/>
      <c r="M707" s="37"/>
      <c r="N707" s="37"/>
    </row>
    <row r="708" spans="1:14">
      <c r="A708" s="21"/>
      <c r="B708" s="21"/>
      <c r="C708" s="22"/>
      <c r="D708" s="21"/>
      <c r="E708" s="21"/>
      <c r="F708" s="21"/>
      <c r="G708" s="21"/>
      <c r="H708" s="21"/>
      <c r="I708" s="21"/>
      <c r="J708" s="21"/>
      <c r="K708" s="37"/>
      <c r="L708" s="37"/>
      <c r="M708" s="37"/>
      <c r="N708" s="37"/>
    </row>
    <row r="709" spans="1:14">
      <c r="A709" s="21"/>
      <c r="B709" s="21"/>
      <c r="C709" s="22"/>
      <c r="D709" s="21"/>
      <c r="E709" s="21"/>
      <c r="F709" s="21"/>
      <c r="G709" s="21"/>
      <c r="H709" s="21"/>
      <c r="I709" s="21"/>
      <c r="J709" s="21"/>
      <c r="K709" s="37"/>
      <c r="L709" s="37"/>
      <c r="M709" s="37"/>
      <c r="N709" s="37"/>
    </row>
    <row r="710" spans="1:14">
      <c r="A710" s="21"/>
      <c r="B710" s="21"/>
      <c r="C710" s="22"/>
      <c r="D710" s="21"/>
      <c r="E710" s="21"/>
      <c r="F710" s="21"/>
      <c r="G710" s="21"/>
      <c r="H710" s="21"/>
      <c r="I710" s="21"/>
      <c r="J710" s="21"/>
      <c r="K710" s="37"/>
      <c r="L710" s="37"/>
      <c r="M710" s="37"/>
      <c r="N710" s="37"/>
    </row>
    <row r="711" spans="1:14">
      <c r="A711" s="21"/>
      <c r="B711" s="21"/>
      <c r="C711" s="22"/>
      <c r="D711" s="21"/>
      <c r="E711" s="21"/>
      <c r="F711" s="21"/>
      <c r="G711" s="21"/>
      <c r="H711" s="21"/>
      <c r="I711" s="21"/>
      <c r="J711" s="21"/>
      <c r="K711" s="37"/>
      <c r="L711" s="37"/>
      <c r="M711" s="37"/>
      <c r="N711" s="37"/>
    </row>
    <row r="712" spans="1:14">
      <c r="A712" s="21"/>
      <c r="B712" s="21"/>
      <c r="C712" s="22"/>
      <c r="D712" s="21"/>
      <c r="E712" s="21"/>
      <c r="F712" s="21"/>
      <c r="G712" s="21"/>
      <c r="H712" s="21"/>
      <c r="I712" s="21"/>
      <c r="J712" s="21"/>
      <c r="K712" s="37"/>
      <c r="L712" s="37"/>
      <c r="M712" s="37"/>
      <c r="N712" s="37"/>
    </row>
    <row r="713" spans="1:14">
      <c r="A713" s="21"/>
      <c r="B713" s="21"/>
      <c r="C713" s="22"/>
      <c r="D713" s="21"/>
      <c r="E713" s="21"/>
      <c r="F713" s="21"/>
      <c r="G713" s="21"/>
      <c r="H713" s="21"/>
      <c r="I713" s="21"/>
      <c r="J713" s="21"/>
      <c r="K713" s="37"/>
      <c r="L713" s="37"/>
      <c r="M713" s="37"/>
      <c r="N713" s="37"/>
    </row>
    <row r="714" spans="1:14">
      <c r="A714" s="21"/>
      <c r="B714" s="21"/>
      <c r="C714" s="22"/>
      <c r="D714" s="21"/>
      <c r="E714" s="21"/>
      <c r="F714" s="21"/>
      <c r="G714" s="21"/>
      <c r="H714" s="21"/>
      <c r="I714" s="21"/>
      <c r="J714" s="21"/>
      <c r="K714" s="37"/>
      <c r="L714" s="37"/>
      <c r="M714" s="37"/>
      <c r="N714" s="37"/>
    </row>
    <row r="715" spans="1:14">
      <c r="A715" s="21"/>
      <c r="B715" s="21"/>
      <c r="C715" s="22"/>
      <c r="D715" s="21"/>
      <c r="E715" s="21"/>
      <c r="F715" s="21"/>
      <c r="G715" s="21"/>
      <c r="H715" s="21"/>
      <c r="I715" s="21"/>
      <c r="J715" s="21"/>
      <c r="K715" s="37"/>
      <c r="L715" s="37"/>
      <c r="M715" s="37"/>
      <c r="N715" s="37"/>
    </row>
    <row r="716" spans="1:14">
      <c r="A716" s="21"/>
      <c r="B716" s="21"/>
      <c r="C716" s="22"/>
      <c r="D716" s="21"/>
      <c r="E716" s="21"/>
      <c r="F716" s="21"/>
      <c r="G716" s="21"/>
      <c r="H716" s="21"/>
      <c r="I716" s="21"/>
      <c r="J716" s="21"/>
      <c r="K716" s="37"/>
      <c r="L716" s="37"/>
      <c r="M716" s="37"/>
      <c r="N716" s="37"/>
    </row>
    <row r="717" spans="1:14">
      <c r="A717" s="21"/>
      <c r="B717" s="21"/>
      <c r="C717" s="22"/>
      <c r="D717" s="21"/>
      <c r="E717" s="21"/>
      <c r="F717" s="21"/>
      <c r="G717" s="21"/>
      <c r="H717" s="21"/>
      <c r="I717" s="21"/>
      <c r="J717" s="21"/>
      <c r="K717" s="37"/>
      <c r="L717" s="37"/>
      <c r="M717" s="37"/>
      <c r="N717" s="37"/>
    </row>
    <row r="718" spans="1:14">
      <c r="A718" s="21"/>
      <c r="B718" s="21"/>
      <c r="C718" s="22"/>
      <c r="D718" s="21"/>
      <c r="E718" s="21"/>
      <c r="F718" s="21"/>
      <c r="G718" s="21"/>
      <c r="H718" s="21"/>
      <c r="I718" s="21"/>
      <c r="J718" s="21"/>
      <c r="K718" s="37"/>
      <c r="L718" s="37"/>
      <c r="M718" s="37"/>
      <c r="N718" s="37"/>
    </row>
    <row r="719" spans="1:14">
      <c r="A719" s="21"/>
      <c r="B719" s="21"/>
      <c r="C719" s="22"/>
      <c r="D719" s="21"/>
      <c r="E719" s="21"/>
      <c r="F719" s="21"/>
      <c r="G719" s="21"/>
      <c r="H719" s="21"/>
      <c r="I719" s="21"/>
      <c r="J719" s="21"/>
      <c r="K719" s="37"/>
      <c r="L719" s="37"/>
      <c r="M719" s="37"/>
      <c r="N719" s="37"/>
    </row>
    <row r="720" spans="1:14">
      <c r="A720" s="21"/>
      <c r="B720" s="21"/>
      <c r="C720" s="22"/>
      <c r="D720" s="21"/>
      <c r="E720" s="21"/>
      <c r="F720" s="21"/>
      <c r="G720" s="21"/>
      <c r="H720" s="21"/>
      <c r="I720" s="21"/>
      <c r="J720" s="21"/>
      <c r="K720" s="37"/>
      <c r="L720" s="37"/>
      <c r="M720" s="37"/>
      <c r="N720" s="37"/>
    </row>
    <row r="721" spans="1:14">
      <c r="A721" s="21"/>
      <c r="B721" s="21"/>
      <c r="C721" s="22"/>
      <c r="D721" s="21"/>
      <c r="E721" s="21"/>
      <c r="F721" s="21"/>
      <c r="G721" s="21"/>
      <c r="H721" s="21"/>
      <c r="I721" s="21"/>
      <c r="J721" s="21"/>
      <c r="K721" s="37"/>
      <c r="L721" s="37"/>
      <c r="M721" s="37"/>
      <c r="N721" s="37"/>
    </row>
    <row r="722" spans="1:14">
      <c r="A722" s="21"/>
      <c r="B722" s="21"/>
      <c r="C722" s="22"/>
      <c r="D722" s="21"/>
      <c r="E722" s="21"/>
      <c r="F722" s="21"/>
      <c r="G722" s="21"/>
      <c r="H722" s="21"/>
      <c r="I722" s="21"/>
      <c r="J722" s="21"/>
      <c r="K722" s="37"/>
      <c r="L722" s="37"/>
      <c r="M722" s="37"/>
      <c r="N722" s="37"/>
    </row>
    <row r="723" spans="1:14">
      <c r="A723" s="21"/>
      <c r="B723" s="21"/>
      <c r="C723" s="22"/>
      <c r="D723" s="21"/>
      <c r="E723" s="21"/>
      <c r="F723" s="21"/>
      <c r="G723" s="21"/>
      <c r="H723" s="21"/>
      <c r="I723" s="21"/>
      <c r="J723" s="21"/>
      <c r="K723" s="37"/>
      <c r="L723" s="37"/>
      <c r="M723" s="37"/>
      <c r="N723" s="37"/>
    </row>
    <row r="724" spans="1:14">
      <c r="A724" s="21"/>
      <c r="B724" s="21"/>
      <c r="C724" s="22"/>
      <c r="D724" s="21"/>
      <c r="E724" s="21"/>
      <c r="F724" s="21"/>
      <c r="G724" s="21"/>
      <c r="H724" s="21"/>
      <c r="I724" s="21"/>
      <c r="J724" s="21"/>
      <c r="K724" s="37"/>
      <c r="L724" s="37"/>
      <c r="M724" s="37"/>
      <c r="N724" s="37"/>
    </row>
    <row r="725" spans="1:14">
      <c r="A725" s="21"/>
      <c r="B725" s="21"/>
      <c r="C725" s="22"/>
      <c r="D725" s="21"/>
      <c r="E725" s="21"/>
      <c r="F725" s="21"/>
      <c r="G725" s="21"/>
      <c r="H725" s="21"/>
      <c r="I725" s="21"/>
      <c r="J725" s="21"/>
      <c r="K725" s="37"/>
      <c r="L725" s="37"/>
      <c r="M725" s="37"/>
      <c r="N725" s="37"/>
    </row>
    <row r="726" spans="1:14">
      <c r="A726" s="21"/>
      <c r="B726" s="21"/>
      <c r="C726" s="22"/>
      <c r="D726" s="21"/>
      <c r="E726" s="21"/>
      <c r="F726" s="21"/>
      <c r="G726" s="21"/>
      <c r="H726" s="21"/>
      <c r="I726" s="21"/>
      <c r="J726" s="21"/>
      <c r="K726" s="37"/>
      <c r="L726" s="37"/>
      <c r="M726" s="37"/>
      <c r="N726" s="37"/>
    </row>
    <row r="727" spans="1:14">
      <c r="A727" s="21"/>
      <c r="B727" s="21"/>
      <c r="C727" s="22"/>
      <c r="D727" s="21"/>
      <c r="E727" s="21"/>
      <c r="F727" s="21"/>
      <c r="G727" s="21"/>
      <c r="H727" s="21"/>
      <c r="I727" s="21"/>
      <c r="J727" s="21"/>
      <c r="K727" s="37"/>
      <c r="L727" s="37"/>
      <c r="M727" s="37"/>
      <c r="N727" s="37"/>
    </row>
    <row r="728" spans="1:14">
      <c r="A728" s="21"/>
      <c r="B728" s="21"/>
      <c r="C728" s="22"/>
      <c r="D728" s="21"/>
      <c r="E728" s="21"/>
      <c r="F728" s="21"/>
      <c r="G728" s="21"/>
      <c r="H728" s="21"/>
      <c r="I728" s="21"/>
      <c r="J728" s="21"/>
      <c r="K728" s="37"/>
      <c r="L728" s="37"/>
      <c r="M728" s="37"/>
      <c r="N728" s="37"/>
    </row>
    <row r="729" spans="1:14">
      <c r="A729" s="21"/>
      <c r="B729" s="21"/>
      <c r="C729" s="22"/>
      <c r="D729" s="21"/>
      <c r="E729" s="21"/>
      <c r="F729" s="21"/>
      <c r="G729" s="21"/>
      <c r="H729" s="21"/>
      <c r="I729" s="21"/>
      <c r="J729" s="21"/>
      <c r="K729" s="37"/>
      <c r="L729" s="37"/>
      <c r="M729" s="37"/>
      <c r="N729" s="37"/>
    </row>
    <row r="730" spans="1:14">
      <c r="A730" s="21"/>
      <c r="B730" s="21"/>
      <c r="C730" s="22"/>
      <c r="D730" s="21"/>
      <c r="E730" s="21"/>
      <c r="F730" s="21"/>
      <c r="G730" s="21"/>
      <c r="H730" s="21"/>
      <c r="I730" s="21"/>
      <c r="J730" s="21"/>
      <c r="K730" s="37"/>
      <c r="L730" s="37"/>
      <c r="M730" s="37"/>
      <c r="N730" s="37"/>
    </row>
    <row r="731" spans="1:14">
      <c r="A731" s="21"/>
      <c r="B731" s="21"/>
      <c r="C731" s="22"/>
      <c r="D731" s="21"/>
      <c r="E731" s="21"/>
      <c r="F731" s="21"/>
      <c r="G731" s="21"/>
      <c r="H731" s="21"/>
      <c r="I731" s="21"/>
      <c r="J731" s="21"/>
      <c r="K731" s="37"/>
      <c r="L731" s="37"/>
      <c r="M731" s="37"/>
      <c r="N731" s="37"/>
    </row>
    <row r="732" spans="1:14">
      <c r="A732" s="21"/>
      <c r="B732" s="21"/>
      <c r="C732" s="22"/>
      <c r="D732" s="21"/>
      <c r="E732" s="21"/>
      <c r="F732" s="21"/>
      <c r="G732" s="21"/>
      <c r="H732" s="21"/>
      <c r="I732" s="21"/>
      <c r="J732" s="21"/>
      <c r="K732" s="37"/>
      <c r="L732" s="37"/>
      <c r="M732" s="37"/>
      <c r="N732" s="37"/>
    </row>
    <row r="733" spans="1:14">
      <c r="A733" s="21"/>
      <c r="B733" s="21"/>
      <c r="C733" s="22"/>
      <c r="D733" s="21"/>
      <c r="E733" s="21"/>
      <c r="F733" s="21"/>
      <c r="G733" s="21"/>
      <c r="H733" s="21"/>
      <c r="I733" s="21"/>
      <c r="J733" s="21"/>
      <c r="K733" s="37"/>
      <c r="L733" s="37"/>
      <c r="M733" s="37"/>
      <c r="N733" s="37"/>
    </row>
    <row r="734" spans="1:14">
      <c r="A734" s="21"/>
      <c r="B734" s="21"/>
      <c r="C734" s="22"/>
      <c r="D734" s="21"/>
      <c r="E734" s="21"/>
      <c r="F734" s="21"/>
      <c r="G734" s="21"/>
      <c r="H734" s="21"/>
      <c r="I734" s="21"/>
      <c r="J734" s="21"/>
      <c r="K734" s="37"/>
      <c r="L734" s="37"/>
      <c r="M734" s="37"/>
      <c r="N734" s="37"/>
    </row>
    <row r="735" spans="1:14">
      <c r="A735" s="21"/>
      <c r="B735" s="21"/>
      <c r="C735" s="22"/>
      <c r="D735" s="21"/>
      <c r="E735" s="21"/>
      <c r="F735" s="21"/>
      <c r="G735" s="21"/>
      <c r="H735" s="21"/>
      <c r="I735" s="21"/>
      <c r="J735" s="21"/>
      <c r="K735" s="37"/>
      <c r="L735" s="37"/>
      <c r="M735" s="37"/>
      <c r="N735" s="37"/>
    </row>
    <row r="736" spans="1:14">
      <c r="A736" s="21"/>
      <c r="B736" s="21"/>
      <c r="C736" s="22"/>
      <c r="D736" s="21"/>
      <c r="E736" s="21"/>
      <c r="F736" s="21"/>
      <c r="G736" s="21"/>
      <c r="H736" s="21"/>
      <c r="I736" s="21"/>
      <c r="J736" s="21"/>
      <c r="K736" s="37"/>
      <c r="L736" s="37"/>
      <c r="M736" s="37"/>
      <c r="N736" s="37"/>
    </row>
    <row r="737" spans="1:14">
      <c r="A737" s="21"/>
      <c r="B737" s="21"/>
      <c r="C737" s="22"/>
      <c r="D737" s="21"/>
      <c r="E737" s="21"/>
      <c r="F737" s="21"/>
      <c r="G737" s="21"/>
      <c r="H737" s="21"/>
      <c r="I737" s="21"/>
      <c r="J737" s="21"/>
      <c r="K737" s="37"/>
      <c r="L737" s="37"/>
      <c r="M737" s="37"/>
      <c r="N737" s="37"/>
    </row>
    <row r="738" spans="1:14">
      <c r="A738" s="21"/>
      <c r="B738" s="21"/>
      <c r="C738" s="22"/>
      <c r="D738" s="21"/>
      <c r="E738" s="21"/>
      <c r="F738" s="21"/>
      <c r="G738" s="21"/>
      <c r="H738" s="21"/>
      <c r="I738" s="21"/>
      <c r="J738" s="21"/>
      <c r="K738" s="37"/>
      <c r="L738" s="37"/>
      <c r="M738" s="37"/>
      <c r="N738" s="37"/>
    </row>
    <row r="739" spans="1:14">
      <c r="A739" s="21"/>
      <c r="B739" s="21"/>
      <c r="C739" s="22"/>
      <c r="D739" s="21"/>
      <c r="E739" s="21"/>
      <c r="F739" s="21"/>
      <c r="G739" s="21"/>
      <c r="H739" s="21"/>
      <c r="I739" s="21"/>
      <c r="J739" s="21"/>
      <c r="K739" s="37"/>
      <c r="L739" s="37"/>
      <c r="M739" s="37"/>
      <c r="N739" s="37"/>
    </row>
    <row r="740" spans="1:14">
      <c r="A740" s="21"/>
      <c r="B740" s="21"/>
      <c r="C740" s="22"/>
      <c r="D740" s="21"/>
      <c r="E740" s="21"/>
      <c r="F740" s="21"/>
      <c r="G740" s="21"/>
      <c r="H740" s="21"/>
      <c r="I740" s="21"/>
      <c r="J740" s="21"/>
      <c r="K740" s="37"/>
      <c r="L740" s="37"/>
      <c r="M740" s="37"/>
      <c r="N740" s="37"/>
    </row>
    <row r="741" spans="1:14">
      <c r="A741" s="21"/>
      <c r="B741" s="21"/>
      <c r="C741" s="22"/>
      <c r="D741" s="21"/>
      <c r="E741" s="21"/>
      <c r="F741" s="21"/>
      <c r="G741" s="21"/>
      <c r="H741" s="21"/>
      <c r="I741" s="21"/>
      <c r="J741" s="21"/>
      <c r="K741" s="37"/>
      <c r="L741" s="37"/>
      <c r="M741" s="37"/>
      <c r="N741" s="37"/>
    </row>
    <row r="742" spans="1:14">
      <c r="A742" s="21"/>
      <c r="B742" s="21"/>
      <c r="C742" s="22"/>
      <c r="D742" s="21"/>
      <c r="E742" s="21"/>
      <c r="F742" s="21"/>
      <c r="G742" s="21"/>
      <c r="H742" s="21"/>
      <c r="I742" s="21"/>
      <c r="J742" s="21"/>
      <c r="K742" s="37"/>
      <c r="L742" s="37"/>
      <c r="M742" s="37"/>
      <c r="N742" s="37"/>
    </row>
    <row r="743" spans="1:14">
      <c r="A743" s="21"/>
      <c r="B743" s="21"/>
      <c r="C743" s="22"/>
      <c r="D743" s="21"/>
      <c r="E743" s="21"/>
      <c r="F743" s="21"/>
      <c r="G743" s="21"/>
      <c r="H743" s="21"/>
      <c r="I743" s="21"/>
      <c r="J743" s="21"/>
      <c r="K743" s="37"/>
      <c r="L743" s="37"/>
      <c r="M743" s="37"/>
      <c r="N743" s="37"/>
    </row>
    <row r="744" spans="1:14">
      <c r="A744" s="21"/>
      <c r="B744" s="21"/>
      <c r="C744" s="22"/>
      <c r="D744" s="21"/>
      <c r="E744" s="21"/>
      <c r="F744" s="21"/>
      <c r="G744" s="21"/>
      <c r="H744" s="21"/>
      <c r="I744" s="21"/>
      <c r="J744" s="21"/>
      <c r="K744" s="37"/>
      <c r="L744" s="37"/>
      <c r="M744" s="37"/>
      <c r="N744" s="37"/>
    </row>
    <row r="745" spans="1:14">
      <c r="A745" s="21"/>
      <c r="B745" s="21"/>
      <c r="C745" s="22"/>
      <c r="D745" s="21"/>
      <c r="E745" s="21"/>
      <c r="F745" s="21"/>
      <c r="G745" s="21"/>
      <c r="H745" s="21"/>
      <c r="I745" s="21"/>
      <c r="J745" s="21"/>
      <c r="K745" s="37"/>
      <c r="L745" s="37"/>
      <c r="M745" s="37"/>
      <c r="N745" s="37"/>
    </row>
    <row r="746" spans="1:14">
      <c r="A746" s="21"/>
      <c r="B746" s="21"/>
      <c r="C746" s="22"/>
      <c r="D746" s="21"/>
      <c r="E746" s="21"/>
      <c r="F746" s="21"/>
      <c r="G746" s="21"/>
      <c r="H746" s="21"/>
      <c r="I746" s="21"/>
      <c r="J746" s="21"/>
      <c r="K746" s="37"/>
      <c r="L746" s="37"/>
      <c r="M746" s="37"/>
      <c r="N746" s="37"/>
    </row>
    <row r="747" spans="1:14">
      <c r="A747" s="21"/>
      <c r="B747" s="21"/>
      <c r="C747" s="22"/>
      <c r="D747" s="21"/>
      <c r="E747" s="21"/>
      <c r="F747" s="21"/>
      <c r="G747" s="21"/>
      <c r="H747" s="21"/>
      <c r="I747" s="21"/>
      <c r="J747" s="21"/>
      <c r="K747" s="37"/>
      <c r="L747" s="37"/>
      <c r="M747" s="37"/>
      <c r="N747" s="37"/>
    </row>
    <row r="748" spans="1:14">
      <c r="A748" s="21"/>
      <c r="B748" s="21"/>
      <c r="C748" s="22"/>
      <c r="D748" s="21"/>
      <c r="E748" s="21"/>
      <c r="F748" s="21"/>
      <c r="G748" s="21"/>
      <c r="H748" s="21"/>
      <c r="I748" s="21"/>
      <c r="J748" s="21"/>
      <c r="K748" s="37"/>
      <c r="L748" s="37"/>
      <c r="M748" s="37"/>
      <c r="N748" s="37"/>
    </row>
    <row r="749" spans="1:14">
      <c r="A749" s="21"/>
      <c r="B749" s="21"/>
      <c r="C749" s="22"/>
      <c r="D749" s="21"/>
      <c r="E749" s="21"/>
      <c r="F749" s="21"/>
      <c r="G749" s="21"/>
      <c r="H749" s="21"/>
      <c r="I749" s="21"/>
      <c r="J749" s="21"/>
      <c r="K749" s="37"/>
      <c r="L749" s="37"/>
      <c r="M749" s="37"/>
      <c r="N749" s="37"/>
    </row>
    <row r="750" spans="1:14">
      <c r="A750" s="21"/>
      <c r="B750" s="21"/>
      <c r="C750" s="22"/>
      <c r="D750" s="21"/>
      <c r="E750" s="21"/>
      <c r="F750" s="21"/>
      <c r="G750" s="21"/>
      <c r="H750" s="21"/>
      <c r="I750" s="21"/>
      <c r="J750" s="21"/>
      <c r="K750" s="37"/>
      <c r="L750" s="37"/>
      <c r="M750" s="37"/>
      <c r="N750" s="37"/>
    </row>
    <row r="751" spans="1:14">
      <c r="A751" s="21"/>
      <c r="B751" s="21"/>
      <c r="C751" s="22"/>
      <c r="D751" s="21"/>
      <c r="E751" s="21"/>
      <c r="F751" s="21"/>
      <c r="G751" s="21"/>
      <c r="H751" s="21"/>
      <c r="I751" s="21"/>
      <c r="J751" s="21"/>
      <c r="K751" s="37"/>
      <c r="L751" s="37"/>
      <c r="M751" s="37"/>
      <c r="N751" s="37"/>
    </row>
    <row r="752" spans="1:14">
      <c r="A752" s="21"/>
      <c r="B752" s="21"/>
      <c r="C752" s="22"/>
      <c r="D752" s="21"/>
      <c r="E752" s="21"/>
      <c r="F752" s="21"/>
      <c r="G752" s="21"/>
      <c r="H752" s="21"/>
      <c r="I752" s="21"/>
      <c r="J752" s="21"/>
      <c r="K752" s="37"/>
      <c r="L752" s="37"/>
      <c r="M752" s="37"/>
      <c r="N752" s="37"/>
    </row>
    <row r="753" spans="1:14">
      <c r="A753" s="21"/>
      <c r="B753" s="21"/>
      <c r="C753" s="22"/>
      <c r="D753" s="21"/>
      <c r="E753" s="21"/>
      <c r="F753" s="21"/>
      <c r="G753" s="21"/>
      <c r="H753" s="21"/>
      <c r="I753" s="21"/>
      <c r="J753" s="21"/>
      <c r="K753" s="37"/>
      <c r="L753" s="37"/>
      <c r="M753" s="37"/>
      <c r="N753" s="37"/>
    </row>
    <row r="754" spans="1:14">
      <c r="A754" s="21"/>
      <c r="B754" s="21"/>
      <c r="C754" s="22"/>
      <c r="D754" s="21"/>
      <c r="E754" s="21"/>
      <c r="F754" s="21"/>
      <c r="G754" s="21"/>
      <c r="H754" s="21"/>
      <c r="I754" s="21"/>
      <c r="J754" s="21"/>
      <c r="K754" s="37"/>
      <c r="L754" s="37"/>
      <c r="M754" s="37"/>
      <c r="N754" s="37"/>
    </row>
    <row r="755" spans="1:14">
      <c r="A755" s="21"/>
      <c r="B755" s="21"/>
      <c r="C755" s="22"/>
      <c r="D755" s="21"/>
      <c r="E755" s="21"/>
      <c r="F755" s="21"/>
      <c r="G755" s="21"/>
      <c r="H755" s="21"/>
      <c r="I755" s="21"/>
      <c r="J755" s="21"/>
      <c r="K755" s="37"/>
      <c r="L755" s="37"/>
      <c r="M755" s="37"/>
      <c r="N755" s="37"/>
    </row>
    <row r="756" spans="1:14">
      <c r="A756" s="21"/>
      <c r="B756" s="21"/>
      <c r="C756" s="22"/>
      <c r="D756" s="21"/>
      <c r="E756" s="21"/>
      <c r="F756" s="21"/>
      <c r="G756" s="21"/>
      <c r="H756" s="21"/>
      <c r="I756" s="21"/>
      <c r="J756" s="21"/>
      <c r="K756" s="37"/>
      <c r="L756" s="37"/>
      <c r="M756" s="37"/>
      <c r="N756" s="37"/>
    </row>
    <row r="757" spans="1:14">
      <c r="A757" s="21"/>
      <c r="B757" s="21"/>
      <c r="C757" s="22"/>
      <c r="D757" s="21"/>
      <c r="E757" s="21"/>
      <c r="F757" s="21"/>
      <c r="G757" s="21"/>
      <c r="H757" s="21"/>
      <c r="I757" s="21"/>
      <c r="J757" s="21"/>
      <c r="K757" s="37"/>
      <c r="L757" s="37"/>
      <c r="M757" s="37"/>
      <c r="N757" s="37"/>
    </row>
    <row r="758" spans="1:14">
      <c r="A758" s="21"/>
      <c r="B758" s="21"/>
      <c r="C758" s="22"/>
      <c r="D758" s="21"/>
      <c r="E758" s="21"/>
      <c r="F758" s="21"/>
      <c r="G758" s="21"/>
      <c r="H758" s="21"/>
      <c r="I758" s="21"/>
      <c r="J758" s="21"/>
      <c r="K758" s="37"/>
      <c r="L758" s="37"/>
      <c r="M758" s="37"/>
      <c r="N758" s="37"/>
    </row>
    <row r="759" spans="1:14">
      <c r="A759" s="21"/>
      <c r="B759" s="21"/>
      <c r="C759" s="22"/>
      <c r="D759" s="21"/>
      <c r="E759" s="21"/>
      <c r="F759" s="21"/>
      <c r="G759" s="21"/>
      <c r="H759" s="21"/>
      <c r="I759" s="21"/>
      <c r="J759" s="21"/>
      <c r="K759" s="37"/>
      <c r="L759" s="37"/>
      <c r="M759" s="37"/>
      <c r="N759" s="37"/>
    </row>
    <row r="760" spans="1:14">
      <c r="A760" s="21"/>
      <c r="B760" s="21"/>
      <c r="C760" s="22"/>
      <c r="D760" s="21"/>
      <c r="E760" s="21"/>
      <c r="F760" s="21"/>
      <c r="G760" s="21"/>
      <c r="H760" s="21"/>
      <c r="I760" s="21"/>
      <c r="J760" s="21"/>
      <c r="K760" s="37"/>
      <c r="L760" s="37"/>
      <c r="M760" s="37"/>
      <c r="N760" s="37"/>
    </row>
    <row r="761" spans="1:14">
      <c r="A761" s="21"/>
      <c r="B761" s="21"/>
      <c r="C761" s="22"/>
      <c r="D761" s="21"/>
      <c r="E761" s="21"/>
      <c r="F761" s="21"/>
      <c r="G761" s="21"/>
      <c r="H761" s="21"/>
      <c r="I761" s="21"/>
      <c r="J761" s="21"/>
      <c r="K761" s="37"/>
      <c r="L761" s="37"/>
      <c r="M761" s="37"/>
      <c r="N761" s="37"/>
    </row>
    <row r="762" spans="1:14">
      <c r="A762" s="21"/>
      <c r="B762" s="21"/>
      <c r="C762" s="22"/>
      <c r="D762" s="21"/>
      <c r="E762" s="21"/>
      <c r="F762" s="21"/>
      <c r="G762" s="21"/>
      <c r="H762" s="21"/>
      <c r="I762" s="21"/>
      <c r="J762" s="21"/>
      <c r="K762" s="37"/>
      <c r="L762" s="37"/>
      <c r="M762" s="37"/>
      <c r="N762" s="37"/>
    </row>
    <row r="763" spans="1:14">
      <c r="A763" s="21"/>
      <c r="B763" s="21"/>
      <c r="C763" s="22"/>
      <c r="D763" s="21"/>
      <c r="E763" s="21"/>
      <c r="F763" s="21"/>
      <c r="G763" s="21"/>
      <c r="H763" s="21"/>
      <c r="I763" s="21"/>
      <c r="J763" s="21"/>
      <c r="K763" s="37"/>
      <c r="L763" s="37"/>
      <c r="M763" s="37"/>
      <c r="N763" s="37"/>
    </row>
    <row r="764" spans="1:14">
      <c r="A764" s="21"/>
      <c r="B764" s="21"/>
      <c r="C764" s="22"/>
      <c r="D764" s="21"/>
      <c r="E764" s="21"/>
      <c r="F764" s="21"/>
      <c r="G764" s="21"/>
      <c r="H764" s="21"/>
      <c r="I764" s="21"/>
      <c r="J764" s="21"/>
      <c r="K764" s="37"/>
      <c r="L764" s="37"/>
      <c r="M764" s="37"/>
      <c r="N764" s="37"/>
    </row>
    <row r="765" spans="1:14">
      <c r="A765" s="21"/>
      <c r="B765" s="21"/>
      <c r="C765" s="22"/>
      <c r="D765" s="21"/>
      <c r="E765" s="21"/>
      <c r="F765" s="21"/>
      <c r="G765" s="21"/>
      <c r="H765" s="21"/>
      <c r="I765" s="21"/>
      <c r="J765" s="21"/>
      <c r="K765" s="37"/>
      <c r="L765" s="37"/>
      <c r="M765" s="37"/>
      <c r="N765" s="37"/>
    </row>
    <row r="766" spans="1:14">
      <c r="A766" s="21"/>
      <c r="B766" s="21"/>
      <c r="C766" s="22"/>
      <c r="D766" s="21"/>
      <c r="E766" s="21"/>
      <c r="F766" s="21"/>
      <c r="G766" s="21"/>
      <c r="H766" s="21"/>
      <c r="I766" s="21"/>
      <c r="J766" s="21"/>
      <c r="K766" s="37"/>
      <c r="L766" s="37"/>
      <c r="M766" s="37"/>
      <c r="N766" s="37"/>
    </row>
    <row r="767" spans="1:14">
      <c r="A767" s="21"/>
      <c r="B767" s="21"/>
      <c r="C767" s="22"/>
      <c r="D767" s="21"/>
      <c r="E767" s="21"/>
      <c r="F767" s="21"/>
      <c r="G767" s="21"/>
      <c r="H767" s="21"/>
      <c r="I767" s="21"/>
      <c r="J767" s="21"/>
      <c r="K767" s="37"/>
      <c r="L767" s="37"/>
      <c r="M767" s="37"/>
      <c r="N767" s="37"/>
    </row>
    <row r="768" spans="1:14">
      <c r="A768" s="21"/>
      <c r="B768" s="21"/>
      <c r="C768" s="22"/>
      <c r="D768" s="21"/>
      <c r="E768" s="21"/>
      <c r="F768" s="21"/>
      <c r="G768" s="21"/>
      <c r="H768" s="21"/>
      <c r="I768" s="21"/>
      <c r="J768" s="21"/>
      <c r="K768" s="37"/>
      <c r="L768" s="37"/>
      <c r="M768" s="37"/>
      <c r="N768" s="37"/>
    </row>
    <row r="769" spans="1:14">
      <c r="A769" s="21"/>
      <c r="B769" s="21"/>
      <c r="C769" s="22"/>
      <c r="D769" s="21"/>
      <c r="E769" s="21"/>
      <c r="F769" s="21"/>
      <c r="G769" s="21"/>
      <c r="H769" s="21"/>
      <c r="I769" s="21"/>
      <c r="J769" s="21"/>
      <c r="K769" s="37"/>
      <c r="L769" s="37"/>
      <c r="M769" s="37"/>
      <c r="N769" s="37"/>
    </row>
    <row r="770" spans="1:14">
      <c r="A770" s="21"/>
      <c r="B770" s="21"/>
      <c r="C770" s="22"/>
      <c r="D770" s="21"/>
      <c r="E770" s="21"/>
      <c r="F770" s="21"/>
      <c r="G770" s="21"/>
      <c r="H770" s="21"/>
      <c r="I770" s="21"/>
      <c r="J770" s="21"/>
      <c r="K770" s="37"/>
      <c r="L770" s="37"/>
      <c r="M770" s="37"/>
      <c r="N770" s="37"/>
    </row>
    <row r="771" spans="1:14">
      <c r="A771" s="21"/>
      <c r="B771" s="21"/>
      <c r="C771" s="22"/>
      <c r="D771" s="21"/>
      <c r="E771" s="21"/>
      <c r="F771" s="21"/>
      <c r="G771" s="21"/>
      <c r="H771" s="21"/>
      <c r="I771" s="21"/>
      <c r="J771" s="21"/>
      <c r="K771" s="37"/>
      <c r="L771" s="37"/>
      <c r="M771" s="37"/>
      <c r="N771" s="37"/>
    </row>
    <row r="772" spans="1:14">
      <c r="A772" s="21"/>
      <c r="B772" s="21"/>
      <c r="C772" s="22"/>
      <c r="D772" s="21"/>
      <c r="E772" s="21"/>
      <c r="F772" s="21"/>
      <c r="G772" s="21"/>
      <c r="H772" s="21"/>
      <c r="I772" s="21"/>
      <c r="J772" s="21"/>
      <c r="K772" s="37"/>
      <c r="L772" s="37"/>
      <c r="M772" s="37"/>
      <c r="N772" s="37"/>
    </row>
    <row r="773" spans="1:14">
      <c r="A773" s="21"/>
      <c r="B773" s="21"/>
      <c r="C773" s="22"/>
      <c r="D773" s="21"/>
      <c r="E773" s="21"/>
      <c r="F773" s="21"/>
      <c r="G773" s="21"/>
      <c r="H773" s="21"/>
      <c r="I773" s="21"/>
      <c r="J773" s="21"/>
      <c r="K773" s="37"/>
      <c r="L773" s="37"/>
      <c r="M773" s="37"/>
      <c r="N773" s="37"/>
    </row>
    <row r="774" spans="1:14">
      <c r="A774" s="21"/>
      <c r="B774" s="21"/>
      <c r="C774" s="22"/>
      <c r="D774" s="21"/>
      <c r="E774" s="21"/>
      <c r="F774" s="21"/>
      <c r="G774" s="21"/>
      <c r="H774" s="21"/>
      <c r="I774" s="21"/>
      <c r="J774" s="21"/>
      <c r="K774" s="37"/>
      <c r="L774" s="37"/>
      <c r="M774" s="37"/>
      <c r="N774" s="37"/>
    </row>
    <row r="775" spans="1:14">
      <c r="A775" s="21"/>
      <c r="B775" s="21"/>
      <c r="C775" s="22"/>
      <c r="D775" s="21"/>
      <c r="E775" s="21"/>
      <c r="F775" s="21"/>
      <c r="G775" s="21"/>
      <c r="H775" s="21"/>
      <c r="I775" s="21"/>
      <c r="J775" s="21"/>
      <c r="K775" s="37"/>
      <c r="L775" s="37"/>
      <c r="M775" s="37"/>
      <c r="N775" s="37"/>
    </row>
    <row r="776" spans="1:14">
      <c r="A776" s="21"/>
      <c r="B776" s="21"/>
      <c r="C776" s="22"/>
      <c r="D776" s="21"/>
      <c r="E776" s="21"/>
      <c r="F776" s="21"/>
      <c r="G776" s="21"/>
      <c r="H776" s="21"/>
      <c r="I776" s="21"/>
      <c r="J776" s="21"/>
      <c r="K776" s="37"/>
      <c r="L776" s="37"/>
      <c r="M776" s="37"/>
      <c r="N776" s="37"/>
    </row>
    <row r="777" spans="1:14">
      <c r="A777" s="21"/>
      <c r="B777" s="21"/>
      <c r="C777" s="22"/>
      <c r="D777" s="21"/>
      <c r="E777" s="21"/>
      <c r="F777" s="21"/>
      <c r="G777" s="21"/>
      <c r="H777" s="21"/>
      <c r="I777" s="21"/>
      <c r="J777" s="21"/>
      <c r="K777" s="37"/>
      <c r="L777" s="37"/>
      <c r="M777" s="37"/>
      <c r="N777" s="37"/>
    </row>
    <row r="778" spans="1:14">
      <c r="A778" s="21"/>
      <c r="B778" s="21"/>
      <c r="C778" s="22"/>
      <c r="D778" s="21"/>
      <c r="E778" s="21"/>
      <c r="F778" s="21"/>
      <c r="G778" s="21"/>
      <c r="H778" s="21"/>
      <c r="I778" s="21"/>
      <c r="J778" s="21"/>
      <c r="K778" s="37"/>
      <c r="L778" s="37"/>
      <c r="M778" s="37"/>
      <c r="N778" s="37"/>
    </row>
    <row r="779" spans="1:14">
      <c r="A779" s="21"/>
      <c r="B779" s="21"/>
      <c r="C779" s="22"/>
      <c r="D779" s="21"/>
      <c r="E779" s="21"/>
      <c r="F779" s="21"/>
      <c r="G779" s="21"/>
      <c r="H779" s="21"/>
      <c r="I779" s="21"/>
      <c r="J779" s="21"/>
      <c r="K779" s="37"/>
      <c r="L779" s="37"/>
      <c r="M779" s="37"/>
      <c r="N779" s="37"/>
    </row>
    <row r="780" spans="1:14">
      <c r="A780" s="21"/>
      <c r="B780" s="21"/>
      <c r="C780" s="22"/>
      <c r="D780" s="21"/>
      <c r="E780" s="21"/>
      <c r="F780" s="21"/>
      <c r="G780" s="21"/>
      <c r="H780" s="21"/>
      <c r="I780" s="21"/>
      <c r="J780" s="21"/>
      <c r="K780" s="37"/>
      <c r="L780" s="37"/>
      <c r="M780" s="37"/>
      <c r="N780" s="37"/>
    </row>
    <row r="781" spans="1:14">
      <c r="A781" s="21"/>
      <c r="B781" s="21"/>
      <c r="C781" s="22"/>
      <c r="D781" s="21"/>
      <c r="E781" s="21"/>
      <c r="F781" s="21"/>
      <c r="G781" s="21"/>
      <c r="H781" s="21"/>
      <c r="I781" s="21"/>
      <c r="J781" s="21"/>
      <c r="K781" s="37"/>
      <c r="L781" s="37"/>
      <c r="M781" s="37"/>
      <c r="N781" s="37"/>
    </row>
    <row r="782" spans="1:14">
      <c r="A782" s="21"/>
      <c r="B782" s="21"/>
      <c r="C782" s="22"/>
      <c r="D782" s="21"/>
      <c r="E782" s="21"/>
      <c r="F782" s="21"/>
      <c r="G782" s="21"/>
      <c r="H782" s="21"/>
      <c r="I782" s="21"/>
      <c r="J782" s="21"/>
      <c r="K782" s="37"/>
      <c r="L782" s="37"/>
      <c r="M782" s="37"/>
      <c r="N782" s="37"/>
    </row>
    <row r="783" spans="1:14">
      <c r="A783" s="21"/>
      <c r="B783" s="21"/>
      <c r="C783" s="22"/>
      <c r="D783" s="21"/>
      <c r="E783" s="21"/>
      <c r="F783" s="21"/>
      <c r="G783" s="21"/>
      <c r="H783" s="21"/>
      <c r="I783" s="21"/>
      <c r="J783" s="21"/>
      <c r="K783" s="37"/>
      <c r="L783" s="37"/>
      <c r="M783" s="37"/>
      <c r="N783" s="37"/>
    </row>
    <row r="784" spans="1:14">
      <c r="A784" s="21"/>
      <c r="B784" s="21"/>
      <c r="C784" s="22"/>
      <c r="D784" s="21"/>
      <c r="E784" s="21"/>
      <c r="F784" s="21"/>
      <c r="G784" s="21"/>
      <c r="H784" s="21"/>
      <c r="I784" s="21"/>
      <c r="J784" s="21"/>
      <c r="K784" s="37"/>
      <c r="L784" s="37"/>
      <c r="M784" s="37"/>
      <c r="N784" s="37"/>
    </row>
    <row r="785" spans="1:14">
      <c r="A785" s="21"/>
      <c r="B785" s="21"/>
      <c r="C785" s="22"/>
      <c r="D785" s="21"/>
      <c r="E785" s="21"/>
      <c r="F785" s="21"/>
      <c r="G785" s="21"/>
      <c r="H785" s="21"/>
      <c r="I785" s="21"/>
      <c r="J785" s="21"/>
      <c r="K785" s="37"/>
      <c r="L785" s="37"/>
      <c r="M785" s="37"/>
      <c r="N785" s="37"/>
    </row>
    <row r="786" spans="1:14">
      <c r="A786" s="21"/>
      <c r="B786" s="21"/>
      <c r="C786" s="22"/>
      <c r="D786" s="21"/>
      <c r="E786" s="21"/>
      <c r="F786" s="21"/>
      <c r="G786" s="21"/>
      <c r="H786" s="21"/>
      <c r="I786" s="21"/>
      <c r="J786" s="21"/>
      <c r="K786" s="37"/>
      <c r="L786" s="37"/>
      <c r="M786" s="37"/>
      <c r="N786" s="37"/>
    </row>
    <row r="787" spans="1:14">
      <c r="A787" s="21"/>
      <c r="B787" s="21"/>
      <c r="C787" s="22"/>
      <c r="D787" s="21"/>
      <c r="E787" s="21"/>
      <c r="F787" s="21"/>
      <c r="G787" s="21"/>
      <c r="H787" s="21"/>
      <c r="I787" s="21"/>
      <c r="J787" s="21"/>
      <c r="K787" s="37"/>
      <c r="L787" s="37"/>
      <c r="M787" s="37"/>
      <c r="N787" s="37"/>
    </row>
    <row r="788" spans="1:14">
      <c r="A788" s="21"/>
      <c r="B788" s="21"/>
      <c r="C788" s="22"/>
      <c r="D788" s="21"/>
      <c r="E788" s="21"/>
      <c r="F788" s="21"/>
      <c r="G788" s="21"/>
      <c r="H788" s="21"/>
      <c r="I788" s="21"/>
      <c r="J788" s="21"/>
      <c r="K788" s="37"/>
      <c r="L788" s="37"/>
      <c r="M788" s="37"/>
      <c r="N788" s="37"/>
    </row>
    <row r="789" spans="1:14">
      <c r="A789" s="21"/>
      <c r="B789" s="21"/>
      <c r="C789" s="22"/>
      <c r="D789" s="21"/>
      <c r="E789" s="21"/>
      <c r="F789" s="21"/>
      <c r="G789" s="21"/>
      <c r="H789" s="21"/>
      <c r="I789" s="21"/>
      <c r="J789" s="21"/>
      <c r="K789" s="37"/>
      <c r="L789" s="37"/>
      <c r="M789" s="37"/>
      <c r="N789" s="37"/>
    </row>
    <row r="790" spans="1:14">
      <c r="A790" s="21"/>
      <c r="B790" s="21"/>
      <c r="C790" s="22"/>
      <c r="D790" s="21"/>
      <c r="E790" s="21"/>
      <c r="F790" s="21"/>
      <c r="G790" s="21"/>
      <c r="H790" s="21"/>
      <c r="I790" s="21"/>
      <c r="J790" s="21"/>
      <c r="K790" s="37"/>
      <c r="L790" s="37"/>
      <c r="M790" s="37"/>
      <c r="N790" s="37"/>
    </row>
    <row r="791" spans="1:14">
      <c r="A791" s="21"/>
      <c r="B791" s="21"/>
      <c r="C791" s="22"/>
      <c r="D791" s="21"/>
      <c r="E791" s="21"/>
      <c r="F791" s="21"/>
      <c r="G791" s="21"/>
      <c r="H791" s="21"/>
      <c r="I791" s="21"/>
      <c r="J791" s="21"/>
      <c r="K791" s="37"/>
      <c r="L791" s="37"/>
      <c r="M791" s="37"/>
      <c r="N791" s="37"/>
    </row>
    <row r="792" spans="1:14">
      <c r="A792" s="21"/>
      <c r="B792" s="21"/>
      <c r="C792" s="22"/>
      <c r="D792" s="21"/>
      <c r="E792" s="21"/>
      <c r="F792" s="21"/>
      <c r="G792" s="21"/>
      <c r="H792" s="21"/>
      <c r="I792" s="21"/>
      <c r="J792" s="21"/>
      <c r="K792" s="37"/>
      <c r="L792" s="37"/>
      <c r="M792" s="37"/>
      <c r="N792" s="37"/>
    </row>
    <row r="793" spans="1:14">
      <c r="A793" s="21"/>
      <c r="B793" s="21"/>
      <c r="C793" s="22"/>
      <c r="D793" s="21"/>
      <c r="E793" s="21"/>
      <c r="F793" s="21"/>
      <c r="G793" s="21"/>
      <c r="H793" s="21"/>
      <c r="I793" s="21"/>
      <c r="J793" s="21"/>
      <c r="K793" s="37"/>
      <c r="L793" s="37"/>
      <c r="M793" s="37"/>
      <c r="N793" s="37"/>
    </row>
    <row r="794" spans="1:14">
      <c r="A794" s="21"/>
      <c r="B794" s="21"/>
      <c r="C794" s="22"/>
      <c r="D794" s="21"/>
      <c r="E794" s="21"/>
      <c r="F794" s="21"/>
      <c r="G794" s="21"/>
      <c r="H794" s="21"/>
      <c r="I794" s="21"/>
      <c r="J794" s="21"/>
      <c r="K794" s="37"/>
      <c r="L794" s="37"/>
      <c r="M794" s="37"/>
      <c r="N794" s="37"/>
    </row>
    <row r="795" spans="1:14">
      <c r="A795" s="21"/>
      <c r="B795" s="21"/>
      <c r="C795" s="22"/>
      <c r="D795" s="21"/>
      <c r="E795" s="21"/>
      <c r="F795" s="21"/>
      <c r="G795" s="21"/>
      <c r="H795" s="21"/>
      <c r="I795" s="21"/>
      <c r="J795" s="21"/>
      <c r="K795" s="37"/>
      <c r="L795" s="37"/>
      <c r="M795" s="37"/>
      <c r="N795" s="37"/>
    </row>
    <row r="796" spans="1:14">
      <c r="A796" s="21"/>
      <c r="B796" s="21"/>
      <c r="C796" s="22"/>
      <c r="D796" s="21"/>
      <c r="E796" s="21"/>
      <c r="F796" s="21"/>
      <c r="G796" s="21"/>
      <c r="H796" s="21"/>
      <c r="I796" s="21"/>
      <c r="J796" s="21"/>
      <c r="K796" s="37"/>
      <c r="L796" s="37"/>
      <c r="M796" s="37"/>
      <c r="N796" s="37"/>
    </row>
    <row r="797" spans="1:14">
      <c r="A797" s="21"/>
      <c r="B797" s="21"/>
      <c r="C797" s="22"/>
      <c r="D797" s="21"/>
      <c r="E797" s="21"/>
      <c r="F797" s="21"/>
      <c r="G797" s="21"/>
      <c r="H797" s="21"/>
      <c r="I797" s="21"/>
      <c r="J797" s="21"/>
      <c r="K797" s="37"/>
      <c r="L797" s="37"/>
      <c r="M797" s="37"/>
      <c r="N797" s="37"/>
    </row>
    <row r="798" spans="1:14">
      <c r="A798" s="21"/>
      <c r="B798" s="21"/>
      <c r="C798" s="22"/>
      <c r="D798" s="21"/>
      <c r="E798" s="21"/>
      <c r="F798" s="21"/>
      <c r="G798" s="21"/>
      <c r="H798" s="21"/>
      <c r="I798" s="21"/>
      <c r="J798" s="21"/>
      <c r="K798" s="37"/>
      <c r="L798" s="37"/>
      <c r="M798" s="37"/>
      <c r="N798" s="37"/>
    </row>
    <row r="799" spans="1:14">
      <c r="A799" s="21"/>
      <c r="B799" s="21"/>
      <c r="C799" s="22"/>
      <c r="D799" s="21"/>
      <c r="E799" s="21"/>
      <c r="F799" s="21"/>
      <c r="G799" s="21"/>
      <c r="H799" s="21"/>
      <c r="I799" s="21"/>
      <c r="J799" s="21"/>
      <c r="K799" s="37"/>
      <c r="L799" s="37"/>
      <c r="M799" s="37"/>
      <c r="N799" s="37"/>
    </row>
    <row r="800" spans="1:14">
      <c r="A800" s="21"/>
      <c r="B800" s="21"/>
      <c r="C800" s="22"/>
      <c r="D800" s="21"/>
      <c r="E800" s="21"/>
      <c r="F800" s="21"/>
      <c r="G800" s="21"/>
      <c r="H800" s="21"/>
      <c r="I800" s="21"/>
      <c r="J800" s="21"/>
      <c r="K800" s="37"/>
      <c r="L800" s="37"/>
      <c r="M800" s="37"/>
      <c r="N800" s="37"/>
    </row>
    <row r="801" spans="1:14">
      <c r="A801" s="21"/>
      <c r="B801" s="21"/>
      <c r="C801" s="22"/>
      <c r="D801" s="21"/>
      <c r="E801" s="21"/>
      <c r="F801" s="21"/>
      <c r="G801" s="21"/>
      <c r="H801" s="21"/>
      <c r="I801" s="21"/>
      <c r="J801" s="21"/>
      <c r="K801" s="37"/>
      <c r="L801" s="37"/>
      <c r="M801" s="37"/>
      <c r="N801" s="37"/>
    </row>
    <row r="802" spans="1:14">
      <c r="A802" s="21"/>
      <c r="B802" s="21"/>
      <c r="C802" s="22"/>
      <c r="D802" s="21"/>
      <c r="E802" s="21"/>
      <c r="F802" s="21"/>
      <c r="G802" s="21"/>
      <c r="H802" s="21"/>
      <c r="I802" s="21"/>
      <c r="J802" s="21"/>
      <c r="K802" s="37"/>
      <c r="L802" s="37"/>
      <c r="M802" s="37"/>
      <c r="N802" s="37"/>
    </row>
    <row r="803" spans="1:14">
      <c r="A803" s="21"/>
      <c r="B803" s="21"/>
      <c r="C803" s="22"/>
      <c r="D803" s="21"/>
      <c r="E803" s="21"/>
      <c r="F803" s="21"/>
      <c r="G803" s="21"/>
      <c r="H803" s="21"/>
      <c r="I803" s="21"/>
      <c r="J803" s="21"/>
      <c r="K803" s="37"/>
      <c r="L803" s="37"/>
      <c r="M803" s="37"/>
      <c r="N803" s="37"/>
    </row>
    <row r="804" spans="1:14">
      <c r="A804" s="21"/>
      <c r="B804" s="21"/>
      <c r="C804" s="22"/>
      <c r="D804" s="21"/>
      <c r="E804" s="21"/>
      <c r="F804" s="21"/>
      <c r="G804" s="21"/>
      <c r="H804" s="21"/>
      <c r="I804" s="21"/>
      <c r="J804" s="21"/>
      <c r="K804" s="37"/>
      <c r="L804" s="37"/>
      <c r="M804" s="37"/>
      <c r="N804" s="37"/>
    </row>
    <row r="805" spans="1:14">
      <c r="A805" s="21"/>
      <c r="B805" s="21"/>
      <c r="C805" s="22"/>
      <c r="D805" s="21"/>
      <c r="E805" s="21"/>
      <c r="F805" s="21"/>
      <c r="G805" s="21"/>
      <c r="H805" s="21"/>
      <c r="I805" s="21"/>
      <c r="J805" s="21"/>
      <c r="K805" s="37"/>
      <c r="L805" s="37"/>
      <c r="M805" s="37"/>
      <c r="N805" s="37"/>
    </row>
    <row r="806" spans="1:14">
      <c r="A806" s="21"/>
      <c r="B806" s="21"/>
      <c r="C806" s="22"/>
      <c r="D806" s="21"/>
      <c r="E806" s="21"/>
      <c r="F806" s="21"/>
      <c r="G806" s="21"/>
      <c r="H806" s="21"/>
      <c r="I806" s="21"/>
      <c r="J806" s="21"/>
      <c r="K806" s="37"/>
      <c r="L806" s="37"/>
      <c r="M806" s="37"/>
      <c r="N806" s="37"/>
    </row>
    <row r="807" spans="1:14">
      <c r="A807" s="21"/>
      <c r="B807" s="21"/>
      <c r="C807" s="22"/>
      <c r="D807" s="21"/>
      <c r="E807" s="21"/>
      <c r="F807" s="21"/>
      <c r="G807" s="21"/>
      <c r="H807" s="21"/>
      <c r="I807" s="21"/>
      <c r="J807" s="21"/>
      <c r="K807" s="37"/>
      <c r="L807" s="37"/>
      <c r="M807" s="37"/>
      <c r="N807" s="37"/>
    </row>
    <row r="808" spans="1:14">
      <c r="A808" s="21"/>
      <c r="B808" s="21"/>
      <c r="C808" s="22"/>
      <c r="D808" s="21"/>
      <c r="E808" s="21"/>
      <c r="F808" s="21"/>
      <c r="G808" s="21"/>
      <c r="H808" s="21"/>
      <c r="I808" s="21"/>
      <c r="J808" s="21"/>
      <c r="K808" s="37"/>
      <c r="L808" s="37"/>
      <c r="M808" s="37"/>
      <c r="N808" s="37"/>
    </row>
    <row r="809" spans="1:14">
      <c r="A809" s="21"/>
      <c r="B809" s="21"/>
      <c r="C809" s="22"/>
      <c r="D809" s="21"/>
      <c r="E809" s="21"/>
      <c r="F809" s="21"/>
      <c r="G809" s="21"/>
      <c r="H809" s="21"/>
      <c r="I809" s="21"/>
      <c r="J809" s="21"/>
      <c r="K809" s="37"/>
      <c r="L809" s="37"/>
      <c r="M809" s="37"/>
      <c r="N809" s="37"/>
    </row>
    <row r="810" spans="1:14">
      <c r="A810" s="21"/>
      <c r="B810" s="21"/>
      <c r="C810" s="22"/>
      <c r="D810" s="21"/>
      <c r="E810" s="21"/>
      <c r="F810" s="21"/>
      <c r="G810" s="21"/>
      <c r="H810" s="21"/>
      <c r="I810" s="21"/>
      <c r="J810" s="21"/>
      <c r="K810" s="37"/>
      <c r="L810" s="37"/>
      <c r="M810" s="37"/>
      <c r="N810" s="37"/>
    </row>
    <row r="811" spans="1:14">
      <c r="A811" s="21"/>
      <c r="B811" s="21"/>
      <c r="C811" s="22"/>
      <c r="D811" s="21"/>
      <c r="E811" s="21"/>
      <c r="F811" s="21"/>
      <c r="G811" s="21"/>
      <c r="H811" s="21"/>
      <c r="I811" s="21"/>
      <c r="J811" s="21"/>
      <c r="K811" s="37"/>
      <c r="L811" s="37"/>
      <c r="M811" s="37"/>
      <c r="N811" s="37"/>
    </row>
    <row r="812" spans="1:14">
      <c r="A812" s="21"/>
      <c r="B812" s="21"/>
      <c r="C812" s="22"/>
      <c r="D812" s="21"/>
      <c r="E812" s="21"/>
      <c r="F812" s="21"/>
      <c r="G812" s="21"/>
      <c r="H812" s="21"/>
      <c r="I812" s="21"/>
      <c r="J812" s="21"/>
      <c r="K812" s="37"/>
      <c r="L812" s="37"/>
      <c r="M812" s="37"/>
      <c r="N812" s="37"/>
    </row>
    <row r="813" spans="1:14">
      <c r="A813" s="21"/>
      <c r="B813" s="21"/>
      <c r="C813" s="22"/>
      <c r="D813" s="21"/>
      <c r="E813" s="21"/>
      <c r="F813" s="21"/>
      <c r="G813" s="21"/>
      <c r="H813" s="21"/>
      <c r="I813" s="21"/>
      <c r="J813" s="21"/>
      <c r="K813" s="37"/>
      <c r="L813" s="37"/>
      <c r="M813" s="37"/>
      <c r="N813" s="37"/>
    </row>
    <row r="814" spans="1:14">
      <c r="A814" s="21"/>
      <c r="B814" s="21"/>
      <c r="C814" s="22"/>
      <c r="D814" s="21"/>
      <c r="E814" s="21"/>
      <c r="F814" s="21"/>
      <c r="G814" s="21"/>
      <c r="H814" s="21"/>
      <c r="I814" s="21"/>
      <c r="J814" s="21"/>
      <c r="K814" s="37"/>
      <c r="L814" s="37"/>
      <c r="M814" s="37"/>
      <c r="N814" s="37"/>
    </row>
    <row r="815" spans="1:14">
      <c r="A815" s="21"/>
      <c r="B815" s="21"/>
      <c r="C815" s="22"/>
      <c r="D815" s="21"/>
      <c r="E815" s="21"/>
      <c r="F815" s="21"/>
      <c r="G815" s="21"/>
      <c r="H815" s="21"/>
      <c r="I815" s="21"/>
      <c r="J815" s="21"/>
      <c r="K815" s="37"/>
      <c r="L815" s="37"/>
      <c r="M815" s="37"/>
      <c r="N815" s="37"/>
    </row>
    <row r="816" spans="1:14">
      <c r="A816" s="21"/>
      <c r="B816" s="21"/>
      <c r="C816" s="22"/>
      <c r="D816" s="21"/>
      <c r="E816" s="21"/>
      <c r="F816" s="21"/>
      <c r="G816" s="21"/>
      <c r="H816" s="21"/>
      <c r="I816" s="21"/>
      <c r="J816" s="21"/>
      <c r="K816" s="37"/>
      <c r="L816" s="37"/>
      <c r="M816" s="37"/>
      <c r="N816" s="37"/>
    </row>
    <row r="817" spans="1:14">
      <c r="A817" s="21"/>
      <c r="B817" s="21"/>
      <c r="C817" s="22"/>
      <c r="D817" s="21"/>
      <c r="E817" s="21"/>
      <c r="F817" s="21"/>
      <c r="G817" s="21"/>
      <c r="H817" s="21"/>
      <c r="I817" s="21"/>
      <c r="J817" s="21"/>
      <c r="K817" s="37"/>
      <c r="L817" s="37"/>
      <c r="M817" s="37"/>
      <c r="N817" s="37"/>
    </row>
    <row r="818" spans="1:14">
      <c r="A818" s="21"/>
      <c r="B818" s="21"/>
      <c r="C818" s="22"/>
      <c r="D818" s="21"/>
      <c r="E818" s="21"/>
      <c r="F818" s="21"/>
      <c r="G818" s="21"/>
      <c r="H818" s="21"/>
      <c r="I818" s="21"/>
      <c r="J818" s="21"/>
      <c r="K818" s="37"/>
      <c r="L818" s="37"/>
      <c r="M818" s="37"/>
      <c r="N818" s="37"/>
    </row>
    <row r="819" spans="1:14">
      <c r="A819" s="21"/>
      <c r="B819" s="21"/>
      <c r="C819" s="22"/>
      <c r="D819" s="21"/>
      <c r="E819" s="21"/>
      <c r="F819" s="21"/>
      <c r="G819" s="21"/>
      <c r="H819" s="21"/>
      <c r="I819" s="21"/>
      <c r="J819" s="21"/>
      <c r="K819" s="37"/>
      <c r="L819" s="37"/>
      <c r="M819" s="37"/>
      <c r="N819" s="37"/>
    </row>
    <row r="820" spans="1:14">
      <c r="A820" s="21"/>
      <c r="B820" s="21"/>
      <c r="C820" s="22"/>
      <c r="D820" s="21"/>
      <c r="E820" s="21"/>
      <c r="F820" s="21"/>
      <c r="G820" s="21"/>
      <c r="H820" s="21"/>
      <c r="I820" s="21"/>
      <c r="J820" s="21"/>
      <c r="K820" s="37"/>
      <c r="L820" s="37"/>
      <c r="M820" s="37"/>
      <c r="N820" s="37"/>
    </row>
    <row r="821" spans="1:14">
      <c r="A821" s="21"/>
      <c r="B821" s="21"/>
      <c r="C821" s="22"/>
      <c r="D821" s="21"/>
      <c r="E821" s="21"/>
      <c r="F821" s="21"/>
      <c r="G821" s="21"/>
      <c r="H821" s="21"/>
      <c r="I821" s="21"/>
      <c r="J821" s="21"/>
      <c r="K821" s="37"/>
      <c r="L821" s="37"/>
      <c r="M821" s="37"/>
      <c r="N821" s="37"/>
    </row>
    <row r="822" spans="1:14">
      <c r="A822" s="21"/>
      <c r="B822" s="21"/>
      <c r="C822" s="22"/>
      <c r="D822" s="21"/>
      <c r="E822" s="21"/>
      <c r="F822" s="21"/>
      <c r="G822" s="21"/>
      <c r="H822" s="21"/>
      <c r="I822" s="21"/>
      <c r="J822" s="21"/>
      <c r="K822" s="37"/>
      <c r="L822" s="37"/>
      <c r="M822" s="37"/>
      <c r="N822" s="37"/>
    </row>
    <row r="823" spans="1:14">
      <c r="A823" s="21"/>
      <c r="B823" s="21"/>
      <c r="C823" s="22"/>
      <c r="D823" s="21"/>
      <c r="E823" s="21"/>
      <c r="F823" s="21"/>
      <c r="G823" s="21"/>
      <c r="H823" s="21"/>
      <c r="I823" s="21"/>
      <c r="J823" s="21"/>
      <c r="K823" s="37"/>
      <c r="L823" s="37"/>
      <c r="M823" s="37"/>
      <c r="N823" s="37"/>
    </row>
    <row r="824" spans="1:14">
      <c r="A824" s="21"/>
      <c r="B824" s="21"/>
      <c r="C824" s="22"/>
      <c r="D824" s="21"/>
      <c r="E824" s="21"/>
      <c r="F824" s="21"/>
      <c r="G824" s="21"/>
      <c r="H824" s="21"/>
      <c r="I824" s="21"/>
      <c r="J824" s="21"/>
      <c r="K824" s="37"/>
      <c r="L824" s="37"/>
      <c r="M824" s="37"/>
      <c r="N824" s="37"/>
    </row>
    <row r="825" spans="1:14">
      <c r="A825" s="21"/>
      <c r="B825" s="21"/>
      <c r="C825" s="22"/>
      <c r="D825" s="21"/>
      <c r="E825" s="21"/>
      <c r="F825" s="21"/>
      <c r="G825" s="21"/>
      <c r="H825" s="21"/>
      <c r="I825" s="21"/>
      <c r="J825" s="21"/>
      <c r="K825" s="37"/>
      <c r="L825" s="37"/>
      <c r="M825" s="37"/>
      <c r="N825" s="37"/>
    </row>
    <row r="826" spans="1:14">
      <c r="A826" s="21"/>
      <c r="B826" s="21"/>
      <c r="C826" s="22"/>
      <c r="D826" s="21"/>
      <c r="E826" s="21"/>
      <c r="F826" s="21"/>
      <c r="G826" s="21"/>
      <c r="H826" s="21"/>
      <c r="I826" s="21"/>
      <c r="J826" s="21"/>
      <c r="K826" s="37"/>
      <c r="L826" s="37"/>
      <c r="M826" s="37"/>
      <c r="N826" s="37"/>
    </row>
    <row r="827" spans="1:14">
      <c r="A827" s="21"/>
      <c r="B827" s="21"/>
      <c r="C827" s="22"/>
      <c r="D827" s="21"/>
      <c r="E827" s="21"/>
      <c r="F827" s="21"/>
      <c r="G827" s="21"/>
      <c r="H827" s="21"/>
      <c r="I827" s="21"/>
      <c r="J827" s="21"/>
      <c r="K827" s="37"/>
      <c r="L827" s="37"/>
      <c r="M827" s="37"/>
      <c r="N827" s="37"/>
    </row>
    <row r="828" spans="1:14">
      <c r="A828" s="21"/>
      <c r="B828" s="21"/>
      <c r="C828" s="22"/>
      <c r="D828" s="21"/>
      <c r="E828" s="21"/>
      <c r="F828" s="21"/>
      <c r="G828" s="21"/>
      <c r="H828" s="21"/>
      <c r="I828" s="21"/>
      <c r="J828" s="21"/>
      <c r="K828" s="37"/>
      <c r="L828" s="37"/>
      <c r="M828" s="37"/>
      <c r="N828" s="37"/>
    </row>
    <row r="829" spans="1:14">
      <c r="A829" s="21"/>
      <c r="B829" s="21"/>
      <c r="C829" s="22"/>
      <c r="D829" s="21"/>
      <c r="E829" s="21"/>
      <c r="F829" s="21"/>
      <c r="G829" s="21"/>
      <c r="H829" s="21"/>
      <c r="I829" s="21"/>
      <c r="J829" s="21"/>
      <c r="K829" s="37"/>
      <c r="L829" s="37"/>
      <c r="M829" s="37"/>
      <c r="N829" s="37"/>
    </row>
    <row r="830" spans="1:14">
      <c r="A830" s="21"/>
      <c r="B830" s="21"/>
      <c r="C830" s="22"/>
      <c r="D830" s="21"/>
      <c r="E830" s="21"/>
      <c r="F830" s="21"/>
      <c r="G830" s="21"/>
      <c r="H830" s="21"/>
      <c r="I830" s="21"/>
      <c r="J830" s="21"/>
      <c r="K830" s="37"/>
      <c r="L830" s="37"/>
      <c r="M830" s="37"/>
      <c r="N830" s="37"/>
    </row>
    <row r="831" spans="1:14">
      <c r="A831" s="21"/>
      <c r="B831" s="21"/>
      <c r="C831" s="22"/>
      <c r="D831" s="21"/>
      <c r="E831" s="21"/>
      <c r="F831" s="21"/>
      <c r="G831" s="21"/>
      <c r="H831" s="21"/>
      <c r="I831" s="21"/>
      <c r="J831" s="21"/>
      <c r="K831" s="37"/>
      <c r="L831" s="37"/>
      <c r="M831" s="37"/>
      <c r="N831" s="37"/>
    </row>
    <row r="832" spans="1:14">
      <c r="A832" s="21"/>
      <c r="B832" s="21"/>
      <c r="C832" s="22"/>
      <c r="D832" s="21"/>
      <c r="E832" s="21"/>
      <c r="F832" s="21"/>
      <c r="G832" s="21"/>
      <c r="H832" s="21"/>
      <c r="I832" s="21"/>
      <c r="J832" s="21"/>
      <c r="K832" s="37"/>
      <c r="L832" s="37"/>
      <c r="M832" s="37"/>
      <c r="N832" s="37"/>
    </row>
    <row r="833" spans="1:14">
      <c r="A833" s="21"/>
      <c r="B833" s="21"/>
      <c r="C833" s="22"/>
      <c r="D833" s="21"/>
      <c r="E833" s="21"/>
      <c r="F833" s="21"/>
      <c r="G833" s="21"/>
      <c r="H833" s="21"/>
      <c r="I833" s="21"/>
      <c r="J833" s="21"/>
      <c r="K833" s="37"/>
      <c r="L833" s="37"/>
      <c r="M833" s="37"/>
      <c r="N833" s="37"/>
    </row>
    <row r="834" spans="1:14">
      <c r="A834" s="21"/>
      <c r="B834" s="21"/>
      <c r="C834" s="22"/>
      <c r="D834" s="21"/>
      <c r="E834" s="21"/>
      <c r="F834" s="21"/>
      <c r="G834" s="21"/>
      <c r="H834" s="21"/>
      <c r="I834" s="21"/>
      <c r="J834" s="21"/>
      <c r="K834" s="37"/>
      <c r="L834" s="37"/>
      <c r="M834" s="37"/>
      <c r="N834" s="37"/>
    </row>
    <row r="835" spans="1:14">
      <c r="A835" s="21"/>
      <c r="B835" s="21"/>
      <c r="C835" s="22"/>
      <c r="D835" s="21"/>
      <c r="E835" s="21"/>
      <c r="F835" s="21"/>
      <c r="G835" s="21"/>
      <c r="H835" s="21"/>
      <c r="I835" s="21"/>
      <c r="J835" s="21"/>
      <c r="K835" s="37"/>
      <c r="L835" s="37"/>
      <c r="M835" s="37"/>
      <c r="N835" s="37"/>
    </row>
    <row r="836" spans="1:14">
      <c r="A836" s="21"/>
      <c r="B836" s="21"/>
      <c r="C836" s="22"/>
      <c r="D836" s="21"/>
      <c r="E836" s="21"/>
      <c r="F836" s="21"/>
      <c r="G836" s="21"/>
      <c r="H836" s="21"/>
      <c r="I836" s="21"/>
      <c r="J836" s="21"/>
      <c r="K836" s="37"/>
      <c r="L836" s="37"/>
      <c r="M836" s="37"/>
      <c r="N836" s="37"/>
    </row>
    <row r="837" spans="1:14">
      <c r="A837" s="21"/>
      <c r="B837" s="21"/>
      <c r="C837" s="22"/>
      <c r="D837" s="21"/>
      <c r="E837" s="21"/>
      <c r="F837" s="21"/>
      <c r="G837" s="21"/>
      <c r="H837" s="21"/>
      <c r="I837" s="21"/>
      <c r="J837" s="21"/>
      <c r="K837" s="37"/>
      <c r="L837" s="37"/>
      <c r="M837" s="37"/>
      <c r="N837" s="37"/>
    </row>
    <row r="838" spans="1:14">
      <c r="A838" s="21"/>
      <c r="B838" s="21"/>
      <c r="C838" s="22"/>
      <c r="D838" s="21"/>
      <c r="E838" s="21"/>
      <c r="F838" s="21"/>
      <c r="G838" s="21"/>
      <c r="H838" s="21"/>
      <c r="I838" s="21"/>
      <c r="J838" s="21"/>
      <c r="K838" s="37"/>
      <c r="L838" s="37"/>
      <c r="M838" s="37"/>
      <c r="N838" s="37"/>
    </row>
    <row r="839" spans="1:14">
      <c r="A839" s="21"/>
      <c r="B839" s="21"/>
      <c r="C839" s="22"/>
      <c r="D839" s="21"/>
      <c r="E839" s="21"/>
      <c r="F839" s="21"/>
      <c r="G839" s="21"/>
      <c r="H839" s="21"/>
      <c r="I839" s="21"/>
      <c r="J839" s="21"/>
      <c r="K839" s="37"/>
      <c r="L839" s="37"/>
      <c r="M839" s="37"/>
      <c r="N839" s="37"/>
    </row>
    <row r="840" spans="1:14">
      <c r="A840" s="21"/>
      <c r="B840" s="21"/>
      <c r="C840" s="22"/>
      <c r="D840" s="21"/>
      <c r="E840" s="21"/>
      <c r="F840" s="21"/>
      <c r="G840" s="21"/>
      <c r="H840" s="21"/>
      <c r="I840" s="21"/>
      <c r="J840" s="21"/>
      <c r="K840" s="37"/>
      <c r="L840" s="37"/>
      <c r="M840" s="37"/>
      <c r="N840" s="37"/>
    </row>
    <row r="841" spans="1:14">
      <c r="A841" s="21"/>
      <c r="B841" s="21"/>
      <c r="C841" s="22"/>
      <c r="D841" s="21"/>
      <c r="E841" s="21"/>
      <c r="F841" s="21"/>
      <c r="G841" s="21"/>
      <c r="H841" s="21"/>
      <c r="I841" s="21"/>
      <c r="J841" s="21"/>
      <c r="K841" s="37"/>
      <c r="L841" s="37"/>
      <c r="M841" s="37"/>
      <c r="N841" s="37"/>
    </row>
    <row r="842" spans="1:14">
      <c r="A842" s="21"/>
      <c r="B842" s="21"/>
      <c r="C842" s="22"/>
      <c r="D842" s="21"/>
      <c r="E842" s="21"/>
      <c r="F842" s="21"/>
      <c r="G842" s="21"/>
      <c r="H842" s="21"/>
      <c r="I842" s="21"/>
      <c r="J842" s="21"/>
      <c r="K842" s="37"/>
      <c r="L842" s="37"/>
      <c r="M842" s="37"/>
      <c r="N842" s="37"/>
    </row>
    <row r="843" spans="1:14">
      <c r="A843" s="21"/>
      <c r="B843" s="21"/>
      <c r="C843" s="22"/>
      <c r="D843" s="21"/>
      <c r="E843" s="21"/>
      <c r="F843" s="21"/>
      <c r="G843" s="21"/>
      <c r="H843" s="21"/>
      <c r="I843" s="21"/>
      <c r="J843" s="21"/>
      <c r="K843" s="37"/>
      <c r="L843" s="37"/>
      <c r="M843" s="37"/>
      <c r="N843" s="37"/>
    </row>
    <row r="844" spans="1:14">
      <c r="A844" s="21"/>
      <c r="B844" s="21"/>
      <c r="C844" s="22"/>
      <c r="D844" s="21"/>
      <c r="E844" s="21"/>
      <c r="F844" s="21"/>
      <c r="G844" s="21"/>
      <c r="H844" s="21"/>
      <c r="I844" s="21"/>
      <c r="J844" s="21"/>
      <c r="K844" s="37"/>
      <c r="L844" s="37"/>
      <c r="M844" s="37"/>
      <c r="N844" s="37"/>
    </row>
    <row r="845" spans="1:14">
      <c r="A845" s="21"/>
      <c r="B845" s="21"/>
      <c r="C845" s="22"/>
      <c r="D845" s="21"/>
      <c r="E845" s="21"/>
      <c r="F845" s="21"/>
      <c r="G845" s="21"/>
      <c r="H845" s="21"/>
      <c r="I845" s="21"/>
      <c r="J845" s="21"/>
      <c r="K845" s="37"/>
      <c r="L845" s="37"/>
      <c r="M845" s="37"/>
      <c r="N845" s="37"/>
    </row>
    <row r="846" spans="1:14">
      <c r="A846" s="21"/>
      <c r="B846" s="21"/>
      <c r="C846" s="22"/>
      <c r="D846" s="21"/>
      <c r="E846" s="21"/>
      <c r="F846" s="21"/>
      <c r="G846" s="21"/>
      <c r="H846" s="21"/>
      <c r="I846" s="21"/>
      <c r="J846" s="21"/>
      <c r="K846" s="37"/>
      <c r="L846" s="37"/>
      <c r="M846" s="37"/>
      <c r="N846" s="37"/>
    </row>
    <row r="847" spans="1:14">
      <c r="A847" s="21"/>
      <c r="B847" s="21"/>
      <c r="C847" s="22"/>
      <c r="D847" s="21"/>
      <c r="E847" s="21"/>
      <c r="F847" s="21"/>
      <c r="G847" s="21"/>
      <c r="H847" s="21"/>
      <c r="I847" s="21"/>
      <c r="J847" s="21"/>
      <c r="K847" s="37"/>
      <c r="L847" s="37"/>
      <c r="M847" s="37"/>
      <c r="N847" s="37"/>
    </row>
    <row r="848" spans="1:14">
      <c r="A848" s="21"/>
      <c r="B848" s="21"/>
      <c r="C848" s="22"/>
      <c r="D848" s="21"/>
      <c r="E848" s="21"/>
      <c r="F848" s="21"/>
      <c r="G848" s="21"/>
      <c r="H848" s="21"/>
      <c r="I848" s="21"/>
      <c r="J848" s="21"/>
      <c r="K848" s="37"/>
      <c r="L848" s="37"/>
      <c r="M848" s="37"/>
      <c r="N848" s="37"/>
    </row>
    <row r="849" spans="1:14">
      <c r="A849" s="21"/>
      <c r="B849" s="21"/>
      <c r="C849" s="22"/>
      <c r="D849" s="21"/>
      <c r="E849" s="21"/>
      <c r="F849" s="21"/>
      <c r="G849" s="21"/>
      <c r="H849" s="21"/>
      <c r="I849" s="21"/>
      <c r="J849" s="21"/>
      <c r="K849" s="37"/>
      <c r="L849" s="37"/>
      <c r="M849" s="37"/>
      <c r="N849" s="37"/>
    </row>
    <row r="850" spans="1:14">
      <c r="A850" s="21"/>
      <c r="B850" s="21"/>
      <c r="C850" s="22"/>
      <c r="D850" s="21"/>
      <c r="E850" s="21"/>
      <c r="F850" s="21"/>
      <c r="G850" s="21"/>
      <c r="H850" s="21"/>
      <c r="I850" s="21"/>
      <c r="J850" s="21"/>
      <c r="K850" s="37"/>
      <c r="L850" s="37"/>
      <c r="M850" s="37"/>
      <c r="N850" s="37"/>
    </row>
    <row r="851" spans="1:14">
      <c r="A851" s="21"/>
      <c r="B851" s="21"/>
      <c r="C851" s="22"/>
      <c r="D851" s="21"/>
      <c r="E851" s="21"/>
      <c r="F851" s="21"/>
      <c r="G851" s="21"/>
      <c r="H851" s="21"/>
      <c r="I851" s="21"/>
      <c r="J851" s="21"/>
      <c r="K851" s="37"/>
      <c r="L851" s="37"/>
      <c r="M851" s="37"/>
      <c r="N851" s="37"/>
    </row>
    <row r="852" spans="1:14">
      <c r="A852" s="21"/>
      <c r="B852" s="21"/>
      <c r="C852" s="22"/>
      <c r="D852" s="21"/>
      <c r="E852" s="21"/>
      <c r="F852" s="21"/>
      <c r="G852" s="21"/>
      <c r="H852" s="21"/>
      <c r="I852" s="21"/>
      <c r="J852" s="21"/>
      <c r="K852" s="37"/>
      <c r="L852" s="37"/>
      <c r="M852" s="37"/>
      <c r="N852" s="37"/>
    </row>
    <row r="853" spans="1:14">
      <c r="A853" s="21"/>
      <c r="B853" s="21"/>
      <c r="C853" s="22"/>
      <c r="D853" s="21"/>
      <c r="E853" s="21"/>
      <c r="F853" s="21"/>
      <c r="G853" s="21"/>
      <c r="H853" s="21"/>
      <c r="I853" s="21"/>
      <c r="J853" s="21"/>
      <c r="K853" s="37"/>
      <c r="L853" s="37"/>
      <c r="M853" s="37"/>
      <c r="N853" s="37"/>
    </row>
    <row r="854" spans="1:14">
      <c r="A854" s="21"/>
      <c r="B854" s="21"/>
      <c r="C854" s="22"/>
      <c r="D854" s="21"/>
      <c r="E854" s="21"/>
      <c r="F854" s="21"/>
      <c r="G854" s="21"/>
      <c r="H854" s="21"/>
      <c r="I854" s="21"/>
      <c r="J854" s="21"/>
      <c r="K854" s="37"/>
      <c r="L854" s="37"/>
      <c r="M854" s="37"/>
      <c r="N854" s="37"/>
    </row>
    <row r="855" spans="1:14">
      <c r="A855" s="21"/>
      <c r="B855" s="21"/>
      <c r="C855" s="22"/>
      <c r="D855" s="21"/>
      <c r="E855" s="21"/>
      <c r="F855" s="21"/>
      <c r="G855" s="21"/>
      <c r="H855" s="21"/>
      <c r="I855" s="21"/>
      <c r="J855" s="21"/>
      <c r="K855" s="37"/>
      <c r="L855" s="37"/>
      <c r="M855" s="37"/>
      <c r="N855" s="37"/>
    </row>
    <row r="856" spans="1:14">
      <c r="A856" s="21"/>
      <c r="B856" s="21"/>
      <c r="C856" s="22"/>
      <c r="D856" s="21"/>
      <c r="E856" s="21"/>
      <c r="F856" s="21"/>
      <c r="G856" s="21"/>
      <c r="H856" s="21"/>
      <c r="I856" s="21"/>
      <c r="J856" s="21"/>
      <c r="K856" s="37"/>
      <c r="L856" s="37"/>
      <c r="M856" s="37"/>
      <c r="N856" s="37"/>
    </row>
    <row r="857" spans="1:14">
      <c r="A857" s="21"/>
      <c r="B857" s="21"/>
      <c r="C857" s="22"/>
      <c r="D857" s="21"/>
      <c r="E857" s="21"/>
      <c r="F857" s="21"/>
      <c r="G857" s="21"/>
      <c r="H857" s="21"/>
      <c r="I857" s="21"/>
      <c r="J857" s="21"/>
      <c r="K857" s="37"/>
      <c r="L857" s="37"/>
      <c r="M857" s="37"/>
      <c r="N857" s="37"/>
    </row>
    <row r="858" spans="1:14">
      <c r="A858" s="21"/>
      <c r="B858" s="21"/>
      <c r="C858" s="22"/>
      <c r="D858" s="21"/>
      <c r="E858" s="21"/>
      <c r="F858" s="21"/>
      <c r="G858" s="21"/>
      <c r="H858" s="21"/>
      <c r="I858" s="21"/>
      <c r="J858" s="21"/>
      <c r="K858" s="37"/>
      <c r="L858" s="37"/>
      <c r="M858" s="37"/>
      <c r="N858" s="37"/>
    </row>
    <row r="859" spans="1:14">
      <c r="A859" s="21"/>
      <c r="B859" s="21"/>
      <c r="C859" s="22"/>
      <c r="D859" s="21"/>
      <c r="E859" s="21"/>
      <c r="F859" s="21"/>
      <c r="G859" s="21"/>
      <c r="H859" s="21"/>
      <c r="I859" s="21"/>
      <c r="J859" s="21"/>
      <c r="K859" s="37"/>
      <c r="L859" s="37"/>
      <c r="M859" s="37"/>
      <c r="N859" s="37"/>
    </row>
    <row r="860" spans="1:14">
      <c r="A860" s="21"/>
      <c r="B860" s="21"/>
      <c r="C860" s="22"/>
      <c r="D860" s="21"/>
      <c r="E860" s="21"/>
      <c r="F860" s="21"/>
      <c r="G860" s="21"/>
      <c r="H860" s="21"/>
      <c r="I860" s="21"/>
      <c r="J860" s="21"/>
      <c r="K860" s="37"/>
      <c r="L860" s="37"/>
      <c r="M860" s="37"/>
      <c r="N860" s="37"/>
    </row>
    <row r="861" spans="1:14">
      <c r="A861" s="21"/>
      <c r="B861" s="21"/>
      <c r="C861" s="22"/>
      <c r="D861" s="21"/>
      <c r="E861" s="21"/>
      <c r="F861" s="21"/>
      <c r="G861" s="21"/>
      <c r="H861" s="21"/>
      <c r="I861" s="21"/>
      <c r="J861" s="21"/>
      <c r="K861" s="37"/>
      <c r="L861" s="37"/>
      <c r="M861" s="37"/>
      <c r="N861" s="37"/>
    </row>
    <row r="862" spans="1:14">
      <c r="A862" s="21"/>
      <c r="B862" s="21"/>
      <c r="C862" s="22"/>
      <c r="D862" s="21"/>
      <c r="E862" s="21"/>
      <c r="F862" s="21"/>
      <c r="G862" s="21"/>
      <c r="H862" s="21"/>
      <c r="I862" s="21"/>
      <c r="J862" s="21"/>
      <c r="K862" s="37"/>
      <c r="L862" s="37"/>
      <c r="M862" s="37"/>
      <c r="N862" s="37"/>
    </row>
    <row r="863" spans="1:14">
      <c r="A863" s="21"/>
      <c r="B863" s="21"/>
      <c r="C863" s="22"/>
      <c r="D863" s="21"/>
      <c r="E863" s="21"/>
      <c r="F863" s="21"/>
      <c r="G863" s="21"/>
      <c r="H863" s="21"/>
      <c r="I863" s="21"/>
      <c r="J863" s="21"/>
      <c r="K863" s="37"/>
      <c r="L863" s="37"/>
      <c r="M863" s="37"/>
      <c r="N863" s="37"/>
    </row>
    <row r="864" spans="1:14">
      <c r="A864" s="21"/>
      <c r="B864" s="21"/>
      <c r="C864" s="22"/>
      <c r="D864" s="21"/>
      <c r="E864" s="21"/>
      <c r="F864" s="21"/>
      <c r="G864" s="21"/>
      <c r="H864" s="21"/>
      <c r="I864" s="21"/>
      <c r="J864" s="21"/>
      <c r="K864" s="37"/>
      <c r="L864" s="37"/>
      <c r="M864" s="37"/>
      <c r="N864" s="37"/>
    </row>
    <row r="865" spans="1:14">
      <c r="A865" s="21"/>
      <c r="B865" s="21"/>
      <c r="C865" s="22"/>
      <c r="D865" s="21"/>
      <c r="E865" s="21"/>
      <c r="F865" s="21"/>
      <c r="G865" s="21"/>
      <c r="H865" s="21"/>
      <c r="I865" s="21"/>
      <c r="J865" s="21"/>
      <c r="K865" s="37"/>
      <c r="L865" s="37"/>
      <c r="M865" s="37"/>
      <c r="N865" s="37"/>
    </row>
    <row r="866" spans="1:14">
      <c r="A866" s="21"/>
      <c r="B866" s="21"/>
      <c r="C866" s="22"/>
      <c r="D866" s="21"/>
      <c r="E866" s="21"/>
      <c r="F866" s="21"/>
      <c r="G866" s="21"/>
      <c r="H866" s="21"/>
      <c r="I866" s="21"/>
      <c r="J866" s="21"/>
      <c r="K866" s="37"/>
      <c r="L866" s="37"/>
      <c r="M866" s="37"/>
      <c r="N866" s="37"/>
    </row>
    <row r="867" spans="1:14">
      <c r="A867" s="21"/>
      <c r="B867" s="21"/>
      <c r="C867" s="22"/>
      <c r="D867" s="21"/>
      <c r="E867" s="21"/>
      <c r="F867" s="21"/>
      <c r="G867" s="21"/>
      <c r="H867" s="21"/>
      <c r="I867" s="21"/>
      <c r="J867" s="21"/>
      <c r="K867" s="37"/>
      <c r="L867" s="37"/>
      <c r="M867" s="37"/>
      <c r="N867" s="37"/>
    </row>
    <row r="868" spans="1:14">
      <c r="A868" s="21"/>
      <c r="B868" s="21"/>
      <c r="C868" s="22"/>
      <c r="D868" s="21"/>
      <c r="E868" s="21"/>
      <c r="F868" s="21"/>
      <c r="G868" s="21"/>
      <c r="H868" s="21"/>
      <c r="I868" s="21"/>
      <c r="J868" s="21"/>
      <c r="K868" s="37"/>
      <c r="L868" s="37"/>
      <c r="M868" s="37"/>
      <c r="N868" s="37"/>
    </row>
    <row r="869" spans="1:14">
      <c r="A869" s="21"/>
      <c r="B869" s="21"/>
      <c r="C869" s="22"/>
      <c r="D869" s="21"/>
      <c r="E869" s="21"/>
      <c r="F869" s="21"/>
      <c r="G869" s="21"/>
      <c r="H869" s="21"/>
      <c r="I869" s="21"/>
      <c r="J869" s="21"/>
      <c r="K869" s="37"/>
      <c r="L869" s="37"/>
      <c r="M869" s="37"/>
      <c r="N869" s="37"/>
    </row>
    <row r="870" spans="1:14">
      <c r="A870" s="21"/>
      <c r="B870" s="21"/>
      <c r="C870" s="22"/>
      <c r="D870" s="21"/>
      <c r="E870" s="21"/>
      <c r="F870" s="21"/>
      <c r="G870" s="21"/>
      <c r="H870" s="21"/>
      <c r="I870" s="21"/>
      <c r="J870" s="21"/>
      <c r="K870" s="37"/>
      <c r="L870" s="37"/>
      <c r="M870" s="37"/>
      <c r="N870" s="37"/>
    </row>
    <row r="871" spans="1:14">
      <c r="A871" s="21"/>
      <c r="B871" s="21"/>
      <c r="C871" s="22"/>
      <c r="D871" s="21"/>
      <c r="E871" s="21"/>
      <c r="F871" s="21"/>
      <c r="G871" s="21"/>
      <c r="H871" s="21"/>
      <c r="I871" s="21"/>
      <c r="J871" s="21"/>
      <c r="K871" s="37"/>
      <c r="L871" s="37"/>
      <c r="M871" s="37"/>
      <c r="N871" s="37"/>
    </row>
    <row r="872" spans="1:14">
      <c r="A872" s="21"/>
      <c r="B872" s="21"/>
      <c r="C872" s="22"/>
      <c r="D872" s="21"/>
      <c r="E872" s="21"/>
      <c r="F872" s="21"/>
      <c r="G872" s="21"/>
      <c r="H872" s="21"/>
      <c r="I872" s="21"/>
      <c r="J872" s="21"/>
      <c r="K872" s="37"/>
      <c r="L872" s="37"/>
      <c r="M872" s="37"/>
      <c r="N872" s="37"/>
    </row>
    <row r="873" spans="1:14">
      <c r="A873" s="21"/>
      <c r="B873" s="21"/>
      <c r="C873" s="22"/>
      <c r="D873" s="21"/>
      <c r="E873" s="21"/>
      <c r="F873" s="21"/>
      <c r="G873" s="21"/>
      <c r="H873" s="21"/>
      <c r="I873" s="21"/>
      <c r="J873" s="21"/>
      <c r="K873" s="37"/>
      <c r="L873" s="37"/>
      <c r="M873" s="37"/>
      <c r="N873" s="37"/>
    </row>
    <row r="874" spans="1:14">
      <c r="A874" s="21"/>
      <c r="B874" s="21"/>
      <c r="C874" s="22"/>
      <c r="D874" s="21"/>
      <c r="E874" s="21"/>
      <c r="F874" s="21"/>
      <c r="G874" s="21"/>
      <c r="H874" s="21"/>
      <c r="I874" s="21"/>
      <c r="J874" s="21"/>
      <c r="K874" s="37"/>
      <c r="L874" s="37"/>
      <c r="M874" s="37"/>
      <c r="N874" s="37"/>
    </row>
    <row r="875" spans="1:14">
      <c r="A875" s="21"/>
      <c r="B875" s="21"/>
      <c r="C875" s="22"/>
      <c r="D875" s="21"/>
      <c r="E875" s="21"/>
      <c r="F875" s="21"/>
      <c r="G875" s="21"/>
      <c r="H875" s="21"/>
      <c r="I875" s="21"/>
      <c r="J875" s="21"/>
      <c r="K875" s="37"/>
      <c r="L875" s="37"/>
      <c r="M875" s="37"/>
      <c r="N875" s="37"/>
    </row>
    <row r="876" spans="1:14">
      <c r="A876" s="21"/>
      <c r="B876" s="21"/>
      <c r="C876" s="22"/>
      <c r="D876" s="21"/>
      <c r="E876" s="21"/>
      <c r="F876" s="21"/>
      <c r="G876" s="21"/>
      <c r="H876" s="21"/>
      <c r="I876" s="21"/>
      <c r="J876" s="21"/>
      <c r="K876" s="37"/>
      <c r="L876" s="37"/>
      <c r="M876" s="37"/>
      <c r="N876" s="37"/>
    </row>
    <row r="877" spans="1:14">
      <c r="A877" s="21"/>
      <c r="B877" s="21"/>
      <c r="C877" s="22"/>
      <c r="D877" s="21"/>
      <c r="E877" s="21"/>
      <c r="F877" s="21"/>
      <c r="G877" s="21"/>
      <c r="H877" s="21"/>
      <c r="I877" s="21"/>
      <c r="J877" s="21"/>
      <c r="K877" s="37"/>
      <c r="L877" s="37"/>
      <c r="M877" s="37"/>
      <c r="N877" s="37"/>
    </row>
    <row r="878" spans="1:14">
      <c r="A878" s="21"/>
      <c r="B878" s="21"/>
      <c r="C878" s="22"/>
      <c r="D878" s="21"/>
      <c r="E878" s="21"/>
      <c r="F878" s="21"/>
      <c r="G878" s="21"/>
      <c r="H878" s="21"/>
      <c r="I878" s="21"/>
      <c r="J878" s="21"/>
      <c r="K878" s="37"/>
      <c r="L878" s="37"/>
      <c r="M878" s="37"/>
      <c r="N878" s="37"/>
    </row>
    <row r="879" spans="1:14">
      <c r="A879" s="21"/>
      <c r="B879" s="21"/>
      <c r="C879" s="22"/>
      <c r="D879" s="21"/>
      <c r="E879" s="21"/>
      <c r="F879" s="21"/>
      <c r="G879" s="21"/>
      <c r="H879" s="21"/>
      <c r="I879" s="21"/>
      <c r="J879" s="21"/>
      <c r="K879" s="37"/>
      <c r="L879" s="37"/>
      <c r="M879" s="37"/>
      <c r="N879" s="37"/>
    </row>
    <row r="880" spans="1:14">
      <c r="A880" s="21"/>
      <c r="B880" s="21"/>
      <c r="C880" s="22"/>
      <c r="D880" s="21"/>
      <c r="E880" s="21"/>
      <c r="F880" s="21"/>
      <c r="G880" s="21"/>
      <c r="H880" s="21"/>
      <c r="I880" s="21"/>
      <c r="J880" s="21"/>
      <c r="K880" s="37"/>
      <c r="L880" s="37"/>
      <c r="M880" s="37"/>
      <c r="N880" s="37"/>
    </row>
    <row r="881" spans="1:14">
      <c r="A881" s="21"/>
      <c r="B881" s="21"/>
      <c r="C881" s="22"/>
      <c r="D881" s="21"/>
      <c r="E881" s="21"/>
      <c r="F881" s="21"/>
      <c r="G881" s="21"/>
      <c r="H881" s="21"/>
      <c r="I881" s="21"/>
      <c r="J881" s="21"/>
      <c r="K881" s="37"/>
      <c r="L881" s="37"/>
      <c r="M881" s="37"/>
      <c r="N881" s="37"/>
    </row>
    <row r="882" spans="1:14">
      <c r="A882" s="21"/>
      <c r="B882" s="21"/>
      <c r="C882" s="22"/>
      <c r="D882" s="21"/>
      <c r="E882" s="21"/>
      <c r="F882" s="21"/>
      <c r="G882" s="21"/>
      <c r="H882" s="21"/>
      <c r="I882" s="21"/>
      <c r="J882" s="21"/>
      <c r="K882" s="37"/>
      <c r="L882" s="37"/>
      <c r="M882" s="37"/>
      <c r="N882" s="37"/>
    </row>
    <row r="883" spans="1:14">
      <c r="A883" s="21"/>
      <c r="B883" s="21"/>
      <c r="C883" s="22"/>
      <c r="D883" s="21"/>
      <c r="E883" s="21"/>
      <c r="F883" s="21"/>
      <c r="G883" s="21"/>
      <c r="H883" s="21"/>
      <c r="I883" s="21"/>
      <c r="J883" s="21"/>
      <c r="K883" s="37"/>
      <c r="L883" s="37"/>
      <c r="M883" s="37"/>
      <c r="N883" s="37"/>
    </row>
    <row r="884" spans="1:14">
      <c r="A884" s="21"/>
      <c r="B884" s="21"/>
      <c r="C884" s="22"/>
      <c r="D884" s="21"/>
      <c r="E884" s="21"/>
      <c r="F884" s="21"/>
      <c r="G884" s="21"/>
      <c r="H884" s="21"/>
      <c r="I884" s="21"/>
      <c r="J884" s="21"/>
      <c r="K884" s="37"/>
      <c r="L884" s="37"/>
      <c r="M884" s="37"/>
      <c r="N884" s="37"/>
    </row>
    <row r="885" spans="1:14">
      <c r="A885" s="21"/>
      <c r="B885" s="21"/>
      <c r="C885" s="22"/>
      <c r="D885" s="21"/>
      <c r="E885" s="21"/>
      <c r="F885" s="21"/>
      <c r="G885" s="21"/>
      <c r="H885" s="21"/>
      <c r="I885" s="21"/>
      <c r="J885" s="21"/>
      <c r="K885" s="37"/>
      <c r="L885" s="37"/>
      <c r="M885" s="37"/>
      <c r="N885" s="37"/>
    </row>
    <row r="886" spans="1:14">
      <c r="A886" s="21"/>
      <c r="B886" s="21"/>
      <c r="C886" s="22"/>
      <c r="D886" s="21"/>
      <c r="E886" s="21"/>
      <c r="F886" s="21"/>
      <c r="G886" s="21"/>
      <c r="H886" s="21"/>
      <c r="I886" s="21"/>
      <c r="J886" s="21"/>
      <c r="K886" s="37"/>
      <c r="L886" s="37"/>
      <c r="M886" s="37"/>
      <c r="N886" s="37"/>
    </row>
    <row r="887" spans="1:14">
      <c r="A887" s="21"/>
      <c r="B887" s="21"/>
      <c r="C887" s="22"/>
      <c r="D887" s="21"/>
      <c r="E887" s="21"/>
      <c r="F887" s="21"/>
      <c r="G887" s="21"/>
      <c r="H887" s="21"/>
      <c r="I887" s="21"/>
      <c r="J887" s="21"/>
      <c r="K887" s="37"/>
      <c r="L887" s="37"/>
      <c r="M887" s="37"/>
      <c r="N887" s="37"/>
    </row>
    <row r="888" spans="1:14">
      <c r="A888" s="21"/>
      <c r="B888" s="21"/>
      <c r="C888" s="22"/>
      <c r="D888" s="21"/>
      <c r="E888" s="21"/>
      <c r="F888" s="21"/>
      <c r="G888" s="21"/>
      <c r="H888" s="21"/>
      <c r="I888" s="21"/>
      <c r="J888" s="21"/>
      <c r="K888" s="37"/>
      <c r="L888" s="37"/>
      <c r="M888" s="37"/>
      <c r="N888" s="37"/>
    </row>
    <row r="889" spans="1:14">
      <c r="A889" s="21"/>
      <c r="B889" s="21"/>
      <c r="C889" s="22"/>
      <c r="D889" s="21"/>
      <c r="E889" s="21"/>
      <c r="F889" s="21"/>
      <c r="G889" s="21"/>
      <c r="H889" s="21"/>
      <c r="I889" s="21"/>
      <c r="J889" s="21"/>
      <c r="K889" s="37"/>
      <c r="L889" s="37"/>
      <c r="M889" s="37"/>
      <c r="N889" s="37"/>
    </row>
    <row r="890" spans="1:14">
      <c r="A890" s="21"/>
      <c r="B890" s="21"/>
      <c r="C890" s="22"/>
      <c r="D890" s="21"/>
      <c r="E890" s="21"/>
      <c r="F890" s="21"/>
      <c r="G890" s="21"/>
      <c r="H890" s="21"/>
      <c r="I890" s="21"/>
      <c r="J890" s="21"/>
      <c r="K890" s="37"/>
      <c r="L890" s="37"/>
      <c r="M890" s="37"/>
      <c r="N890" s="37"/>
    </row>
    <row r="891" spans="1:14">
      <c r="A891" s="21"/>
      <c r="B891" s="21"/>
      <c r="C891" s="22"/>
      <c r="D891" s="21"/>
      <c r="E891" s="21"/>
      <c r="F891" s="21"/>
      <c r="G891" s="21"/>
      <c r="H891" s="21"/>
      <c r="I891" s="21"/>
      <c r="J891" s="21"/>
      <c r="K891" s="37"/>
      <c r="L891" s="37"/>
      <c r="M891" s="37"/>
      <c r="N891" s="37"/>
    </row>
    <row r="892" spans="1:14">
      <c r="A892" s="21"/>
      <c r="B892" s="21"/>
      <c r="C892" s="22"/>
      <c r="D892" s="21"/>
      <c r="E892" s="21"/>
      <c r="F892" s="21"/>
      <c r="G892" s="21"/>
      <c r="H892" s="21"/>
      <c r="I892" s="21"/>
      <c r="J892" s="21"/>
      <c r="K892" s="37"/>
      <c r="L892" s="37"/>
      <c r="M892" s="37"/>
      <c r="N892" s="37"/>
    </row>
    <row r="893" spans="1:14">
      <c r="A893" s="21"/>
      <c r="B893" s="21"/>
      <c r="C893" s="22"/>
      <c r="D893" s="21"/>
      <c r="E893" s="21"/>
      <c r="F893" s="21"/>
      <c r="G893" s="21"/>
      <c r="H893" s="21"/>
      <c r="I893" s="21"/>
      <c r="J893" s="21"/>
      <c r="K893" s="37"/>
      <c r="L893" s="37"/>
      <c r="M893" s="37"/>
      <c r="N893" s="37"/>
    </row>
    <row r="894" spans="1:14">
      <c r="A894" s="21"/>
      <c r="B894" s="21"/>
      <c r="C894" s="22"/>
      <c r="D894" s="21"/>
      <c r="E894" s="21"/>
      <c r="F894" s="21"/>
      <c r="G894" s="21"/>
      <c r="H894" s="21"/>
      <c r="I894" s="21"/>
      <c r="J894" s="21"/>
      <c r="K894" s="37"/>
      <c r="L894" s="37"/>
      <c r="M894" s="37"/>
      <c r="N894" s="37"/>
    </row>
    <row r="895" spans="1:14">
      <c r="A895" s="21"/>
      <c r="B895" s="21"/>
      <c r="C895" s="22"/>
      <c r="D895" s="21"/>
      <c r="E895" s="21"/>
      <c r="F895" s="21"/>
      <c r="G895" s="21"/>
      <c r="H895" s="21"/>
      <c r="I895" s="21"/>
      <c r="J895" s="21"/>
      <c r="K895" s="37"/>
      <c r="L895" s="37"/>
      <c r="M895" s="37"/>
      <c r="N895" s="37"/>
    </row>
    <row r="896" spans="1:14">
      <c r="A896" s="21"/>
      <c r="B896" s="21"/>
      <c r="C896" s="22"/>
      <c r="D896" s="21"/>
      <c r="E896" s="21"/>
      <c r="F896" s="21"/>
      <c r="G896" s="21"/>
      <c r="H896" s="21"/>
      <c r="I896" s="21"/>
      <c r="J896" s="21"/>
      <c r="K896" s="37"/>
      <c r="L896" s="37"/>
      <c r="M896" s="37"/>
      <c r="N896" s="37"/>
    </row>
    <row r="897" spans="1:14">
      <c r="A897" s="21"/>
      <c r="B897" s="21"/>
      <c r="C897" s="22"/>
      <c r="D897" s="21"/>
      <c r="E897" s="21"/>
      <c r="F897" s="21"/>
      <c r="G897" s="21"/>
      <c r="H897" s="21"/>
      <c r="I897" s="21"/>
      <c r="J897" s="21"/>
      <c r="K897" s="37"/>
      <c r="L897" s="37"/>
      <c r="M897" s="37"/>
      <c r="N897" s="37"/>
    </row>
    <row r="898" spans="1:14">
      <c r="A898" s="21"/>
      <c r="B898" s="21"/>
      <c r="C898" s="22"/>
      <c r="D898" s="21"/>
      <c r="E898" s="21"/>
      <c r="F898" s="21"/>
      <c r="G898" s="21"/>
      <c r="H898" s="21"/>
      <c r="I898" s="21"/>
      <c r="J898" s="21"/>
      <c r="K898" s="37"/>
      <c r="L898" s="37"/>
      <c r="M898" s="37"/>
      <c r="N898" s="37"/>
    </row>
    <row r="899" spans="1:14">
      <c r="A899" s="21"/>
      <c r="B899" s="21"/>
      <c r="C899" s="22"/>
      <c r="D899" s="21"/>
      <c r="E899" s="21"/>
      <c r="F899" s="21"/>
      <c r="G899" s="21"/>
      <c r="H899" s="21"/>
      <c r="I899" s="21"/>
      <c r="J899" s="21"/>
      <c r="K899" s="37"/>
      <c r="L899" s="37"/>
      <c r="M899" s="37"/>
      <c r="N899" s="37"/>
    </row>
    <row r="900" spans="1:14">
      <c r="A900" s="21"/>
      <c r="B900" s="21"/>
      <c r="C900" s="22"/>
      <c r="D900" s="21"/>
      <c r="E900" s="21"/>
      <c r="F900" s="21"/>
      <c r="G900" s="21"/>
      <c r="H900" s="21"/>
      <c r="I900" s="21"/>
      <c r="J900" s="21"/>
      <c r="K900" s="37"/>
      <c r="L900" s="37"/>
      <c r="M900" s="37"/>
      <c r="N900" s="37"/>
    </row>
    <row r="901" spans="1:14">
      <c r="A901" s="21"/>
      <c r="B901" s="21"/>
      <c r="C901" s="22"/>
      <c r="D901" s="21"/>
      <c r="E901" s="21"/>
      <c r="F901" s="21"/>
      <c r="G901" s="21"/>
      <c r="H901" s="21"/>
      <c r="I901" s="21"/>
      <c r="J901" s="21"/>
      <c r="K901" s="37"/>
      <c r="L901" s="37"/>
      <c r="M901" s="37"/>
      <c r="N901" s="37"/>
    </row>
    <row r="902" spans="1:14">
      <c r="A902" s="21"/>
      <c r="B902" s="21"/>
      <c r="C902" s="22"/>
      <c r="D902" s="21"/>
      <c r="E902" s="21"/>
      <c r="F902" s="21"/>
      <c r="G902" s="21"/>
      <c r="H902" s="21"/>
      <c r="I902" s="21"/>
      <c r="J902" s="21"/>
      <c r="K902" s="37"/>
      <c r="L902" s="37"/>
      <c r="M902" s="37"/>
      <c r="N902" s="37"/>
    </row>
    <row r="903" spans="1:14">
      <c r="A903" s="21"/>
      <c r="B903" s="21"/>
      <c r="C903" s="22"/>
      <c r="D903" s="21"/>
      <c r="E903" s="21"/>
      <c r="F903" s="21"/>
      <c r="G903" s="21"/>
      <c r="H903" s="21"/>
      <c r="I903" s="21"/>
      <c r="J903" s="21"/>
      <c r="K903" s="37"/>
      <c r="L903" s="37"/>
      <c r="M903" s="37"/>
      <c r="N903" s="37"/>
    </row>
    <row r="904" spans="1:14">
      <c r="A904" s="21"/>
      <c r="B904" s="21"/>
      <c r="C904" s="22"/>
      <c r="D904" s="21"/>
      <c r="E904" s="21"/>
      <c r="F904" s="21"/>
      <c r="G904" s="21"/>
      <c r="H904" s="21"/>
      <c r="I904" s="21"/>
      <c r="J904" s="21"/>
      <c r="K904" s="37"/>
      <c r="L904" s="37"/>
      <c r="M904" s="37"/>
      <c r="N904" s="37"/>
    </row>
    <row r="905" spans="1:14">
      <c r="A905" s="21"/>
      <c r="B905" s="21"/>
      <c r="C905" s="22"/>
      <c r="D905" s="21"/>
      <c r="E905" s="21"/>
      <c r="F905" s="21"/>
      <c r="G905" s="21"/>
      <c r="H905" s="21"/>
      <c r="I905" s="21"/>
      <c r="J905" s="21"/>
      <c r="K905" s="37"/>
      <c r="L905" s="37"/>
      <c r="M905" s="37"/>
      <c r="N905" s="37"/>
    </row>
    <row r="906" spans="1:14">
      <c r="A906" s="21"/>
      <c r="B906" s="21"/>
      <c r="C906" s="22"/>
      <c r="D906" s="21"/>
      <c r="E906" s="21"/>
      <c r="F906" s="21"/>
      <c r="G906" s="21"/>
      <c r="H906" s="21"/>
      <c r="I906" s="21"/>
      <c r="J906" s="21"/>
      <c r="K906" s="37"/>
      <c r="L906" s="37"/>
      <c r="M906" s="37"/>
      <c r="N906" s="37"/>
    </row>
    <row r="907" spans="1:14">
      <c r="A907" s="21"/>
      <c r="B907" s="21"/>
      <c r="C907" s="22"/>
      <c r="D907" s="21"/>
      <c r="E907" s="21"/>
      <c r="F907" s="21"/>
      <c r="G907" s="21"/>
      <c r="H907" s="21"/>
      <c r="I907" s="21"/>
      <c r="J907" s="21"/>
      <c r="K907" s="37"/>
      <c r="L907" s="37"/>
      <c r="M907" s="37"/>
      <c r="N907" s="37"/>
    </row>
    <row r="908" spans="1:14">
      <c r="A908" s="21"/>
      <c r="B908" s="21"/>
      <c r="C908" s="22"/>
      <c r="D908" s="21"/>
      <c r="E908" s="21"/>
      <c r="F908" s="21"/>
      <c r="G908" s="21"/>
      <c r="H908" s="21"/>
      <c r="I908" s="21"/>
      <c r="J908" s="21"/>
      <c r="K908" s="37"/>
      <c r="L908" s="37"/>
      <c r="M908" s="37"/>
      <c r="N908" s="37"/>
    </row>
    <row r="909" spans="1:14">
      <c r="A909" s="21"/>
      <c r="B909" s="21"/>
      <c r="C909" s="22"/>
      <c r="D909" s="21"/>
      <c r="E909" s="21"/>
      <c r="F909" s="21"/>
      <c r="G909" s="21"/>
      <c r="H909" s="21"/>
      <c r="I909" s="21"/>
      <c r="J909" s="21"/>
      <c r="K909" s="37"/>
      <c r="L909" s="37"/>
      <c r="M909" s="37"/>
      <c r="N909" s="37"/>
    </row>
    <row r="910" spans="1:14">
      <c r="A910" s="21"/>
      <c r="B910" s="21"/>
      <c r="C910" s="22"/>
      <c r="D910" s="21"/>
      <c r="E910" s="21"/>
      <c r="F910" s="21"/>
      <c r="G910" s="21"/>
      <c r="H910" s="21"/>
      <c r="I910" s="21"/>
      <c r="J910" s="21"/>
      <c r="K910" s="37"/>
      <c r="L910" s="37"/>
      <c r="M910" s="37"/>
      <c r="N910" s="37"/>
    </row>
    <row r="911" spans="1:14">
      <c r="A911" s="21"/>
      <c r="B911" s="21"/>
      <c r="C911" s="22"/>
      <c r="D911" s="21"/>
      <c r="E911" s="21"/>
      <c r="F911" s="21"/>
      <c r="G911" s="21"/>
      <c r="H911" s="21"/>
      <c r="I911" s="21"/>
      <c r="J911" s="21"/>
      <c r="K911" s="37"/>
      <c r="L911" s="37"/>
      <c r="M911" s="37"/>
      <c r="N911" s="37"/>
    </row>
    <row r="912" spans="1:14">
      <c r="A912" s="21"/>
      <c r="B912" s="21"/>
      <c r="C912" s="22"/>
      <c r="D912" s="21"/>
      <c r="E912" s="21"/>
      <c r="F912" s="21"/>
      <c r="G912" s="21"/>
      <c r="H912" s="21"/>
      <c r="I912" s="21"/>
      <c r="J912" s="21"/>
      <c r="K912" s="37"/>
      <c r="L912" s="37"/>
      <c r="M912" s="37"/>
      <c r="N912" s="37"/>
    </row>
    <row r="913" spans="1:14">
      <c r="A913" s="21"/>
      <c r="B913" s="21"/>
      <c r="C913" s="22"/>
      <c r="D913" s="21"/>
      <c r="E913" s="21"/>
      <c r="F913" s="21"/>
      <c r="G913" s="21"/>
      <c r="H913" s="21"/>
      <c r="I913" s="21"/>
      <c r="J913" s="21"/>
      <c r="K913" s="37"/>
      <c r="L913" s="37"/>
      <c r="M913" s="37"/>
      <c r="N913" s="37"/>
    </row>
    <row r="914" spans="1:14">
      <c r="A914" s="21"/>
      <c r="B914" s="21"/>
      <c r="C914" s="22"/>
      <c r="D914" s="21"/>
      <c r="E914" s="21"/>
      <c r="F914" s="21"/>
      <c r="G914" s="21"/>
      <c r="H914" s="21"/>
      <c r="I914" s="21"/>
      <c r="J914" s="21"/>
      <c r="K914" s="37"/>
      <c r="L914" s="37"/>
      <c r="M914" s="37"/>
      <c r="N914" s="37"/>
    </row>
    <row r="915" spans="1:14">
      <c r="A915" s="21"/>
      <c r="B915" s="21"/>
      <c r="C915" s="22"/>
      <c r="D915" s="21"/>
      <c r="E915" s="21"/>
      <c r="F915" s="21"/>
      <c r="G915" s="21"/>
      <c r="H915" s="21"/>
      <c r="I915" s="21"/>
      <c r="J915" s="21"/>
      <c r="K915" s="37"/>
      <c r="L915" s="37"/>
      <c r="M915" s="37"/>
      <c r="N915" s="37"/>
    </row>
    <row r="916" spans="1:14">
      <c r="A916" s="21"/>
      <c r="B916" s="21"/>
      <c r="C916" s="22"/>
      <c r="D916" s="21"/>
      <c r="E916" s="21"/>
      <c r="F916" s="21"/>
      <c r="G916" s="21"/>
      <c r="H916" s="21"/>
      <c r="I916" s="21"/>
      <c r="J916" s="21"/>
      <c r="K916" s="37"/>
      <c r="L916" s="37"/>
      <c r="M916" s="37"/>
      <c r="N916" s="37"/>
    </row>
    <row r="917" spans="1:14">
      <c r="A917" s="21"/>
      <c r="B917" s="21"/>
      <c r="C917" s="22"/>
      <c r="D917" s="21"/>
      <c r="E917" s="21"/>
      <c r="F917" s="21"/>
      <c r="G917" s="21"/>
      <c r="H917" s="21"/>
      <c r="I917" s="21"/>
      <c r="J917" s="21"/>
      <c r="K917" s="37"/>
      <c r="L917" s="37"/>
      <c r="M917" s="37"/>
      <c r="N917" s="37"/>
    </row>
    <row r="918" spans="1:14">
      <c r="A918" s="21"/>
      <c r="B918" s="21"/>
      <c r="C918" s="22"/>
      <c r="D918" s="21"/>
      <c r="E918" s="21"/>
      <c r="F918" s="21"/>
      <c r="G918" s="21"/>
      <c r="H918" s="21"/>
      <c r="I918" s="21"/>
      <c r="J918" s="21"/>
      <c r="K918" s="37"/>
      <c r="L918" s="37"/>
      <c r="M918" s="37"/>
      <c r="N918" s="37"/>
    </row>
    <row r="919" spans="1:14">
      <c r="A919" s="21"/>
      <c r="B919" s="21"/>
      <c r="C919" s="22"/>
      <c r="D919" s="21"/>
      <c r="E919" s="21"/>
      <c r="F919" s="21"/>
      <c r="G919" s="21"/>
      <c r="H919" s="21"/>
      <c r="I919" s="21"/>
      <c r="J919" s="21"/>
      <c r="K919" s="37"/>
      <c r="L919" s="37"/>
      <c r="M919" s="37"/>
      <c r="N919" s="37"/>
    </row>
    <row r="920" spans="1:14">
      <c r="A920" s="21"/>
      <c r="B920" s="21"/>
      <c r="C920" s="22"/>
      <c r="D920" s="21"/>
      <c r="E920" s="21"/>
      <c r="F920" s="21"/>
      <c r="G920" s="21"/>
      <c r="H920" s="21"/>
      <c r="I920" s="21"/>
      <c r="J920" s="21"/>
      <c r="K920" s="37"/>
      <c r="L920" s="37"/>
      <c r="M920" s="37"/>
      <c r="N920" s="37"/>
    </row>
    <row r="921" spans="1:14">
      <c r="A921" s="21"/>
      <c r="B921" s="21"/>
      <c r="C921" s="22"/>
      <c r="D921" s="21"/>
      <c r="E921" s="21"/>
      <c r="F921" s="21"/>
      <c r="G921" s="21"/>
      <c r="H921" s="21"/>
      <c r="I921" s="21"/>
      <c r="J921" s="21"/>
      <c r="K921" s="37"/>
      <c r="L921" s="37"/>
      <c r="M921" s="37"/>
      <c r="N921" s="37"/>
    </row>
    <row r="922" spans="1:14">
      <c r="A922" s="21"/>
      <c r="B922" s="21"/>
      <c r="C922" s="22"/>
      <c r="D922" s="21"/>
      <c r="E922" s="21"/>
      <c r="F922" s="21"/>
      <c r="G922" s="21"/>
      <c r="H922" s="21"/>
      <c r="I922" s="21"/>
      <c r="J922" s="21"/>
      <c r="K922" s="37"/>
      <c r="L922" s="37"/>
      <c r="M922" s="37"/>
      <c r="N922" s="37"/>
    </row>
    <row r="923" spans="1:14">
      <c r="A923" s="21"/>
      <c r="B923" s="21"/>
      <c r="C923" s="22"/>
      <c r="D923" s="21"/>
      <c r="E923" s="21"/>
      <c r="F923" s="21"/>
      <c r="G923" s="21"/>
      <c r="H923" s="21"/>
      <c r="I923" s="21"/>
      <c r="J923" s="21"/>
      <c r="K923" s="37"/>
      <c r="L923" s="37"/>
      <c r="M923" s="37"/>
      <c r="N923" s="37"/>
    </row>
    <row r="924" spans="1:14">
      <c r="A924" s="21"/>
      <c r="B924" s="21"/>
      <c r="C924" s="22"/>
      <c r="D924" s="21"/>
      <c r="E924" s="21"/>
      <c r="F924" s="21"/>
      <c r="G924" s="21"/>
      <c r="H924" s="21"/>
      <c r="I924" s="21"/>
      <c r="J924" s="21"/>
      <c r="K924" s="37"/>
      <c r="L924" s="37"/>
      <c r="M924" s="37"/>
      <c r="N924" s="37"/>
    </row>
    <row r="925" spans="1:14">
      <c r="A925" s="21"/>
      <c r="B925" s="21"/>
      <c r="C925" s="22"/>
      <c r="D925" s="21"/>
      <c r="E925" s="21"/>
      <c r="F925" s="21"/>
      <c r="G925" s="21"/>
      <c r="H925" s="21"/>
      <c r="I925" s="21"/>
      <c r="J925" s="21"/>
      <c r="K925" s="37"/>
      <c r="L925" s="37"/>
      <c r="M925" s="37"/>
      <c r="N925" s="37"/>
    </row>
    <row r="926" spans="1:14">
      <c r="A926" s="21"/>
      <c r="B926" s="21"/>
      <c r="C926" s="22"/>
      <c r="D926" s="21"/>
      <c r="E926" s="21"/>
      <c r="F926" s="21"/>
      <c r="G926" s="21"/>
      <c r="H926" s="21"/>
      <c r="I926" s="21"/>
      <c r="J926" s="21"/>
      <c r="K926" s="37"/>
      <c r="L926" s="37"/>
      <c r="M926" s="37"/>
      <c r="N926" s="37"/>
    </row>
    <row r="927" spans="1:14">
      <c r="A927" s="21"/>
      <c r="B927" s="21"/>
      <c r="C927" s="22"/>
      <c r="D927" s="21"/>
      <c r="E927" s="21"/>
      <c r="F927" s="21"/>
      <c r="G927" s="21"/>
      <c r="H927" s="21"/>
      <c r="I927" s="21"/>
      <c r="J927" s="21"/>
      <c r="K927" s="37"/>
      <c r="L927" s="37"/>
      <c r="M927" s="37"/>
      <c r="N927" s="37"/>
    </row>
    <row r="928" spans="1:14">
      <c r="A928" s="21"/>
      <c r="B928" s="21"/>
      <c r="C928" s="22"/>
      <c r="D928" s="21"/>
      <c r="E928" s="21"/>
      <c r="F928" s="21"/>
      <c r="G928" s="21"/>
      <c r="H928" s="21"/>
      <c r="I928" s="21"/>
      <c r="J928" s="21"/>
      <c r="K928" s="37"/>
      <c r="L928" s="37"/>
      <c r="M928" s="37"/>
      <c r="N928" s="37"/>
    </row>
    <row r="929" spans="1:14">
      <c r="A929" s="21"/>
      <c r="B929" s="21"/>
      <c r="C929" s="22"/>
      <c r="D929" s="21"/>
      <c r="E929" s="21"/>
      <c r="F929" s="21"/>
      <c r="G929" s="21"/>
      <c r="H929" s="21"/>
      <c r="I929" s="21"/>
      <c r="J929" s="21"/>
      <c r="K929" s="37"/>
      <c r="L929" s="37"/>
      <c r="M929" s="37"/>
      <c r="N929" s="37"/>
    </row>
    <row r="930" spans="1:14">
      <c r="A930" s="21"/>
      <c r="B930" s="21"/>
      <c r="C930" s="22"/>
      <c r="D930" s="21"/>
      <c r="E930" s="21"/>
      <c r="F930" s="21"/>
      <c r="G930" s="21"/>
      <c r="H930" s="21"/>
      <c r="I930" s="21"/>
      <c r="J930" s="21"/>
      <c r="K930" s="37"/>
      <c r="L930" s="37"/>
      <c r="M930" s="37"/>
      <c r="N930" s="37"/>
    </row>
    <row r="931" spans="1:14">
      <c r="A931" s="21"/>
      <c r="B931" s="21"/>
      <c r="C931" s="22"/>
      <c r="D931" s="21"/>
      <c r="E931" s="21"/>
      <c r="F931" s="21"/>
      <c r="G931" s="21"/>
      <c r="H931" s="21"/>
      <c r="I931" s="21"/>
      <c r="J931" s="21"/>
      <c r="K931" s="37"/>
      <c r="L931" s="37"/>
      <c r="M931" s="37"/>
      <c r="N931" s="37"/>
    </row>
    <row r="932" spans="1:14">
      <c r="A932" s="21"/>
      <c r="B932" s="21"/>
      <c r="C932" s="22"/>
      <c r="D932" s="21"/>
      <c r="E932" s="21"/>
      <c r="F932" s="21"/>
      <c r="G932" s="21"/>
      <c r="H932" s="21"/>
      <c r="I932" s="21"/>
      <c r="J932" s="21"/>
      <c r="K932" s="37"/>
      <c r="L932" s="37"/>
      <c r="M932" s="37"/>
      <c r="N932" s="37"/>
    </row>
    <row r="933" spans="1:14">
      <c r="A933" s="21"/>
      <c r="B933" s="21"/>
      <c r="C933" s="22"/>
      <c r="D933" s="21"/>
      <c r="E933" s="21"/>
      <c r="F933" s="21"/>
      <c r="G933" s="21"/>
      <c r="H933" s="21"/>
      <c r="I933" s="21"/>
      <c r="J933" s="21"/>
      <c r="K933" s="37"/>
      <c r="L933" s="37"/>
      <c r="M933" s="37"/>
      <c r="N933" s="37"/>
    </row>
    <row r="934" spans="1:14">
      <c r="A934" s="21"/>
      <c r="B934" s="21"/>
      <c r="C934" s="22"/>
      <c r="D934" s="21"/>
      <c r="E934" s="21"/>
      <c r="F934" s="21"/>
      <c r="G934" s="21"/>
      <c r="H934" s="21"/>
      <c r="I934" s="21"/>
      <c r="J934" s="21"/>
      <c r="K934" s="37"/>
      <c r="L934" s="37"/>
      <c r="M934" s="37"/>
      <c r="N934" s="37"/>
    </row>
    <row r="935" spans="1:14">
      <c r="A935" s="21"/>
      <c r="B935" s="21"/>
      <c r="C935" s="22"/>
      <c r="D935" s="21"/>
      <c r="E935" s="21"/>
      <c r="F935" s="21"/>
      <c r="G935" s="21"/>
      <c r="H935" s="21"/>
      <c r="I935" s="21"/>
      <c r="J935" s="21"/>
      <c r="K935" s="37"/>
      <c r="L935" s="37"/>
      <c r="M935" s="37"/>
      <c r="N935" s="37"/>
    </row>
    <row r="936" spans="1:14">
      <c r="A936" s="21"/>
      <c r="B936" s="21"/>
      <c r="C936" s="22"/>
      <c r="D936" s="21"/>
      <c r="E936" s="21"/>
      <c r="F936" s="21"/>
      <c r="G936" s="21"/>
      <c r="H936" s="21"/>
      <c r="I936" s="21"/>
      <c r="J936" s="21"/>
      <c r="K936" s="37"/>
      <c r="L936" s="37"/>
      <c r="M936" s="37"/>
      <c r="N936" s="37"/>
    </row>
    <row r="937" spans="1:14">
      <c r="A937" s="21"/>
      <c r="B937" s="21"/>
      <c r="C937" s="22"/>
      <c r="D937" s="21"/>
      <c r="E937" s="21"/>
      <c r="F937" s="21"/>
      <c r="G937" s="21"/>
      <c r="H937" s="21"/>
      <c r="I937" s="21"/>
      <c r="J937" s="21"/>
      <c r="K937" s="37"/>
      <c r="L937" s="37"/>
      <c r="M937" s="37"/>
      <c r="N937" s="37"/>
    </row>
    <row r="938" spans="1:14">
      <c r="A938" s="21"/>
      <c r="B938" s="21"/>
      <c r="C938" s="22"/>
      <c r="D938" s="21"/>
      <c r="E938" s="21"/>
      <c r="F938" s="21"/>
      <c r="G938" s="21"/>
      <c r="H938" s="21"/>
      <c r="I938" s="21"/>
      <c r="J938" s="21"/>
      <c r="K938" s="37"/>
      <c r="L938" s="37"/>
      <c r="M938" s="37"/>
      <c r="N938" s="37"/>
    </row>
    <row r="939" spans="1:14">
      <c r="A939" s="21"/>
      <c r="B939" s="21"/>
      <c r="C939" s="22"/>
      <c r="D939" s="21"/>
      <c r="E939" s="21"/>
      <c r="F939" s="21"/>
      <c r="G939" s="21"/>
      <c r="H939" s="21"/>
      <c r="I939" s="21"/>
      <c r="J939" s="21"/>
      <c r="K939" s="37"/>
      <c r="L939" s="37"/>
      <c r="M939" s="37"/>
      <c r="N939" s="37"/>
    </row>
    <row r="940" spans="1:14">
      <c r="A940" s="21"/>
      <c r="B940" s="21"/>
      <c r="C940" s="22"/>
      <c r="D940" s="21"/>
      <c r="E940" s="21"/>
      <c r="F940" s="21"/>
      <c r="G940" s="21"/>
      <c r="H940" s="21"/>
      <c r="I940" s="21"/>
      <c r="J940" s="21"/>
      <c r="K940" s="37"/>
      <c r="L940" s="37"/>
      <c r="M940" s="37"/>
      <c r="N940" s="37"/>
    </row>
    <row r="941" spans="1:14">
      <c r="A941" s="21"/>
      <c r="B941" s="21"/>
      <c r="C941" s="22"/>
      <c r="D941" s="21"/>
      <c r="E941" s="21"/>
      <c r="F941" s="21"/>
      <c r="G941" s="21"/>
      <c r="H941" s="21"/>
      <c r="I941" s="21"/>
      <c r="J941" s="21"/>
      <c r="K941" s="37"/>
      <c r="L941" s="37"/>
      <c r="M941" s="37"/>
      <c r="N941" s="37"/>
    </row>
    <row r="942" spans="1:14">
      <c r="A942" s="21"/>
      <c r="B942" s="21"/>
      <c r="C942" s="22"/>
      <c r="D942" s="21"/>
      <c r="E942" s="21"/>
      <c r="F942" s="21"/>
      <c r="G942" s="21"/>
      <c r="H942" s="21"/>
      <c r="I942" s="21"/>
      <c r="J942" s="21"/>
      <c r="K942" s="37"/>
      <c r="L942" s="37"/>
      <c r="M942" s="37"/>
      <c r="N942" s="37"/>
    </row>
    <row r="943" spans="1:14">
      <c r="A943" s="21"/>
      <c r="B943" s="21"/>
      <c r="C943" s="22"/>
      <c r="D943" s="21"/>
      <c r="E943" s="21"/>
      <c r="F943" s="21"/>
      <c r="G943" s="21"/>
      <c r="H943" s="21"/>
      <c r="I943" s="21"/>
      <c r="J943" s="21"/>
      <c r="K943" s="37"/>
      <c r="L943" s="37"/>
      <c r="M943" s="37"/>
      <c r="N943" s="37"/>
    </row>
    <row r="944" spans="1:14">
      <c r="A944" s="21"/>
      <c r="B944" s="21"/>
      <c r="C944" s="22"/>
      <c r="D944" s="21"/>
      <c r="E944" s="21"/>
      <c r="F944" s="21"/>
      <c r="G944" s="21"/>
      <c r="H944" s="21"/>
      <c r="I944" s="21"/>
      <c r="J944" s="21"/>
      <c r="K944" s="37"/>
      <c r="L944" s="37"/>
      <c r="M944" s="37"/>
      <c r="N944" s="37"/>
    </row>
    <row r="945" spans="1:14">
      <c r="A945" s="21"/>
      <c r="B945" s="21"/>
      <c r="C945" s="22"/>
      <c r="D945" s="21"/>
      <c r="E945" s="21"/>
      <c r="F945" s="21"/>
      <c r="G945" s="21"/>
      <c r="H945" s="21"/>
      <c r="I945" s="21"/>
      <c r="J945" s="21"/>
      <c r="K945" s="37"/>
      <c r="L945" s="37"/>
      <c r="M945" s="37"/>
      <c r="N945" s="37"/>
    </row>
    <row r="946" spans="1:14">
      <c r="A946" s="21"/>
      <c r="B946" s="21"/>
      <c r="C946" s="22"/>
      <c r="D946" s="21"/>
      <c r="E946" s="21"/>
      <c r="F946" s="21"/>
      <c r="G946" s="21"/>
      <c r="H946" s="21"/>
      <c r="I946" s="21"/>
      <c r="J946" s="21"/>
      <c r="K946" s="37"/>
      <c r="L946" s="37"/>
      <c r="M946" s="37"/>
      <c r="N946" s="37"/>
    </row>
    <row r="947" spans="1:14">
      <c r="A947" s="21"/>
      <c r="B947" s="21"/>
      <c r="C947" s="22"/>
      <c r="D947" s="21"/>
      <c r="E947" s="21"/>
      <c r="F947" s="21"/>
      <c r="G947" s="21"/>
      <c r="H947" s="21"/>
      <c r="I947" s="21"/>
      <c r="J947" s="21"/>
      <c r="K947" s="37"/>
      <c r="L947" s="37"/>
      <c r="M947" s="37"/>
      <c r="N947" s="37"/>
    </row>
    <row r="948" spans="1:14">
      <c r="A948" s="21"/>
      <c r="B948" s="21"/>
      <c r="C948" s="22"/>
      <c r="D948" s="21"/>
      <c r="E948" s="21"/>
      <c r="F948" s="21"/>
      <c r="G948" s="21"/>
      <c r="H948" s="21"/>
      <c r="I948" s="21"/>
      <c r="J948" s="21"/>
      <c r="K948" s="37"/>
      <c r="L948" s="37"/>
      <c r="M948" s="37"/>
      <c r="N948" s="37"/>
    </row>
    <row r="949" spans="1:14">
      <c r="A949" s="21"/>
      <c r="B949" s="21"/>
      <c r="C949" s="22"/>
      <c r="D949" s="21"/>
      <c r="E949" s="21"/>
      <c r="F949" s="21"/>
      <c r="G949" s="21"/>
      <c r="H949" s="21"/>
      <c r="I949" s="21"/>
      <c r="J949" s="21"/>
      <c r="K949" s="37"/>
      <c r="L949" s="37"/>
      <c r="M949" s="37"/>
      <c r="N949" s="37"/>
    </row>
    <row r="950" spans="1:14">
      <c r="A950" s="21"/>
      <c r="B950" s="21"/>
      <c r="C950" s="22"/>
      <c r="D950" s="21"/>
      <c r="E950" s="21"/>
      <c r="F950" s="21"/>
      <c r="G950" s="21"/>
      <c r="H950" s="21"/>
      <c r="I950" s="21"/>
      <c r="J950" s="21"/>
      <c r="K950" s="37"/>
      <c r="L950" s="37"/>
      <c r="M950" s="37"/>
      <c r="N950" s="37"/>
    </row>
    <row r="951" spans="1:14">
      <c r="A951" s="21"/>
      <c r="B951" s="21"/>
      <c r="C951" s="22"/>
      <c r="D951" s="21"/>
      <c r="E951" s="21"/>
      <c r="F951" s="21"/>
      <c r="G951" s="21"/>
      <c r="H951" s="21"/>
      <c r="I951" s="21"/>
      <c r="J951" s="21"/>
      <c r="K951" s="37"/>
      <c r="L951" s="37"/>
      <c r="M951" s="37"/>
      <c r="N951" s="37"/>
    </row>
    <row r="952" spans="1:14">
      <c r="A952" s="21"/>
      <c r="B952" s="21"/>
      <c r="C952" s="22"/>
      <c r="D952" s="21"/>
      <c r="E952" s="21"/>
      <c r="F952" s="21"/>
      <c r="G952" s="21"/>
      <c r="H952" s="21"/>
      <c r="I952" s="21"/>
      <c r="J952" s="21"/>
      <c r="K952" s="37"/>
      <c r="L952" s="37"/>
      <c r="M952" s="37"/>
      <c r="N952" s="37"/>
    </row>
    <row r="953" spans="1:14">
      <c r="A953" s="21"/>
      <c r="B953" s="21"/>
      <c r="C953" s="22"/>
      <c r="D953" s="21"/>
      <c r="E953" s="21"/>
      <c r="F953" s="21"/>
      <c r="G953" s="21"/>
      <c r="H953" s="21"/>
      <c r="I953" s="21"/>
      <c r="J953" s="21"/>
      <c r="K953" s="37"/>
      <c r="L953" s="37"/>
      <c r="M953" s="37"/>
      <c r="N953" s="37"/>
    </row>
    <row r="954" spans="1:14">
      <c r="A954" s="21"/>
      <c r="B954" s="21"/>
      <c r="C954" s="22"/>
      <c r="D954" s="21"/>
      <c r="E954" s="21"/>
      <c r="F954" s="21"/>
      <c r="G954" s="21"/>
      <c r="H954" s="21"/>
      <c r="I954" s="21"/>
      <c r="J954" s="21"/>
      <c r="K954" s="37"/>
      <c r="L954" s="37"/>
      <c r="M954" s="37"/>
      <c r="N954" s="37"/>
    </row>
    <row r="955" spans="1:14">
      <c r="A955" s="21"/>
      <c r="B955" s="21"/>
      <c r="C955" s="22"/>
      <c r="D955" s="21"/>
      <c r="E955" s="21"/>
      <c r="F955" s="21"/>
      <c r="G955" s="21"/>
      <c r="H955" s="21"/>
      <c r="I955" s="21"/>
      <c r="J955" s="21"/>
      <c r="K955" s="37"/>
      <c r="L955" s="37"/>
      <c r="M955" s="37"/>
      <c r="N955" s="37"/>
    </row>
    <row r="956" spans="1:14">
      <c r="A956" s="21"/>
      <c r="B956" s="21"/>
      <c r="C956" s="22"/>
      <c r="D956" s="21"/>
      <c r="E956" s="21"/>
      <c r="F956" s="21"/>
      <c r="G956" s="21"/>
      <c r="H956" s="21"/>
      <c r="I956" s="21"/>
      <c r="J956" s="21"/>
      <c r="K956" s="37"/>
      <c r="L956" s="37"/>
      <c r="M956" s="37"/>
      <c r="N956" s="37"/>
    </row>
    <row r="957" spans="1:14">
      <c r="A957" s="21"/>
      <c r="B957" s="21"/>
      <c r="C957" s="22"/>
      <c r="D957" s="21"/>
      <c r="E957" s="21"/>
      <c r="F957" s="21"/>
      <c r="G957" s="21"/>
      <c r="H957" s="21"/>
      <c r="I957" s="21"/>
      <c r="J957" s="21"/>
      <c r="K957" s="37"/>
      <c r="L957" s="37"/>
      <c r="M957" s="37"/>
      <c r="N957" s="37"/>
    </row>
    <row r="958" spans="1:14">
      <c r="A958" s="21"/>
      <c r="B958" s="21"/>
      <c r="C958" s="22"/>
      <c r="D958" s="21"/>
      <c r="E958" s="21"/>
      <c r="F958" s="21"/>
      <c r="G958" s="21"/>
      <c r="H958" s="21"/>
      <c r="I958" s="21"/>
      <c r="J958" s="21"/>
      <c r="K958" s="37"/>
      <c r="L958" s="37"/>
      <c r="M958" s="37"/>
      <c r="N958" s="37"/>
    </row>
    <row r="959" spans="1:14">
      <c r="A959" s="21"/>
      <c r="B959" s="21"/>
      <c r="C959" s="22"/>
      <c r="D959" s="21"/>
      <c r="E959" s="21"/>
      <c r="F959" s="21"/>
      <c r="G959" s="21"/>
      <c r="H959" s="21"/>
      <c r="I959" s="21"/>
      <c r="J959" s="21"/>
      <c r="K959" s="37"/>
      <c r="L959" s="37"/>
      <c r="M959" s="37"/>
      <c r="N959" s="37"/>
    </row>
    <row r="960" spans="1:14">
      <c r="A960" s="21"/>
      <c r="B960" s="21"/>
      <c r="C960" s="22"/>
      <c r="D960" s="21"/>
      <c r="E960" s="21"/>
      <c r="F960" s="21"/>
      <c r="G960" s="21"/>
      <c r="H960" s="21"/>
      <c r="I960" s="21"/>
      <c r="J960" s="21"/>
      <c r="K960" s="37"/>
      <c r="L960" s="37"/>
      <c r="M960" s="37"/>
      <c r="N960" s="37"/>
    </row>
    <row r="961" spans="1:14">
      <c r="A961" s="21"/>
      <c r="B961" s="21"/>
      <c r="C961" s="22"/>
      <c r="D961" s="21"/>
      <c r="E961" s="21"/>
      <c r="F961" s="21"/>
      <c r="G961" s="21"/>
      <c r="H961" s="21"/>
      <c r="I961" s="21"/>
      <c r="J961" s="21"/>
      <c r="K961" s="37"/>
      <c r="L961" s="37"/>
      <c r="M961" s="37"/>
      <c r="N961" s="37"/>
    </row>
    <row r="962" spans="1:14">
      <c r="A962" s="21"/>
      <c r="B962" s="21"/>
      <c r="C962" s="22"/>
      <c r="D962" s="21"/>
      <c r="E962" s="21"/>
      <c r="F962" s="21"/>
      <c r="G962" s="21"/>
      <c r="H962" s="21"/>
      <c r="I962" s="21"/>
      <c r="J962" s="21"/>
      <c r="K962" s="37"/>
      <c r="L962" s="37"/>
      <c r="M962" s="37"/>
      <c r="N962" s="37"/>
    </row>
    <row r="963" spans="1:14">
      <c r="A963" s="21"/>
      <c r="B963" s="21"/>
      <c r="C963" s="22"/>
      <c r="D963" s="21"/>
      <c r="E963" s="21"/>
      <c r="F963" s="21"/>
      <c r="G963" s="21"/>
      <c r="H963" s="21"/>
      <c r="I963" s="21"/>
      <c r="J963" s="21"/>
      <c r="K963" s="37"/>
      <c r="L963" s="37"/>
      <c r="M963" s="37"/>
      <c r="N963" s="37"/>
    </row>
    <row r="964" spans="1:14">
      <c r="A964" s="21"/>
      <c r="B964" s="21"/>
      <c r="C964" s="22"/>
      <c r="D964" s="21"/>
      <c r="E964" s="21"/>
      <c r="F964" s="21"/>
      <c r="G964" s="21"/>
      <c r="H964" s="21"/>
      <c r="I964" s="21"/>
      <c r="J964" s="21"/>
      <c r="K964" s="37"/>
      <c r="L964" s="37"/>
      <c r="M964" s="37"/>
      <c r="N964" s="37"/>
    </row>
    <row r="965" spans="1:14">
      <c r="A965" s="21"/>
      <c r="B965" s="21"/>
      <c r="C965" s="22"/>
      <c r="D965" s="21"/>
      <c r="E965" s="21"/>
      <c r="F965" s="21"/>
      <c r="G965" s="21"/>
      <c r="H965" s="21"/>
      <c r="I965" s="21"/>
      <c r="J965" s="21"/>
      <c r="K965" s="37"/>
      <c r="L965" s="37"/>
      <c r="M965" s="37"/>
      <c r="N965" s="37"/>
    </row>
    <row r="966" spans="1:14">
      <c r="A966" s="21"/>
      <c r="B966" s="21"/>
      <c r="C966" s="22"/>
      <c r="D966" s="21"/>
      <c r="E966" s="21"/>
      <c r="F966" s="21"/>
      <c r="G966" s="21"/>
      <c r="H966" s="21"/>
      <c r="I966" s="21"/>
      <c r="J966" s="21"/>
      <c r="K966" s="37"/>
      <c r="L966" s="37"/>
      <c r="M966" s="37"/>
      <c r="N966" s="37"/>
    </row>
    <row r="967" spans="1:14">
      <c r="A967" s="21"/>
      <c r="B967" s="21"/>
      <c r="C967" s="22"/>
      <c r="D967" s="21"/>
      <c r="E967" s="21"/>
      <c r="F967" s="21"/>
      <c r="G967" s="21"/>
      <c r="H967" s="21"/>
      <c r="I967" s="21"/>
      <c r="J967" s="21"/>
      <c r="K967" s="37"/>
      <c r="L967" s="37"/>
      <c r="M967" s="37"/>
      <c r="N967" s="37"/>
    </row>
    <row r="968" spans="1:14">
      <c r="A968" s="21"/>
      <c r="B968" s="21"/>
      <c r="C968" s="22"/>
      <c r="D968" s="21"/>
      <c r="E968" s="21"/>
      <c r="F968" s="21"/>
      <c r="G968" s="21"/>
      <c r="H968" s="21"/>
      <c r="I968" s="21"/>
      <c r="J968" s="21"/>
      <c r="K968" s="37"/>
      <c r="L968" s="37"/>
      <c r="M968" s="37"/>
      <c r="N968" s="37"/>
    </row>
    <row r="969" spans="1:14">
      <c r="A969" s="21"/>
      <c r="B969" s="21"/>
      <c r="C969" s="22"/>
      <c r="D969" s="21"/>
      <c r="E969" s="21"/>
      <c r="F969" s="21"/>
      <c r="G969" s="21"/>
      <c r="H969" s="21"/>
      <c r="I969" s="21"/>
      <c r="J969" s="21"/>
      <c r="K969" s="37"/>
      <c r="L969" s="37"/>
      <c r="M969" s="37"/>
      <c r="N969" s="37"/>
    </row>
    <row r="970" spans="1:14">
      <c r="A970" s="21"/>
      <c r="B970" s="21"/>
      <c r="C970" s="22"/>
      <c r="D970" s="21"/>
      <c r="E970" s="21"/>
      <c r="F970" s="21"/>
      <c r="G970" s="21"/>
      <c r="H970" s="21"/>
      <c r="I970" s="21"/>
      <c r="J970" s="21"/>
      <c r="K970" s="37"/>
      <c r="L970" s="37"/>
      <c r="M970" s="37"/>
      <c r="N970" s="37"/>
    </row>
    <row r="971" spans="1:14">
      <c r="A971" s="21"/>
      <c r="B971" s="21"/>
      <c r="C971" s="22"/>
      <c r="D971" s="21"/>
      <c r="E971" s="21"/>
      <c r="F971" s="21"/>
      <c r="G971" s="21"/>
      <c r="H971" s="21"/>
      <c r="I971" s="21"/>
      <c r="J971" s="21"/>
      <c r="K971" s="37"/>
      <c r="L971" s="37"/>
      <c r="M971" s="37"/>
      <c r="N971" s="37"/>
    </row>
    <row r="972" spans="1:14">
      <c r="A972" s="21"/>
      <c r="B972" s="21"/>
      <c r="C972" s="22"/>
      <c r="D972" s="21"/>
      <c r="E972" s="21"/>
      <c r="F972" s="21"/>
      <c r="G972" s="21"/>
      <c r="H972" s="21"/>
      <c r="I972" s="21"/>
      <c r="J972" s="21"/>
      <c r="K972" s="37"/>
      <c r="L972" s="37"/>
      <c r="M972" s="37"/>
      <c r="N972" s="37"/>
    </row>
    <row r="973" spans="1:14">
      <c r="A973" s="21"/>
      <c r="B973" s="21"/>
      <c r="C973" s="22"/>
      <c r="D973" s="21"/>
      <c r="E973" s="21"/>
      <c r="F973" s="21"/>
      <c r="G973" s="21"/>
      <c r="H973" s="21"/>
      <c r="I973" s="21"/>
      <c r="J973" s="21"/>
      <c r="K973" s="37"/>
      <c r="L973" s="37"/>
      <c r="M973" s="37"/>
      <c r="N973" s="37"/>
    </row>
    <row r="974" spans="1:14">
      <c r="A974" s="21"/>
      <c r="B974" s="21"/>
      <c r="C974" s="22"/>
      <c r="D974" s="21"/>
      <c r="E974" s="21"/>
      <c r="F974" s="21"/>
      <c r="G974" s="21"/>
      <c r="H974" s="21"/>
      <c r="I974" s="21"/>
      <c r="J974" s="21"/>
      <c r="K974" s="37"/>
      <c r="L974" s="37"/>
      <c r="M974" s="37"/>
      <c r="N974" s="37"/>
    </row>
    <row r="975" spans="1:14">
      <c r="A975" s="21"/>
      <c r="B975" s="21"/>
      <c r="C975" s="22"/>
      <c r="D975" s="21"/>
      <c r="E975" s="21"/>
      <c r="F975" s="21"/>
      <c r="G975" s="21"/>
      <c r="H975" s="21"/>
      <c r="I975" s="21"/>
      <c r="J975" s="21"/>
      <c r="K975" s="37"/>
      <c r="L975" s="37"/>
      <c r="M975" s="37"/>
      <c r="N975" s="37"/>
    </row>
    <row r="976" spans="1:14">
      <c r="A976" s="21"/>
      <c r="B976" s="21"/>
      <c r="C976" s="22"/>
      <c r="D976" s="21"/>
      <c r="E976" s="21"/>
      <c r="F976" s="21"/>
      <c r="G976" s="21"/>
      <c r="H976" s="21"/>
      <c r="I976" s="21"/>
      <c r="J976" s="21"/>
      <c r="K976" s="37"/>
      <c r="L976" s="37"/>
      <c r="M976" s="37"/>
      <c r="N976" s="37"/>
    </row>
    <row r="977" spans="1:14">
      <c r="A977" s="21"/>
      <c r="B977" s="21"/>
      <c r="C977" s="22"/>
      <c r="D977" s="21"/>
      <c r="E977" s="21"/>
      <c r="F977" s="21"/>
      <c r="G977" s="21"/>
      <c r="H977" s="21"/>
      <c r="I977" s="21"/>
      <c r="J977" s="21"/>
      <c r="K977" s="37"/>
      <c r="L977" s="37"/>
      <c r="M977" s="37"/>
      <c r="N977" s="37"/>
    </row>
    <row r="978" spans="1:14">
      <c r="A978" s="21"/>
      <c r="B978" s="21"/>
      <c r="C978" s="22"/>
      <c r="D978" s="21"/>
      <c r="E978" s="21"/>
      <c r="F978" s="21"/>
      <c r="G978" s="21"/>
      <c r="H978" s="21"/>
      <c r="I978" s="21"/>
      <c r="J978" s="21"/>
      <c r="K978" s="37"/>
      <c r="L978" s="37"/>
      <c r="M978" s="37"/>
      <c r="N978" s="37"/>
    </row>
    <row r="979" spans="1:14">
      <c r="A979" s="21"/>
      <c r="B979" s="21"/>
      <c r="C979" s="22"/>
      <c r="D979" s="21"/>
      <c r="E979" s="21"/>
      <c r="F979" s="21"/>
      <c r="G979" s="21"/>
      <c r="H979" s="21"/>
      <c r="I979" s="21"/>
      <c r="J979" s="21"/>
      <c r="K979" s="37"/>
      <c r="L979" s="37"/>
      <c r="M979" s="37"/>
      <c r="N979" s="37"/>
    </row>
    <row r="980" spans="1:14">
      <c r="A980" s="21"/>
      <c r="B980" s="21"/>
      <c r="C980" s="22"/>
      <c r="D980" s="21"/>
      <c r="E980" s="21"/>
      <c r="F980" s="21"/>
      <c r="G980" s="21"/>
      <c r="H980" s="21"/>
      <c r="I980" s="21"/>
      <c r="J980" s="21"/>
      <c r="K980" s="37"/>
      <c r="L980" s="37"/>
      <c r="M980" s="37"/>
      <c r="N980" s="37"/>
    </row>
    <row r="981" spans="1:14">
      <c r="A981" s="21"/>
      <c r="B981" s="21"/>
      <c r="C981" s="22"/>
      <c r="D981" s="21"/>
      <c r="E981" s="21"/>
      <c r="F981" s="21"/>
      <c r="G981" s="21"/>
      <c r="H981" s="21"/>
      <c r="I981" s="21"/>
      <c r="J981" s="21"/>
      <c r="K981" s="37"/>
      <c r="L981" s="37"/>
      <c r="M981" s="37"/>
      <c r="N981" s="37"/>
    </row>
    <row r="982" spans="1:14">
      <c r="A982" s="21"/>
      <c r="B982" s="21"/>
      <c r="C982" s="22"/>
      <c r="D982" s="21"/>
      <c r="E982" s="21"/>
      <c r="F982" s="21"/>
      <c r="G982" s="21"/>
      <c r="H982" s="21"/>
      <c r="I982" s="21"/>
      <c r="J982" s="21"/>
      <c r="K982" s="37"/>
      <c r="L982" s="37"/>
      <c r="M982" s="37"/>
      <c r="N982" s="37"/>
    </row>
    <row r="983" spans="1:14">
      <c r="A983" s="21"/>
      <c r="B983" s="21"/>
      <c r="C983" s="22"/>
      <c r="D983" s="21"/>
      <c r="E983" s="21"/>
      <c r="F983" s="21"/>
      <c r="G983" s="21"/>
      <c r="H983" s="21"/>
      <c r="I983" s="21"/>
      <c r="J983" s="21"/>
      <c r="K983" s="37"/>
      <c r="L983" s="37"/>
      <c r="M983" s="37"/>
      <c r="N983" s="37"/>
    </row>
    <row r="984" spans="1:14">
      <c r="A984" s="21"/>
      <c r="B984" s="21"/>
      <c r="C984" s="22"/>
      <c r="D984" s="21"/>
      <c r="E984" s="21"/>
      <c r="F984" s="21"/>
      <c r="G984" s="21"/>
      <c r="H984" s="21"/>
      <c r="I984" s="21"/>
      <c r="J984" s="21"/>
      <c r="K984" s="37"/>
      <c r="L984" s="37"/>
      <c r="M984" s="37"/>
      <c r="N984" s="37"/>
    </row>
    <row r="985" spans="1:14">
      <c r="A985" s="21"/>
      <c r="B985" s="21"/>
      <c r="C985" s="22"/>
      <c r="D985" s="21"/>
      <c r="E985" s="21"/>
      <c r="F985" s="21"/>
      <c r="G985" s="21"/>
      <c r="H985" s="21"/>
      <c r="I985" s="21"/>
      <c r="J985" s="21"/>
      <c r="K985" s="37"/>
      <c r="L985" s="37"/>
      <c r="M985" s="37"/>
      <c r="N985" s="37"/>
    </row>
    <row r="986" spans="1:14">
      <c r="A986" s="21"/>
      <c r="B986" s="21"/>
      <c r="C986" s="22"/>
      <c r="D986" s="21"/>
      <c r="E986" s="21"/>
      <c r="F986" s="21"/>
      <c r="G986" s="21"/>
      <c r="H986" s="21"/>
      <c r="I986" s="21"/>
      <c r="J986" s="21"/>
      <c r="K986" s="37"/>
      <c r="L986" s="37"/>
      <c r="M986" s="37"/>
      <c r="N986" s="37"/>
    </row>
    <row r="987" spans="1:14">
      <c r="A987" s="21"/>
      <c r="B987" s="21"/>
      <c r="C987" s="22"/>
      <c r="D987" s="21"/>
      <c r="E987" s="21"/>
      <c r="F987" s="21"/>
      <c r="G987" s="21"/>
      <c r="H987" s="21"/>
      <c r="I987" s="21"/>
      <c r="J987" s="21"/>
      <c r="K987" s="37"/>
      <c r="L987" s="37"/>
      <c r="M987" s="37"/>
      <c r="N987" s="37"/>
    </row>
    <row r="988" spans="1:14">
      <c r="A988" s="21"/>
      <c r="B988" s="21"/>
      <c r="C988" s="22"/>
      <c r="D988" s="21"/>
      <c r="E988" s="21"/>
      <c r="F988" s="21"/>
      <c r="G988" s="21"/>
      <c r="H988" s="21"/>
      <c r="I988" s="21"/>
      <c r="J988" s="21"/>
      <c r="K988" s="37"/>
      <c r="L988" s="37"/>
      <c r="M988" s="37"/>
      <c r="N988" s="37"/>
    </row>
    <row r="989" spans="1:14">
      <c r="A989" s="21"/>
      <c r="B989" s="21"/>
      <c r="C989" s="22"/>
      <c r="D989" s="21"/>
      <c r="E989" s="21"/>
      <c r="F989" s="21"/>
      <c r="G989" s="21"/>
      <c r="H989" s="21"/>
      <c r="I989" s="21"/>
      <c r="J989" s="21"/>
      <c r="K989" s="37"/>
      <c r="L989" s="37"/>
      <c r="M989" s="37"/>
      <c r="N989" s="37"/>
    </row>
    <row r="990" spans="1:14">
      <c r="A990" s="21"/>
      <c r="B990" s="21"/>
      <c r="C990" s="22"/>
      <c r="D990" s="21"/>
      <c r="E990" s="21"/>
      <c r="F990" s="21"/>
      <c r="G990" s="21"/>
      <c r="H990" s="21"/>
      <c r="I990" s="21"/>
      <c r="J990" s="21"/>
      <c r="K990" s="37"/>
      <c r="L990" s="37"/>
      <c r="M990" s="37"/>
      <c r="N990" s="37"/>
    </row>
    <row r="991" spans="1:14">
      <c r="A991" s="21"/>
      <c r="B991" s="21"/>
      <c r="C991" s="22"/>
      <c r="D991" s="21"/>
      <c r="E991" s="21"/>
      <c r="F991" s="21"/>
      <c r="G991" s="21"/>
      <c r="H991" s="21"/>
      <c r="I991" s="21"/>
      <c r="J991" s="21"/>
      <c r="K991" s="37"/>
      <c r="L991" s="37"/>
      <c r="M991" s="37"/>
      <c r="N991" s="37"/>
    </row>
    <row r="992" spans="1:14">
      <c r="A992" s="21"/>
      <c r="B992" s="21"/>
      <c r="C992" s="22"/>
      <c r="D992" s="21"/>
      <c r="E992" s="21"/>
      <c r="F992" s="21"/>
      <c r="G992" s="21"/>
      <c r="H992" s="21"/>
      <c r="I992" s="21"/>
      <c r="J992" s="21"/>
      <c r="K992" s="37"/>
      <c r="L992" s="37"/>
      <c r="M992" s="37"/>
      <c r="N992" s="37"/>
    </row>
    <row r="993" spans="1:14">
      <c r="A993" s="21"/>
      <c r="B993" s="21"/>
      <c r="C993" s="22"/>
      <c r="D993" s="21"/>
      <c r="E993" s="21"/>
      <c r="F993" s="21"/>
      <c r="G993" s="21"/>
      <c r="H993" s="21"/>
      <c r="I993" s="21"/>
      <c r="J993" s="21"/>
      <c r="K993" s="37"/>
      <c r="L993" s="37"/>
      <c r="M993" s="37"/>
      <c r="N993" s="37"/>
    </row>
    <row r="994" spans="1:14">
      <c r="A994" s="21"/>
      <c r="B994" s="21"/>
      <c r="C994" s="22"/>
      <c r="D994" s="21"/>
      <c r="E994" s="21"/>
      <c r="F994" s="21"/>
      <c r="G994" s="21"/>
      <c r="H994" s="21"/>
      <c r="I994" s="21"/>
      <c r="J994" s="21"/>
      <c r="K994" s="37"/>
      <c r="L994" s="37"/>
      <c r="M994" s="37"/>
      <c r="N994" s="37"/>
    </row>
    <row r="995" spans="1:14">
      <c r="A995" s="21"/>
      <c r="B995" s="21"/>
      <c r="C995" s="22"/>
      <c r="D995" s="21"/>
      <c r="E995" s="21"/>
      <c r="F995" s="21"/>
      <c r="G995" s="21"/>
      <c r="H995" s="21"/>
      <c r="I995" s="21"/>
      <c r="J995" s="21"/>
      <c r="K995" s="37"/>
      <c r="L995" s="37"/>
      <c r="M995" s="37"/>
      <c r="N995" s="37"/>
    </row>
    <row r="996" spans="1:14">
      <c r="A996" s="21"/>
      <c r="B996" s="21"/>
      <c r="C996" s="22"/>
      <c r="D996" s="21"/>
      <c r="E996" s="21"/>
      <c r="F996" s="21"/>
      <c r="G996" s="21"/>
      <c r="H996" s="21"/>
      <c r="I996" s="21"/>
      <c r="J996" s="21"/>
      <c r="K996" s="37"/>
      <c r="L996" s="37"/>
      <c r="M996" s="37"/>
      <c r="N996" s="37"/>
    </row>
    <row r="997" spans="1:14">
      <c r="A997" s="21"/>
      <c r="B997" s="21"/>
      <c r="C997" s="22"/>
      <c r="D997" s="21"/>
      <c r="E997" s="21"/>
      <c r="F997" s="21"/>
      <c r="G997" s="21"/>
      <c r="H997" s="21"/>
      <c r="I997" s="21"/>
      <c r="J997" s="21"/>
      <c r="K997" s="37"/>
      <c r="L997" s="37"/>
      <c r="M997" s="37"/>
      <c r="N997" s="37"/>
    </row>
    <row r="998" spans="1:14">
      <c r="A998" s="21"/>
      <c r="B998" s="21"/>
      <c r="C998" s="22"/>
      <c r="D998" s="21"/>
      <c r="E998" s="21"/>
      <c r="F998" s="21"/>
      <c r="G998" s="21"/>
      <c r="H998" s="21"/>
      <c r="I998" s="21"/>
      <c r="J998" s="21"/>
      <c r="K998" s="37"/>
      <c r="L998" s="37"/>
      <c r="M998" s="37"/>
      <c r="N998" s="37"/>
    </row>
    <row r="999" spans="1:14">
      <c r="A999" s="21"/>
      <c r="B999" s="21"/>
      <c r="C999" s="22"/>
      <c r="D999" s="21"/>
      <c r="E999" s="21"/>
      <c r="F999" s="21"/>
      <c r="G999" s="21"/>
      <c r="H999" s="21"/>
      <c r="I999" s="21"/>
      <c r="J999" s="21"/>
      <c r="K999" s="37"/>
      <c r="L999" s="37"/>
      <c r="M999" s="37"/>
      <c r="N999" s="37"/>
    </row>
    <row r="1000" spans="1:14">
      <c r="A1000" s="21"/>
      <c r="B1000" s="21"/>
      <c r="C1000" s="22"/>
      <c r="D1000" s="21"/>
      <c r="E1000" s="21"/>
      <c r="F1000" s="21"/>
      <c r="G1000" s="21"/>
      <c r="H1000" s="21"/>
      <c r="I1000" s="21"/>
      <c r="J1000" s="21"/>
      <c r="K1000" s="37"/>
      <c r="L1000" s="37"/>
      <c r="M1000" s="37"/>
      <c r="N1000" s="37"/>
    </row>
    <row r="1001" spans="1:14">
      <c r="A1001" s="21"/>
      <c r="B1001" s="21"/>
      <c r="C1001" s="22"/>
      <c r="D1001" s="21"/>
      <c r="E1001" s="21"/>
      <c r="F1001" s="21"/>
      <c r="G1001" s="21"/>
      <c r="H1001" s="21"/>
      <c r="I1001" s="21"/>
      <c r="J1001" s="21"/>
      <c r="K1001" s="37"/>
      <c r="L1001" s="37"/>
      <c r="M1001" s="37"/>
      <c r="N1001" s="37"/>
    </row>
    <row r="1002" spans="1:14">
      <c r="A1002" s="21"/>
      <c r="B1002" s="21"/>
      <c r="C1002" s="22"/>
      <c r="D1002" s="21"/>
      <c r="E1002" s="21"/>
      <c r="F1002" s="21"/>
      <c r="G1002" s="21"/>
      <c r="H1002" s="21"/>
      <c r="I1002" s="21"/>
      <c r="J1002" s="21"/>
      <c r="K1002" s="37"/>
      <c r="L1002" s="37"/>
      <c r="M1002" s="37"/>
      <c r="N1002" s="37"/>
    </row>
    <row r="1003" spans="1:14">
      <c r="A1003" s="21"/>
      <c r="B1003" s="21"/>
      <c r="C1003" s="22"/>
      <c r="D1003" s="21"/>
      <c r="E1003" s="21"/>
      <c r="F1003" s="21"/>
      <c r="G1003" s="21"/>
      <c r="H1003" s="21"/>
      <c r="I1003" s="21"/>
      <c r="J1003" s="21"/>
      <c r="K1003" s="37"/>
      <c r="L1003" s="37"/>
      <c r="M1003" s="37"/>
      <c r="N1003" s="37"/>
    </row>
    <row r="1004" spans="1:14">
      <c r="A1004" s="21"/>
      <c r="B1004" s="21"/>
      <c r="C1004" s="22"/>
      <c r="D1004" s="21"/>
      <c r="E1004" s="21"/>
      <c r="F1004" s="21"/>
      <c r="G1004" s="21"/>
      <c r="H1004" s="21"/>
      <c r="I1004" s="21"/>
      <c r="J1004" s="21"/>
      <c r="K1004" s="37"/>
      <c r="L1004" s="37"/>
      <c r="M1004" s="37"/>
      <c r="N1004" s="37"/>
    </row>
    <row r="1005" spans="1:14">
      <c r="A1005" s="21"/>
      <c r="B1005" s="21"/>
      <c r="C1005" s="22"/>
      <c r="D1005" s="21"/>
      <c r="E1005" s="21"/>
      <c r="F1005" s="21"/>
      <c r="G1005" s="21"/>
      <c r="H1005" s="21"/>
      <c r="I1005" s="21"/>
      <c r="J1005" s="21"/>
      <c r="K1005" s="37"/>
      <c r="L1005" s="37"/>
      <c r="M1005" s="37"/>
      <c r="N1005" s="37"/>
    </row>
    <row r="1006" spans="1:14">
      <c r="A1006" s="21"/>
      <c r="B1006" s="21"/>
      <c r="C1006" s="22"/>
      <c r="D1006" s="21"/>
      <c r="E1006" s="21"/>
      <c r="F1006" s="21"/>
      <c r="G1006" s="21"/>
      <c r="H1006" s="21"/>
      <c r="I1006" s="21"/>
      <c r="J1006" s="21"/>
      <c r="K1006" s="37"/>
      <c r="L1006" s="37"/>
      <c r="M1006" s="37"/>
      <c r="N1006" s="37"/>
    </row>
    <row r="1007" spans="1:14">
      <c r="A1007" s="21"/>
      <c r="B1007" s="21"/>
      <c r="C1007" s="22"/>
      <c r="D1007" s="21"/>
      <c r="E1007" s="21"/>
      <c r="F1007" s="21"/>
      <c r="G1007" s="21"/>
      <c r="H1007" s="21"/>
      <c r="I1007" s="21"/>
      <c r="J1007" s="21"/>
      <c r="K1007" s="37"/>
      <c r="L1007" s="37"/>
      <c r="M1007" s="37"/>
      <c r="N1007" s="37"/>
    </row>
    <row r="1008" spans="1:14">
      <c r="A1008" s="21"/>
      <c r="B1008" s="21"/>
      <c r="C1008" s="22"/>
      <c r="D1008" s="21"/>
      <c r="E1008" s="21"/>
      <c r="F1008" s="21"/>
      <c r="G1008" s="21"/>
      <c r="H1008" s="21"/>
      <c r="I1008" s="21"/>
      <c r="J1008" s="21"/>
      <c r="K1008" s="37"/>
      <c r="L1008" s="37"/>
      <c r="M1008" s="37"/>
      <c r="N1008" s="37"/>
    </row>
    <row r="1009" spans="1:14">
      <c r="A1009" s="21"/>
      <c r="B1009" s="21"/>
      <c r="C1009" s="22"/>
      <c r="D1009" s="21"/>
      <c r="E1009" s="21"/>
      <c r="F1009" s="21"/>
      <c r="G1009" s="21"/>
      <c r="H1009" s="21"/>
      <c r="I1009" s="21"/>
      <c r="J1009" s="21"/>
      <c r="K1009" s="37"/>
      <c r="L1009" s="37"/>
      <c r="M1009" s="37"/>
      <c r="N1009" s="37"/>
    </row>
    <row r="1010" spans="1:14">
      <c r="A1010" s="21"/>
      <c r="B1010" s="21"/>
      <c r="C1010" s="22"/>
      <c r="D1010" s="21"/>
      <c r="E1010" s="21"/>
      <c r="F1010" s="21"/>
      <c r="G1010" s="21"/>
      <c r="H1010" s="21"/>
      <c r="I1010" s="21"/>
      <c r="J1010" s="21"/>
      <c r="K1010" s="37"/>
      <c r="L1010" s="37"/>
      <c r="M1010" s="37"/>
      <c r="N1010" s="37"/>
    </row>
    <row r="1011" spans="1:14">
      <c r="A1011" s="21"/>
      <c r="B1011" s="21"/>
      <c r="C1011" s="22"/>
      <c r="D1011" s="21"/>
      <c r="E1011" s="21"/>
      <c r="F1011" s="21"/>
      <c r="G1011" s="21"/>
      <c r="H1011" s="21"/>
      <c r="I1011" s="21"/>
      <c r="J1011" s="21"/>
      <c r="K1011" s="37"/>
      <c r="L1011" s="37"/>
      <c r="M1011" s="37"/>
      <c r="N1011" s="37"/>
    </row>
    <row r="1012" spans="1:14">
      <c r="A1012" s="21"/>
      <c r="B1012" s="21"/>
      <c r="C1012" s="22"/>
      <c r="D1012" s="21"/>
      <c r="E1012" s="21"/>
      <c r="F1012" s="21"/>
      <c r="G1012" s="21"/>
      <c r="H1012" s="21"/>
      <c r="I1012" s="21"/>
      <c r="J1012" s="21"/>
      <c r="K1012" s="37"/>
      <c r="L1012" s="37"/>
      <c r="M1012" s="37"/>
      <c r="N1012" s="37"/>
    </row>
    <row r="1013" spans="1:14">
      <c r="A1013" s="21"/>
      <c r="B1013" s="21"/>
      <c r="C1013" s="22"/>
      <c r="D1013" s="21"/>
      <c r="E1013" s="21"/>
      <c r="F1013" s="21"/>
      <c r="G1013" s="21"/>
      <c r="H1013" s="21"/>
      <c r="I1013" s="21"/>
      <c r="J1013" s="21"/>
      <c r="K1013" s="37"/>
      <c r="L1013" s="37"/>
      <c r="M1013" s="37"/>
      <c r="N1013" s="37"/>
    </row>
    <row r="1014" spans="1:14">
      <c r="A1014" s="21"/>
      <c r="B1014" s="21"/>
      <c r="C1014" s="22"/>
      <c r="D1014" s="21"/>
      <c r="E1014" s="21"/>
      <c r="F1014" s="21"/>
      <c r="G1014" s="21"/>
      <c r="H1014" s="21"/>
      <c r="I1014" s="21"/>
      <c r="J1014" s="21"/>
      <c r="K1014" s="37"/>
      <c r="L1014" s="37"/>
      <c r="M1014" s="37"/>
      <c r="N1014" s="37"/>
    </row>
    <row r="1015" spans="1:14">
      <c r="A1015" s="21"/>
      <c r="B1015" s="21"/>
      <c r="C1015" s="22"/>
      <c r="D1015" s="21"/>
      <c r="E1015" s="21"/>
      <c r="F1015" s="21"/>
      <c r="G1015" s="21"/>
      <c r="H1015" s="21"/>
      <c r="I1015" s="21"/>
      <c r="J1015" s="21"/>
      <c r="K1015" s="37"/>
      <c r="L1015" s="37"/>
      <c r="M1015" s="37"/>
      <c r="N1015" s="37"/>
    </row>
    <row r="1016" spans="1:14">
      <c r="A1016" s="21"/>
      <c r="B1016" s="21"/>
      <c r="C1016" s="22"/>
      <c r="D1016" s="21"/>
      <c r="E1016" s="21"/>
      <c r="F1016" s="21"/>
      <c r="G1016" s="21"/>
      <c r="H1016" s="21"/>
      <c r="I1016" s="21"/>
      <c r="J1016" s="21"/>
      <c r="K1016" s="37"/>
      <c r="L1016" s="37"/>
      <c r="M1016" s="37"/>
      <c r="N1016" s="37"/>
    </row>
    <row r="1017" spans="1:14">
      <c r="A1017" s="21"/>
      <c r="B1017" s="21"/>
      <c r="C1017" s="22"/>
      <c r="D1017" s="21"/>
      <c r="E1017" s="21"/>
      <c r="F1017" s="21"/>
      <c r="G1017" s="21"/>
      <c r="H1017" s="21"/>
      <c r="I1017" s="21"/>
      <c r="J1017" s="21"/>
      <c r="K1017" s="37"/>
      <c r="L1017" s="37"/>
      <c r="M1017" s="37"/>
      <c r="N1017" s="37"/>
    </row>
    <row r="1018" spans="1:14">
      <c r="A1018" s="21"/>
      <c r="B1018" s="21"/>
      <c r="C1018" s="22"/>
      <c r="D1018" s="21"/>
      <c r="E1018" s="21"/>
      <c r="F1018" s="21"/>
      <c r="G1018" s="21"/>
      <c r="H1018" s="21"/>
      <c r="I1018" s="21"/>
      <c r="J1018" s="21"/>
      <c r="K1018" s="37"/>
      <c r="L1018" s="37"/>
      <c r="M1018" s="37"/>
      <c r="N1018" s="37"/>
    </row>
    <row r="1019" spans="1:14">
      <c r="A1019" s="21"/>
      <c r="B1019" s="21"/>
      <c r="C1019" s="22"/>
      <c r="D1019" s="21"/>
      <c r="E1019" s="21"/>
      <c r="F1019" s="21"/>
      <c r="G1019" s="21"/>
      <c r="H1019" s="21"/>
      <c r="I1019" s="21"/>
      <c r="J1019" s="21"/>
      <c r="K1019" s="37"/>
      <c r="L1019" s="37"/>
      <c r="M1019" s="37"/>
      <c r="N1019" s="37"/>
    </row>
    <row r="1020" spans="1:14">
      <c r="A1020" s="21"/>
      <c r="B1020" s="21"/>
      <c r="C1020" s="22"/>
      <c r="D1020" s="21"/>
      <c r="E1020" s="21"/>
      <c r="F1020" s="21"/>
      <c r="G1020" s="21"/>
      <c r="H1020" s="21"/>
      <c r="I1020" s="21"/>
      <c r="J1020" s="21"/>
      <c r="K1020" s="37"/>
      <c r="L1020" s="37"/>
      <c r="M1020" s="37"/>
      <c r="N1020" s="37"/>
    </row>
    <row r="1021" spans="1:14">
      <c r="A1021" s="21"/>
      <c r="B1021" s="21"/>
      <c r="C1021" s="22"/>
      <c r="D1021" s="21"/>
      <c r="E1021" s="21"/>
      <c r="F1021" s="21"/>
      <c r="G1021" s="21"/>
      <c r="H1021" s="21"/>
      <c r="I1021" s="21"/>
      <c r="J1021" s="21"/>
      <c r="K1021" s="37"/>
      <c r="L1021" s="37"/>
      <c r="M1021" s="37"/>
      <c r="N1021" s="37"/>
    </row>
    <row r="1022" spans="1:14">
      <c r="A1022" s="21"/>
      <c r="B1022" s="21"/>
      <c r="C1022" s="22"/>
      <c r="D1022" s="21"/>
      <c r="E1022" s="21"/>
      <c r="F1022" s="21"/>
      <c r="G1022" s="21"/>
      <c r="H1022" s="21"/>
      <c r="I1022" s="21"/>
      <c r="J1022" s="21"/>
      <c r="K1022" s="37"/>
      <c r="L1022" s="37"/>
      <c r="M1022" s="37"/>
      <c r="N1022" s="37"/>
    </row>
    <row r="1023" spans="1:14">
      <c r="A1023" s="21"/>
      <c r="B1023" s="21"/>
      <c r="C1023" s="22"/>
      <c r="D1023" s="21"/>
      <c r="E1023" s="21"/>
      <c r="F1023" s="21"/>
      <c r="G1023" s="21"/>
      <c r="H1023" s="21"/>
      <c r="I1023" s="21"/>
      <c r="J1023" s="21"/>
      <c r="K1023" s="37"/>
      <c r="L1023" s="37"/>
      <c r="M1023" s="37"/>
      <c r="N1023" s="37"/>
    </row>
    <row r="1024" spans="1:14">
      <c r="A1024" s="21"/>
      <c r="B1024" s="21"/>
      <c r="C1024" s="22"/>
      <c r="D1024" s="21"/>
      <c r="E1024" s="21"/>
      <c r="F1024" s="21"/>
      <c r="G1024" s="21"/>
      <c r="H1024" s="21"/>
      <c r="I1024" s="21"/>
      <c r="J1024" s="21"/>
      <c r="K1024" s="37"/>
      <c r="L1024" s="37"/>
      <c r="M1024" s="37"/>
      <c r="N1024" s="37"/>
    </row>
    <row r="1025" spans="1:14">
      <c r="A1025" s="21"/>
      <c r="B1025" s="21"/>
      <c r="C1025" s="22"/>
      <c r="D1025" s="21"/>
      <c r="E1025" s="21"/>
      <c r="F1025" s="21"/>
      <c r="G1025" s="21"/>
      <c r="H1025" s="21"/>
      <c r="I1025" s="21"/>
      <c r="J1025" s="21"/>
      <c r="K1025" s="37"/>
      <c r="L1025" s="37"/>
      <c r="M1025" s="37"/>
      <c r="N1025" s="37"/>
    </row>
    <row r="1026" spans="1:14">
      <c r="A1026" s="21"/>
      <c r="B1026" s="21"/>
      <c r="C1026" s="22"/>
      <c r="D1026" s="21"/>
      <c r="E1026" s="21"/>
      <c r="F1026" s="21"/>
      <c r="G1026" s="21"/>
      <c r="H1026" s="21"/>
      <c r="I1026" s="21"/>
      <c r="J1026" s="21"/>
      <c r="K1026" s="37"/>
      <c r="L1026" s="37"/>
      <c r="M1026" s="37"/>
      <c r="N1026" s="37"/>
    </row>
    <row r="1027" spans="1:14">
      <c r="A1027" s="21"/>
      <c r="B1027" s="21"/>
      <c r="C1027" s="22"/>
      <c r="D1027" s="21"/>
      <c r="E1027" s="21"/>
      <c r="F1027" s="21"/>
      <c r="G1027" s="21"/>
      <c r="H1027" s="21"/>
      <c r="I1027" s="21"/>
      <c r="J1027" s="21"/>
      <c r="K1027" s="37"/>
      <c r="L1027" s="37"/>
      <c r="M1027" s="37"/>
      <c r="N1027" s="37"/>
    </row>
    <row r="1028" spans="1:14">
      <c r="A1028" s="21"/>
      <c r="B1028" s="21"/>
      <c r="C1028" s="22"/>
      <c r="D1028" s="21"/>
      <c r="E1028" s="21"/>
      <c r="F1028" s="21"/>
      <c r="G1028" s="21"/>
      <c r="H1028" s="21"/>
      <c r="I1028" s="21"/>
      <c r="J1028" s="21"/>
      <c r="K1028" s="37"/>
      <c r="L1028" s="37"/>
      <c r="M1028" s="37"/>
      <c r="N1028" s="37"/>
    </row>
    <row r="1029" spans="1:14">
      <c r="A1029" s="21"/>
      <c r="B1029" s="21"/>
      <c r="C1029" s="22"/>
      <c r="D1029" s="21"/>
      <c r="E1029" s="21"/>
      <c r="F1029" s="21"/>
      <c r="G1029" s="21"/>
      <c r="H1029" s="21"/>
      <c r="I1029" s="21"/>
      <c r="J1029" s="21"/>
      <c r="K1029" s="37"/>
      <c r="L1029" s="37"/>
      <c r="M1029" s="37"/>
      <c r="N1029" s="37"/>
    </row>
    <row r="1030" spans="1:14">
      <c r="A1030" s="21"/>
      <c r="B1030" s="21"/>
      <c r="C1030" s="22"/>
      <c r="D1030" s="21"/>
      <c r="E1030" s="21"/>
      <c r="F1030" s="21"/>
      <c r="G1030" s="21"/>
      <c r="H1030" s="21"/>
      <c r="I1030" s="21"/>
      <c r="J1030" s="21"/>
      <c r="K1030" s="37"/>
      <c r="L1030" s="37"/>
      <c r="M1030" s="37"/>
      <c r="N1030" s="37"/>
    </row>
    <row r="1031" spans="1:14">
      <c r="A1031" s="21"/>
      <c r="B1031" s="21"/>
      <c r="C1031" s="22"/>
      <c r="D1031" s="21"/>
      <c r="E1031" s="21"/>
      <c r="F1031" s="21"/>
      <c r="G1031" s="21"/>
      <c r="H1031" s="21"/>
      <c r="I1031" s="21"/>
      <c r="J1031" s="21"/>
      <c r="K1031" s="37"/>
      <c r="L1031" s="37"/>
      <c r="M1031" s="37"/>
      <c r="N1031" s="37"/>
    </row>
    <row r="1032" spans="1:14">
      <c r="A1032" s="21"/>
      <c r="B1032" s="21"/>
      <c r="C1032" s="22"/>
      <c r="D1032" s="21"/>
      <c r="E1032" s="21"/>
      <c r="F1032" s="21"/>
      <c r="G1032" s="21"/>
      <c r="H1032" s="21"/>
      <c r="I1032" s="21"/>
      <c r="J1032" s="21"/>
      <c r="K1032" s="37"/>
      <c r="L1032" s="37"/>
      <c r="M1032" s="37"/>
      <c r="N1032" s="37"/>
    </row>
    <row r="1033" spans="1:14">
      <c r="A1033" s="21"/>
      <c r="B1033" s="21"/>
      <c r="C1033" s="22"/>
      <c r="D1033" s="21"/>
      <c r="E1033" s="21"/>
      <c r="F1033" s="21"/>
      <c r="G1033" s="21"/>
      <c r="H1033" s="21"/>
      <c r="I1033" s="21"/>
      <c r="J1033" s="21"/>
      <c r="K1033" s="37"/>
      <c r="L1033" s="37"/>
      <c r="M1033" s="37"/>
      <c r="N1033" s="37"/>
    </row>
    <row r="1034" spans="1:14">
      <c r="A1034" s="21"/>
      <c r="B1034" s="21"/>
      <c r="C1034" s="22"/>
      <c r="D1034" s="21"/>
      <c r="E1034" s="21"/>
      <c r="F1034" s="21"/>
      <c r="G1034" s="21"/>
      <c r="H1034" s="21"/>
      <c r="I1034" s="21"/>
      <c r="J1034" s="21"/>
      <c r="K1034" s="37"/>
      <c r="L1034" s="37"/>
      <c r="M1034" s="37"/>
      <c r="N1034" s="37"/>
    </row>
    <row r="1035" spans="1:14">
      <c r="A1035" s="21"/>
      <c r="B1035" s="21"/>
      <c r="C1035" s="22"/>
      <c r="D1035" s="21"/>
      <c r="E1035" s="21"/>
      <c r="F1035" s="21"/>
      <c r="G1035" s="21"/>
      <c r="H1035" s="21"/>
      <c r="I1035" s="21"/>
      <c r="J1035" s="21"/>
      <c r="K1035" s="37"/>
      <c r="L1035" s="37"/>
      <c r="M1035" s="37"/>
      <c r="N1035" s="37"/>
    </row>
    <row r="1036" spans="1:14">
      <c r="A1036" s="21"/>
      <c r="B1036" s="21"/>
      <c r="C1036" s="22"/>
      <c r="D1036" s="21"/>
      <c r="E1036" s="21"/>
      <c r="F1036" s="21"/>
      <c r="G1036" s="21"/>
      <c r="H1036" s="21"/>
      <c r="I1036" s="21"/>
      <c r="J1036" s="21"/>
      <c r="K1036" s="37"/>
      <c r="L1036" s="37"/>
      <c r="M1036" s="37"/>
      <c r="N1036" s="37"/>
    </row>
    <row r="1037" spans="1:14">
      <c r="A1037" s="21"/>
      <c r="B1037" s="21"/>
      <c r="C1037" s="22"/>
      <c r="D1037" s="21"/>
      <c r="E1037" s="21"/>
      <c r="F1037" s="21"/>
      <c r="G1037" s="21"/>
      <c r="H1037" s="21"/>
      <c r="I1037" s="21"/>
      <c r="J1037" s="21"/>
      <c r="K1037" s="37"/>
      <c r="L1037" s="37"/>
      <c r="M1037" s="37"/>
      <c r="N1037" s="37"/>
    </row>
    <row r="1038" spans="1:14">
      <c r="A1038" s="21"/>
      <c r="B1038" s="21"/>
      <c r="C1038" s="22"/>
      <c r="D1038" s="21"/>
      <c r="E1038" s="21"/>
      <c r="F1038" s="21"/>
      <c r="G1038" s="21"/>
      <c r="H1038" s="21"/>
      <c r="I1038" s="21"/>
      <c r="J1038" s="21"/>
      <c r="K1038" s="37"/>
      <c r="L1038" s="37"/>
      <c r="M1038" s="37"/>
      <c r="N1038" s="37"/>
    </row>
    <row r="1039" spans="1:14">
      <c r="A1039" s="21"/>
      <c r="B1039" s="21"/>
      <c r="C1039" s="22"/>
      <c r="D1039" s="21"/>
      <c r="E1039" s="21"/>
      <c r="F1039" s="21"/>
      <c r="G1039" s="21"/>
      <c r="H1039" s="21"/>
      <c r="I1039" s="21"/>
      <c r="J1039" s="21"/>
      <c r="K1039" s="37"/>
      <c r="L1039" s="37"/>
      <c r="M1039" s="37"/>
      <c r="N1039" s="37"/>
    </row>
    <row r="1040" spans="1:14">
      <c r="A1040" s="21"/>
      <c r="B1040" s="21"/>
      <c r="C1040" s="22"/>
      <c r="D1040" s="21"/>
      <c r="E1040" s="21"/>
      <c r="F1040" s="21"/>
      <c r="G1040" s="21"/>
      <c r="H1040" s="21"/>
      <c r="I1040" s="21"/>
      <c r="J1040" s="21"/>
      <c r="K1040" s="37"/>
      <c r="L1040" s="37"/>
      <c r="M1040" s="37"/>
      <c r="N1040" s="37"/>
    </row>
    <row r="1041" spans="1:14">
      <c r="A1041" s="21"/>
      <c r="B1041" s="21"/>
      <c r="C1041" s="22"/>
      <c r="D1041" s="21"/>
      <c r="E1041" s="21"/>
      <c r="F1041" s="21"/>
      <c r="G1041" s="21"/>
      <c r="H1041" s="21"/>
      <c r="I1041" s="21"/>
      <c r="J1041" s="21"/>
      <c r="K1041" s="37"/>
      <c r="L1041" s="37"/>
      <c r="M1041" s="37"/>
      <c r="N1041" s="37"/>
    </row>
    <row r="1042" spans="1:14">
      <c r="A1042" s="21"/>
      <c r="B1042" s="21"/>
      <c r="C1042" s="22"/>
      <c r="D1042" s="21"/>
      <c r="E1042" s="21"/>
      <c r="F1042" s="21"/>
      <c r="G1042" s="21"/>
      <c r="H1042" s="21"/>
      <c r="I1042" s="21"/>
      <c r="J1042" s="21"/>
      <c r="K1042" s="37"/>
      <c r="L1042" s="37"/>
      <c r="M1042" s="37"/>
      <c r="N1042" s="37"/>
    </row>
    <row r="1043" spans="1:14">
      <c r="A1043" s="21"/>
      <c r="B1043" s="21"/>
      <c r="C1043" s="22"/>
      <c r="D1043" s="21"/>
      <c r="E1043" s="21"/>
      <c r="F1043" s="21"/>
      <c r="G1043" s="21"/>
      <c r="H1043" s="21"/>
      <c r="I1043" s="21"/>
      <c r="J1043" s="21"/>
      <c r="K1043" s="37"/>
      <c r="L1043" s="37"/>
      <c r="M1043" s="37"/>
      <c r="N1043" s="37"/>
    </row>
    <row r="1044" spans="1:14">
      <c r="A1044" s="21"/>
      <c r="B1044" s="21"/>
      <c r="C1044" s="22"/>
      <c r="D1044" s="21"/>
      <c r="E1044" s="21"/>
      <c r="F1044" s="21"/>
      <c r="G1044" s="21"/>
      <c r="H1044" s="21"/>
      <c r="I1044" s="21"/>
      <c r="J1044" s="21"/>
      <c r="K1044" s="37"/>
      <c r="L1044" s="37"/>
      <c r="M1044" s="37"/>
      <c r="N1044" s="37"/>
    </row>
    <row r="1045" spans="1:14">
      <c r="A1045" s="21"/>
      <c r="B1045" s="21"/>
      <c r="C1045" s="22"/>
      <c r="D1045" s="21"/>
      <c r="E1045" s="21"/>
      <c r="F1045" s="21"/>
      <c r="G1045" s="21"/>
      <c r="H1045" s="21"/>
      <c r="I1045" s="21"/>
      <c r="J1045" s="21"/>
      <c r="K1045" s="37"/>
      <c r="L1045" s="37"/>
      <c r="M1045" s="37"/>
      <c r="N1045" s="37"/>
    </row>
    <row r="1046" spans="1:14">
      <c r="A1046" s="21"/>
      <c r="B1046" s="21"/>
      <c r="C1046" s="22"/>
      <c r="D1046" s="21"/>
      <c r="E1046" s="21"/>
      <c r="F1046" s="21"/>
      <c r="G1046" s="21"/>
      <c r="H1046" s="21"/>
      <c r="I1046" s="21"/>
      <c r="J1046" s="21"/>
      <c r="K1046" s="37"/>
      <c r="L1046" s="37"/>
      <c r="M1046" s="37"/>
      <c r="N1046" s="37"/>
    </row>
    <row r="1047" spans="1:14">
      <c r="A1047" s="21"/>
      <c r="B1047" s="21"/>
      <c r="C1047" s="22"/>
      <c r="D1047" s="21"/>
      <c r="E1047" s="21"/>
      <c r="F1047" s="21"/>
      <c r="G1047" s="21"/>
      <c r="H1047" s="21"/>
      <c r="I1047" s="21"/>
      <c r="J1047" s="21"/>
      <c r="K1047" s="37"/>
      <c r="L1047" s="37"/>
      <c r="M1047" s="37"/>
      <c r="N1047" s="37"/>
    </row>
    <row r="1048" spans="1:14">
      <c r="A1048" s="21"/>
      <c r="B1048" s="21"/>
      <c r="C1048" s="22"/>
      <c r="D1048" s="21"/>
      <c r="E1048" s="21"/>
      <c r="F1048" s="21"/>
      <c r="G1048" s="21"/>
      <c r="H1048" s="21"/>
      <c r="I1048" s="21"/>
      <c r="J1048" s="21"/>
      <c r="K1048" s="37"/>
      <c r="L1048" s="37"/>
      <c r="M1048" s="37"/>
      <c r="N1048" s="37"/>
    </row>
    <row r="1049" spans="1:14">
      <c r="A1049" s="21"/>
      <c r="B1049" s="21"/>
      <c r="C1049" s="22"/>
      <c r="D1049" s="21"/>
      <c r="E1049" s="21"/>
      <c r="F1049" s="21"/>
      <c r="G1049" s="21"/>
      <c r="H1049" s="21"/>
      <c r="I1049" s="21"/>
      <c r="J1049" s="21"/>
      <c r="K1049" s="37"/>
      <c r="L1049" s="37"/>
      <c r="M1049" s="37"/>
      <c r="N1049" s="37"/>
    </row>
    <row r="1050" spans="1:14">
      <c r="A1050" s="21"/>
      <c r="B1050" s="21"/>
      <c r="C1050" s="22"/>
      <c r="D1050" s="21"/>
      <c r="E1050" s="21"/>
      <c r="F1050" s="21"/>
      <c r="G1050" s="21"/>
      <c r="H1050" s="21"/>
      <c r="I1050" s="21"/>
      <c r="J1050" s="21"/>
      <c r="K1050" s="37"/>
      <c r="L1050" s="37"/>
      <c r="M1050" s="37"/>
      <c r="N1050" s="37"/>
    </row>
    <row r="1051" spans="1:14">
      <c r="A1051" s="21"/>
      <c r="B1051" s="21"/>
      <c r="C1051" s="22"/>
      <c r="D1051" s="21"/>
      <c r="E1051" s="21"/>
      <c r="F1051" s="21"/>
      <c r="G1051" s="21"/>
      <c r="H1051" s="21"/>
      <c r="I1051" s="21"/>
      <c r="J1051" s="21"/>
      <c r="K1051" s="37"/>
      <c r="L1051" s="37"/>
      <c r="M1051" s="37"/>
      <c r="N1051" s="37"/>
    </row>
    <row r="1052" spans="1:14">
      <c r="A1052" s="21"/>
      <c r="B1052" s="21"/>
      <c r="C1052" s="22"/>
      <c r="D1052" s="21"/>
      <c r="E1052" s="21"/>
      <c r="F1052" s="21"/>
      <c r="G1052" s="21"/>
      <c r="H1052" s="21"/>
      <c r="I1052" s="21"/>
      <c r="J1052" s="21"/>
      <c r="K1052" s="37"/>
      <c r="L1052" s="37"/>
      <c r="M1052" s="37"/>
      <c r="N1052" s="37"/>
    </row>
    <row r="1053" spans="1:14">
      <c r="A1053" s="21"/>
      <c r="B1053" s="21"/>
      <c r="C1053" s="22"/>
      <c r="D1053" s="21"/>
      <c r="E1053" s="21"/>
      <c r="F1053" s="21"/>
      <c r="G1053" s="21"/>
      <c r="H1053" s="21"/>
      <c r="I1053" s="21"/>
      <c r="J1053" s="21"/>
      <c r="K1053" s="37"/>
      <c r="L1053" s="37"/>
      <c r="M1053" s="37"/>
      <c r="N1053" s="37"/>
    </row>
    <row r="1054" spans="1:14">
      <c r="A1054" s="21"/>
      <c r="B1054" s="21"/>
      <c r="C1054" s="22"/>
      <c r="D1054" s="21"/>
      <c r="E1054" s="21"/>
      <c r="F1054" s="21"/>
      <c r="G1054" s="21"/>
      <c r="H1054" s="21"/>
      <c r="I1054" s="21"/>
      <c r="J1054" s="21"/>
      <c r="K1054" s="37"/>
      <c r="L1054" s="37"/>
      <c r="M1054" s="37"/>
      <c r="N1054" s="37"/>
    </row>
    <row r="1055" spans="1:14">
      <c r="A1055" s="21"/>
      <c r="B1055" s="21"/>
      <c r="C1055" s="22"/>
      <c r="D1055" s="21"/>
      <c r="E1055" s="21"/>
      <c r="F1055" s="21"/>
      <c r="G1055" s="21"/>
      <c r="H1055" s="21"/>
      <c r="I1055" s="21"/>
      <c r="J1055" s="21"/>
      <c r="K1055" s="37"/>
      <c r="L1055" s="37"/>
      <c r="M1055" s="37"/>
      <c r="N1055" s="37"/>
    </row>
    <row r="1056" spans="1:14">
      <c r="A1056" s="21"/>
      <c r="B1056" s="21"/>
      <c r="C1056" s="22"/>
      <c r="D1056" s="21"/>
      <c r="E1056" s="21"/>
      <c r="F1056" s="21"/>
      <c r="G1056" s="21"/>
      <c r="H1056" s="21"/>
      <c r="I1056" s="21"/>
      <c r="J1056" s="21"/>
      <c r="K1056" s="37"/>
      <c r="L1056" s="37"/>
      <c r="M1056" s="37"/>
      <c r="N1056" s="37"/>
    </row>
    <row r="1057" spans="1:14">
      <c r="A1057" s="21"/>
      <c r="B1057" s="21"/>
      <c r="C1057" s="22"/>
      <c r="D1057" s="21"/>
      <c r="E1057" s="21"/>
      <c r="F1057" s="21"/>
      <c r="G1057" s="21"/>
      <c r="H1057" s="21"/>
      <c r="I1057" s="21"/>
      <c r="J1057" s="21"/>
      <c r="K1057" s="37"/>
      <c r="L1057" s="37"/>
      <c r="M1057" s="37"/>
      <c r="N1057" s="37"/>
    </row>
    <row r="1058" spans="1:14">
      <c r="A1058" s="21"/>
      <c r="B1058" s="21"/>
      <c r="C1058" s="22"/>
      <c r="D1058" s="21"/>
      <c r="E1058" s="21"/>
      <c r="F1058" s="21"/>
      <c r="G1058" s="21"/>
      <c r="H1058" s="21"/>
      <c r="I1058" s="21"/>
      <c r="J1058" s="21"/>
      <c r="K1058" s="37"/>
      <c r="L1058" s="37"/>
      <c r="M1058" s="37"/>
      <c r="N1058" s="37"/>
    </row>
    <row r="1059" spans="1:14">
      <c r="A1059" s="21"/>
      <c r="B1059" s="21"/>
      <c r="C1059" s="22"/>
      <c r="D1059" s="21"/>
      <c r="E1059" s="21"/>
      <c r="F1059" s="21"/>
      <c r="G1059" s="21"/>
      <c r="H1059" s="21"/>
      <c r="I1059" s="21"/>
      <c r="J1059" s="21"/>
      <c r="K1059" s="37"/>
      <c r="L1059" s="37"/>
      <c r="M1059" s="37"/>
      <c r="N1059" s="37"/>
    </row>
    <row r="1060" spans="1:14">
      <c r="A1060" s="21"/>
      <c r="B1060" s="21"/>
      <c r="C1060" s="22"/>
      <c r="D1060" s="21"/>
      <c r="E1060" s="21"/>
      <c r="F1060" s="21"/>
      <c r="G1060" s="21"/>
      <c r="H1060" s="21"/>
      <c r="I1060" s="21"/>
      <c r="J1060" s="21"/>
      <c r="K1060" s="37"/>
      <c r="L1060" s="37"/>
      <c r="M1060" s="37"/>
      <c r="N1060" s="37"/>
    </row>
    <row r="1061" spans="1:14">
      <c r="A1061" s="21"/>
      <c r="B1061" s="21"/>
      <c r="C1061" s="22"/>
      <c r="D1061" s="21"/>
      <c r="E1061" s="21"/>
      <c r="F1061" s="21"/>
      <c r="G1061" s="21"/>
      <c r="H1061" s="21"/>
      <c r="I1061" s="21"/>
      <c r="J1061" s="21"/>
      <c r="K1061" s="37"/>
      <c r="L1061" s="37"/>
      <c r="M1061" s="37"/>
      <c r="N1061" s="37"/>
    </row>
    <row r="1062" spans="1:14">
      <c r="A1062" s="21"/>
      <c r="B1062" s="21"/>
      <c r="C1062" s="22"/>
      <c r="D1062" s="21"/>
      <c r="E1062" s="21"/>
      <c r="F1062" s="21"/>
      <c r="G1062" s="21"/>
      <c r="H1062" s="21"/>
      <c r="I1062" s="21"/>
      <c r="J1062" s="21"/>
      <c r="K1062" s="37"/>
      <c r="L1062" s="37"/>
      <c r="M1062" s="37"/>
      <c r="N1062" s="37"/>
    </row>
    <row r="1063" spans="1:14">
      <c r="A1063" s="21"/>
      <c r="B1063" s="21"/>
      <c r="C1063" s="22"/>
      <c r="D1063" s="21"/>
      <c r="E1063" s="21"/>
      <c r="F1063" s="21"/>
      <c r="G1063" s="21"/>
      <c r="H1063" s="21"/>
      <c r="I1063" s="21"/>
      <c r="J1063" s="21"/>
      <c r="K1063" s="37"/>
      <c r="L1063" s="37"/>
      <c r="M1063" s="37"/>
      <c r="N1063" s="37"/>
    </row>
    <row r="1064" spans="1:14">
      <c r="A1064" s="21"/>
      <c r="B1064" s="21"/>
      <c r="C1064" s="22"/>
      <c r="D1064" s="21"/>
      <c r="E1064" s="21"/>
      <c r="F1064" s="21"/>
      <c r="G1064" s="21"/>
      <c r="H1064" s="21"/>
      <c r="I1064" s="21"/>
      <c r="J1064" s="21"/>
      <c r="K1064" s="37"/>
      <c r="L1064" s="37"/>
      <c r="M1064" s="37"/>
      <c r="N1064" s="37"/>
    </row>
    <row r="1065" spans="1:14">
      <c r="A1065" s="21"/>
      <c r="B1065" s="21"/>
      <c r="C1065" s="22"/>
      <c r="D1065" s="21"/>
      <c r="E1065" s="21"/>
      <c r="F1065" s="21"/>
      <c r="G1065" s="21"/>
      <c r="H1065" s="21"/>
      <c r="I1065" s="21"/>
      <c r="J1065" s="21"/>
      <c r="K1065" s="37"/>
      <c r="L1065" s="37"/>
      <c r="M1065" s="37"/>
      <c r="N1065" s="37"/>
    </row>
    <row r="1066" spans="1:14">
      <c r="A1066" s="21"/>
      <c r="B1066" s="21"/>
      <c r="C1066" s="22"/>
      <c r="D1066" s="21"/>
      <c r="E1066" s="21"/>
      <c r="F1066" s="21"/>
      <c r="G1066" s="21"/>
      <c r="H1066" s="21"/>
      <c r="I1066" s="21"/>
      <c r="J1066" s="21"/>
      <c r="K1066" s="37"/>
      <c r="L1066" s="37"/>
      <c r="M1066" s="37"/>
      <c r="N1066" s="37"/>
    </row>
    <row r="1067" spans="1:14">
      <c r="A1067" s="21"/>
      <c r="B1067" s="21"/>
      <c r="C1067" s="22"/>
      <c r="D1067" s="21"/>
      <c r="E1067" s="21"/>
      <c r="F1067" s="21"/>
      <c r="G1067" s="21"/>
      <c r="H1067" s="21"/>
      <c r="I1067" s="21"/>
      <c r="J1067" s="21"/>
      <c r="K1067" s="37"/>
      <c r="L1067" s="37"/>
      <c r="M1067" s="37"/>
      <c r="N1067" s="37"/>
    </row>
    <row r="1068" spans="1:14">
      <c r="A1068" s="21"/>
      <c r="B1068" s="21"/>
      <c r="C1068" s="22"/>
      <c r="D1068" s="21"/>
      <c r="E1068" s="21"/>
      <c r="F1068" s="21"/>
      <c r="G1068" s="21"/>
      <c r="H1068" s="21"/>
      <c r="I1068" s="21"/>
      <c r="J1068" s="21"/>
      <c r="K1068" s="37"/>
      <c r="L1068" s="37"/>
      <c r="M1068" s="37"/>
      <c r="N1068" s="37"/>
    </row>
    <row r="1069" spans="1:14">
      <c r="A1069" s="21"/>
      <c r="B1069" s="21"/>
      <c r="C1069" s="22"/>
      <c r="D1069" s="21"/>
      <c r="E1069" s="21"/>
      <c r="F1069" s="21"/>
      <c r="G1069" s="21"/>
      <c r="H1069" s="21"/>
      <c r="I1069" s="21"/>
      <c r="J1069" s="21"/>
      <c r="K1069" s="37"/>
      <c r="L1069" s="37"/>
      <c r="M1069" s="37"/>
      <c r="N1069" s="37"/>
    </row>
    <row r="1070" spans="1:14">
      <c r="A1070" s="21"/>
      <c r="B1070" s="21"/>
      <c r="C1070" s="22"/>
      <c r="D1070" s="21"/>
      <c r="E1070" s="21"/>
      <c r="F1070" s="21"/>
      <c r="G1070" s="21"/>
      <c r="H1070" s="21"/>
      <c r="I1070" s="21"/>
      <c r="J1070" s="21"/>
      <c r="K1070" s="37"/>
      <c r="L1070" s="37"/>
      <c r="M1070" s="37"/>
      <c r="N1070" s="37"/>
    </row>
    <row r="1071" spans="1:14">
      <c r="A1071" s="21"/>
      <c r="B1071" s="21"/>
      <c r="C1071" s="22"/>
      <c r="D1071" s="21"/>
      <c r="E1071" s="21"/>
      <c r="F1071" s="21"/>
      <c r="G1071" s="21"/>
      <c r="H1071" s="21"/>
      <c r="I1071" s="21"/>
      <c r="J1071" s="21"/>
      <c r="K1071" s="37"/>
      <c r="L1071" s="37"/>
      <c r="M1071" s="37"/>
      <c r="N1071" s="37"/>
    </row>
    <row r="1072" spans="1:14">
      <c r="A1072" s="21"/>
      <c r="B1072" s="21"/>
      <c r="C1072" s="22"/>
      <c r="D1072" s="21"/>
      <c r="E1072" s="21"/>
      <c r="F1072" s="21"/>
      <c r="G1072" s="21"/>
      <c r="H1072" s="21"/>
      <c r="I1072" s="21"/>
      <c r="J1072" s="21"/>
      <c r="K1072" s="37"/>
      <c r="L1072" s="37"/>
      <c r="M1072" s="37"/>
      <c r="N1072" s="37"/>
    </row>
    <row r="1073" spans="1:14">
      <c r="A1073" s="21"/>
      <c r="B1073" s="21"/>
      <c r="C1073" s="22"/>
      <c r="D1073" s="21"/>
      <c r="E1073" s="21"/>
      <c r="F1073" s="21"/>
      <c r="G1073" s="21"/>
      <c r="H1073" s="21"/>
      <c r="I1073" s="21"/>
      <c r="J1073" s="21"/>
      <c r="K1073" s="37"/>
      <c r="L1073" s="37"/>
      <c r="M1073" s="37"/>
      <c r="N1073" s="37"/>
    </row>
    <row r="1074" spans="1:14">
      <c r="A1074" s="21"/>
      <c r="B1074" s="21"/>
      <c r="C1074" s="22"/>
      <c r="D1074" s="21"/>
      <c r="E1074" s="21"/>
      <c r="F1074" s="21"/>
      <c r="G1074" s="21"/>
      <c r="H1074" s="21"/>
      <c r="I1074" s="21"/>
      <c r="J1074" s="21"/>
      <c r="K1074" s="37"/>
      <c r="L1074" s="37"/>
      <c r="M1074" s="37"/>
      <c r="N1074" s="37"/>
    </row>
    <row r="1075" spans="1:14">
      <c r="A1075" s="21"/>
      <c r="B1075" s="21"/>
      <c r="C1075" s="22"/>
      <c r="D1075" s="21"/>
      <c r="E1075" s="21"/>
      <c r="F1075" s="21"/>
      <c r="G1075" s="21"/>
      <c r="H1075" s="21"/>
      <c r="I1075" s="21"/>
      <c r="J1075" s="21"/>
      <c r="K1075" s="37"/>
      <c r="L1075" s="37"/>
      <c r="M1075" s="37"/>
      <c r="N1075" s="37"/>
    </row>
    <row r="1076" spans="1:14">
      <c r="A1076" s="21"/>
      <c r="B1076" s="21"/>
      <c r="C1076" s="22"/>
      <c r="D1076" s="21"/>
      <c r="E1076" s="21"/>
      <c r="F1076" s="21"/>
      <c r="G1076" s="21"/>
      <c r="H1076" s="21"/>
      <c r="I1076" s="21"/>
      <c r="J1076" s="21"/>
      <c r="K1076" s="37"/>
      <c r="L1076" s="37"/>
      <c r="M1076" s="37"/>
      <c r="N1076" s="37"/>
    </row>
    <row r="1077" spans="1:14">
      <c r="A1077" s="21"/>
      <c r="B1077" s="21"/>
      <c r="C1077" s="22"/>
      <c r="D1077" s="21"/>
      <c r="E1077" s="21"/>
      <c r="F1077" s="21"/>
      <c r="G1077" s="21"/>
      <c r="H1077" s="21"/>
      <c r="I1077" s="21"/>
      <c r="J1077" s="21"/>
      <c r="K1077" s="37"/>
      <c r="L1077" s="37"/>
      <c r="M1077" s="37"/>
      <c r="N1077" s="37"/>
    </row>
    <row r="1078" spans="1:14">
      <c r="A1078" s="21"/>
      <c r="B1078" s="21"/>
      <c r="C1078" s="22"/>
      <c r="D1078" s="21"/>
      <c r="E1078" s="21"/>
      <c r="F1078" s="21"/>
      <c r="G1078" s="21"/>
      <c r="H1078" s="21"/>
      <c r="I1078" s="21"/>
      <c r="J1078" s="21"/>
      <c r="K1078" s="37"/>
      <c r="L1078" s="37"/>
      <c r="M1078" s="37"/>
      <c r="N1078" s="37"/>
    </row>
    <row r="1079" spans="1:14">
      <c r="A1079" s="21"/>
      <c r="B1079" s="21"/>
      <c r="C1079" s="22"/>
      <c r="D1079" s="21"/>
      <c r="E1079" s="21"/>
      <c r="F1079" s="21"/>
      <c r="G1079" s="21"/>
      <c r="H1079" s="21"/>
      <c r="I1079" s="21"/>
      <c r="J1079" s="21"/>
      <c r="K1079" s="37"/>
      <c r="L1079" s="37"/>
      <c r="M1079" s="37"/>
      <c r="N1079" s="37"/>
    </row>
    <row r="1080" spans="1:14">
      <c r="A1080" s="21"/>
      <c r="B1080" s="21"/>
      <c r="C1080" s="22"/>
      <c r="D1080" s="21"/>
      <c r="E1080" s="21"/>
      <c r="F1080" s="21"/>
      <c r="G1080" s="21"/>
      <c r="H1080" s="21"/>
      <c r="I1080" s="21"/>
      <c r="J1080" s="21"/>
      <c r="K1080" s="37"/>
      <c r="L1080" s="37"/>
      <c r="M1080" s="37"/>
      <c r="N1080" s="37"/>
    </row>
    <row r="1081" spans="1:14">
      <c r="A1081" s="21"/>
      <c r="B1081" s="21"/>
      <c r="C1081" s="22"/>
      <c r="D1081" s="21"/>
      <c r="E1081" s="21"/>
      <c r="F1081" s="21"/>
      <c r="G1081" s="21"/>
      <c r="H1081" s="21"/>
      <c r="I1081" s="21"/>
      <c r="J1081" s="21"/>
      <c r="K1081" s="37"/>
      <c r="L1081" s="37"/>
      <c r="M1081" s="37"/>
      <c r="N1081" s="37"/>
    </row>
    <row r="1082" spans="1:14">
      <c r="A1082" s="21"/>
      <c r="B1082" s="21"/>
      <c r="C1082" s="22"/>
      <c r="D1082" s="21"/>
      <c r="E1082" s="21"/>
      <c r="F1082" s="21"/>
      <c r="G1082" s="21"/>
      <c r="H1082" s="21"/>
      <c r="I1082" s="21"/>
      <c r="J1082" s="21"/>
      <c r="K1082" s="37"/>
      <c r="L1082" s="37"/>
      <c r="M1082" s="37"/>
      <c r="N1082" s="37"/>
    </row>
    <row r="1083" spans="1:14">
      <c r="A1083" s="21"/>
      <c r="B1083" s="21"/>
      <c r="C1083" s="22"/>
      <c r="D1083" s="21"/>
      <c r="E1083" s="21"/>
      <c r="F1083" s="21"/>
      <c r="G1083" s="21"/>
      <c r="H1083" s="21"/>
      <c r="I1083" s="21"/>
      <c r="J1083" s="21"/>
      <c r="K1083" s="37"/>
      <c r="L1083" s="37"/>
      <c r="M1083" s="37"/>
      <c r="N1083" s="37"/>
    </row>
    <row r="1084" spans="1:14">
      <c r="A1084" s="21"/>
      <c r="B1084" s="21"/>
      <c r="C1084" s="22"/>
      <c r="D1084" s="21"/>
      <c r="E1084" s="21"/>
      <c r="F1084" s="21"/>
      <c r="G1084" s="21"/>
      <c r="H1084" s="21"/>
      <c r="I1084" s="21"/>
      <c r="J1084" s="21"/>
      <c r="K1084" s="37"/>
      <c r="L1084" s="37"/>
      <c r="M1084" s="37"/>
      <c r="N1084" s="37"/>
    </row>
    <row r="1085" spans="1:14">
      <c r="A1085" s="21"/>
      <c r="B1085" s="21"/>
      <c r="C1085" s="22"/>
      <c r="D1085" s="21"/>
      <c r="E1085" s="21"/>
      <c r="F1085" s="21"/>
      <c r="G1085" s="21"/>
      <c r="H1085" s="21"/>
      <c r="I1085" s="21"/>
      <c r="J1085" s="21"/>
      <c r="K1085" s="37"/>
      <c r="L1085" s="37"/>
      <c r="M1085" s="37"/>
      <c r="N1085" s="37"/>
    </row>
    <row r="1086" spans="1:14">
      <c r="A1086" s="21"/>
      <c r="B1086" s="21"/>
      <c r="C1086" s="22"/>
      <c r="D1086" s="21"/>
      <c r="E1086" s="21"/>
      <c r="F1086" s="21"/>
      <c r="G1086" s="21"/>
      <c r="H1086" s="21"/>
      <c r="I1086" s="21"/>
      <c r="J1086" s="21"/>
      <c r="K1086" s="37"/>
      <c r="L1086" s="37"/>
      <c r="M1086" s="37"/>
      <c r="N1086" s="37"/>
    </row>
    <row r="1087" spans="1:14">
      <c r="A1087" s="21"/>
      <c r="B1087" s="21"/>
      <c r="C1087" s="22"/>
      <c r="D1087" s="21"/>
      <c r="E1087" s="21"/>
      <c r="F1087" s="21"/>
      <c r="G1087" s="21"/>
      <c r="H1087" s="21"/>
      <c r="I1087" s="21"/>
      <c r="J1087" s="21"/>
      <c r="K1087" s="37"/>
      <c r="L1087" s="37"/>
      <c r="M1087" s="37"/>
      <c r="N1087" s="37"/>
    </row>
    <row r="1088" spans="1:14">
      <c r="A1088" s="21"/>
      <c r="B1088" s="21"/>
      <c r="C1088" s="22"/>
      <c r="D1088" s="21"/>
      <c r="E1088" s="21"/>
      <c r="F1088" s="21"/>
      <c r="G1088" s="21"/>
      <c r="H1088" s="21"/>
      <c r="I1088" s="21"/>
      <c r="J1088" s="21"/>
      <c r="K1088" s="37"/>
      <c r="L1088" s="37"/>
      <c r="M1088" s="37"/>
      <c r="N1088" s="37"/>
    </row>
    <row r="1089" spans="1:14">
      <c r="A1089" s="21"/>
      <c r="B1089" s="21"/>
      <c r="C1089" s="22"/>
      <c r="D1089" s="21"/>
      <c r="E1089" s="21"/>
      <c r="F1089" s="21"/>
      <c r="G1089" s="21"/>
      <c r="H1089" s="21"/>
      <c r="I1089" s="21"/>
      <c r="J1089" s="21"/>
      <c r="K1089" s="37"/>
      <c r="L1089" s="37"/>
      <c r="M1089" s="37"/>
      <c r="N1089" s="37"/>
    </row>
    <row r="1090" spans="1:14">
      <c r="A1090" s="21"/>
      <c r="B1090" s="21"/>
      <c r="C1090" s="22"/>
      <c r="D1090" s="21"/>
      <c r="E1090" s="21"/>
      <c r="F1090" s="21"/>
      <c r="G1090" s="21"/>
      <c r="H1090" s="21"/>
      <c r="I1090" s="21"/>
      <c r="J1090" s="21"/>
      <c r="K1090" s="37"/>
      <c r="L1090" s="37"/>
      <c r="M1090" s="37"/>
      <c r="N1090" s="37"/>
    </row>
    <row r="1091" spans="1:14">
      <c r="A1091" s="21"/>
      <c r="B1091" s="21"/>
      <c r="C1091" s="22"/>
      <c r="D1091" s="21"/>
      <c r="E1091" s="21"/>
      <c r="F1091" s="21"/>
      <c r="G1091" s="21"/>
      <c r="H1091" s="21"/>
      <c r="I1091" s="21"/>
      <c r="J1091" s="21"/>
      <c r="K1091" s="37"/>
      <c r="L1091" s="37"/>
      <c r="M1091" s="37"/>
      <c r="N1091" s="37"/>
    </row>
    <row r="1092" spans="1:14">
      <c r="A1092" s="21"/>
      <c r="B1092" s="21"/>
      <c r="C1092" s="22"/>
      <c r="D1092" s="21"/>
      <c r="E1092" s="21"/>
      <c r="F1092" s="21"/>
      <c r="G1092" s="21"/>
      <c r="H1092" s="21"/>
      <c r="I1092" s="21"/>
      <c r="J1092" s="21"/>
      <c r="K1092" s="37"/>
      <c r="L1092" s="37"/>
      <c r="M1092" s="37"/>
      <c r="N1092" s="37"/>
    </row>
    <row r="1093" spans="1:14">
      <c r="A1093" s="21"/>
      <c r="B1093" s="21"/>
      <c r="C1093" s="22"/>
      <c r="D1093" s="21"/>
      <c r="E1093" s="21"/>
      <c r="F1093" s="21"/>
      <c r="G1093" s="21"/>
      <c r="H1093" s="21"/>
      <c r="I1093" s="21"/>
      <c r="J1093" s="21"/>
      <c r="K1093" s="37"/>
      <c r="L1093" s="37"/>
      <c r="M1093" s="37"/>
      <c r="N1093" s="37"/>
    </row>
    <row r="1094" spans="1:14">
      <c r="A1094" s="21"/>
      <c r="B1094" s="21"/>
      <c r="C1094" s="22"/>
      <c r="D1094" s="21"/>
      <c r="E1094" s="21"/>
      <c r="F1094" s="21"/>
      <c r="G1094" s="21"/>
      <c r="H1094" s="21"/>
      <c r="I1094" s="21"/>
      <c r="J1094" s="21"/>
      <c r="K1094" s="37"/>
      <c r="L1094" s="37"/>
      <c r="M1094" s="37"/>
      <c r="N1094" s="37"/>
    </row>
    <row r="1095" spans="1:14">
      <c r="A1095" s="21"/>
      <c r="B1095" s="21"/>
      <c r="C1095" s="22"/>
      <c r="D1095" s="21"/>
      <c r="E1095" s="21"/>
      <c r="F1095" s="21"/>
      <c r="G1095" s="21"/>
      <c r="H1095" s="21"/>
      <c r="I1095" s="21"/>
      <c r="J1095" s="21"/>
      <c r="K1095" s="37"/>
      <c r="L1095" s="37"/>
      <c r="M1095" s="37"/>
      <c r="N1095" s="37"/>
    </row>
    <row r="1096" spans="1:14">
      <c r="A1096" s="21"/>
      <c r="B1096" s="21"/>
      <c r="C1096" s="22"/>
      <c r="D1096" s="21"/>
      <c r="E1096" s="21"/>
      <c r="F1096" s="21"/>
      <c r="G1096" s="21"/>
      <c r="H1096" s="21"/>
      <c r="I1096" s="21"/>
      <c r="J1096" s="21"/>
      <c r="K1096" s="37"/>
      <c r="L1096" s="37"/>
      <c r="M1096" s="37"/>
      <c r="N1096" s="37"/>
    </row>
    <row r="1097" spans="1:14">
      <c r="A1097" s="21"/>
      <c r="B1097" s="21"/>
      <c r="C1097" s="22"/>
      <c r="D1097" s="21"/>
      <c r="E1097" s="21"/>
      <c r="F1097" s="21"/>
      <c r="G1097" s="21"/>
      <c r="H1097" s="21"/>
      <c r="I1097" s="21"/>
      <c r="J1097" s="21"/>
      <c r="K1097" s="37"/>
      <c r="L1097" s="37"/>
      <c r="M1097" s="37"/>
      <c r="N1097" s="37"/>
    </row>
    <row r="1098" spans="1:14">
      <c r="A1098" s="21"/>
      <c r="B1098" s="21"/>
      <c r="C1098" s="22"/>
      <c r="D1098" s="21"/>
      <c r="E1098" s="21"/>
      <c r="F1098" s="21"/>
      <c r="G1098" s="21"/>
      <c r="H1098" s="21"/>
      <c r="I1098" s="21"/>
      <c r="J1098" s="21"/>
      <c r="K1098" s="37"/>
      <c r="L1098" s="37"/>
      <c r="M1098" s="37"/>
      <c r="N1098" s="37"/>
    </row>
    <row r="1099" spans="1:14">
      <c r="A1099" s="21"/>
      <c r="B1099" s="21"/>
      <c r="C1099" s="22"/>
      <c r="D1099" s="21"/>
      <c r="E1099" s="21"/>
      <c r="F1099" s="21"/>
      <c r="G1099" s="21"/>
      <c r="H1099" s="21"/>
      <c r="I1099" s="21"/>
      <c r="J1099" s="21"/>
      <c r="K1099" s="37"/>
      <c r="L1099" s="37"/>
      <c r="M1099" s="37"/>
      <c r="N1099" s="37"/>
    </row>
    <row r="1100" spans="1:14">
      <c r="A1100" s="21"/>
      <c r="B1100" s="21"/>
      <c r="C1100" s="22"/>
      <c r="D1100" s="21"/>
      <c r="E1100" s="21"/>
      <c r="F1100" s="21"/>
      <c r="G1100" s="21"/>
      <c r="H1100" s="21"/>
      <c r="I1100" s="21"/>
      <c r="J1100" s="21"/>
      <c r="K1100" s="37"/>
      <c r="L1100" s="37"/>
      <c r="M1100" s="37"/>
      <c r="N1100" s="37"/>
    </row>
    <row r="1101" spans="1:14">
      <c r="A1101" s="21"/>
      <c r="B1101" s="21"/>
      <c r="C1101" s="22"/>
      <c r="D1101" s="21"/>
      <c r="E1101" s="21"/>
      <c r="F1101" s="21"/>
      <c r="G1101" s="21"/>
      <c r="H1101" s="21"/>
      <c r="I1101" s="21"/>
      <c r="J1101" s="21"/>
      <c r="K1101" s="37"/>
      <c r="L1101" s="37"/>
      <c r="M1101" s="37"/>
      <c r="N1101" s="37"/>
    </row>
    <row r="1102" spans="1:14">
      <c r="A1102" s="21"/>
      <c r="B1102" s="21"/>
      <c r="C1102" s="22"/>
      <c r="D1102" s="21"/>
      <c r="E1102" s="21"/>
      <c r="F1102" s="21"/>
      <c r="G1102" s="21"/>
      <c r="H1102" s="21"/>
      <c r="I1102" s="21"/>
      <c r="J1102" s="21"/>
      <c r="K1102" s="37"/>
      <c r="L1102" s="37"/>
      <c r="M1102" s="37"/>
      <c r="N1102" s="37"/>
    </row>
    <row r="1103" spans="1:14">
      <c r="A1103" s="21"/>
      <c r="B1103" s="21"/>
      <c r="C1103" s="22"/>
      <c r="D1103" s="21"/>
      <c r="E1103" s="21"/>
      <c r="F1103" s="21"/>
      <c r="G1103" s="21"/>
      <c r="H1103" s="21"/>
      <c r="I1103" s="21"/>
      <c r="J1103" s="21"/>
      <c r="K1103" s="37"/>
      <c r="L1103" s="37"/>
      <c r="M1103" s="37"/>
      <c r="N1103" s="37"/>
    </row>
    <row r="1104" spans="1:14">
      <c r="A1104" s="21"/>
      <c r="B1104" s="21"/>
      <c r="C1104" s="22"/>
      <c r="D1104" s="21"/>
      <c r="E1104" s="21"/>
      <c r="F1104" s="21"/>
      <c r="G1104" s="21"/>
      <c r="H1104" s="21"/>
      <c r="I1104" s="21"/>
      <c r="J1104" s="21"/>
      <c r="K1104" s="37"/>
      <c r="L1104" s="37"/>
      <c r="M1104" s="37"/>
      <c r="N1104" s="37"/>
    </row>
    <row r="1105" spans="1:14">
      <c r="A1105" s="21"/>
      <c r="B1105" s="21"/>
      <c r="C1105" s="22"/>
      <c r="D1105" s="21"/>
      <c r="E1105" s="21"/>
      <c r="F1105" s="21"/>
      <c r="G1105" s="21"/>
      <c r="H1105" s="21"/>
      <c r="I1105" s="21"/>
      <c r="J1105" s="21"/>
      <c r="K1105" s="37"/>
      <c r="L1105" s="37"/>
      <c r="M1105" s="37"/>
      <c r="N1105" s="37"/>
    </row>
    <row r="1106" spans="1:14">
      <c r="A1106" s="21"/>
      <c r="B1106" s="21"/>
      <c r="C1106" s="22"/>
      <c r="D1106" s="21"/>
      <c r="E1106" s="21"/>
      <c r="F1106" s="21"/>
      <c r="G1106" s="21"/>
      <c r="H1106" s="21"/>
      <c r="I1106" s="21"/>
      <c r="J1106" s="21"/>
      <c r="K1106" s="37"/>
      <c r="L1106" s="37"/>
      <c r="M1106" s="37"/>
      <c r="N1106" s="37"/>
    </row>
    <row r="1107" spans="1:14">
      <c r="A1107" s="21"/>
      <c r="B1107" s="21"/>
      <c r="C1107" s="22"/>
      <c r="D1107" s="21"/>
      <c r="E1107" s="21"/>
      <c r="F1107" s="21"/>
      <c r="G1107" s="21"/>
      <c r="H1107" s="21"/>
      <c r="I1107" s="21"/>
      <c r="J1107" s="21"/>
      <c r="K1107" s="37"/>
      <c r="L1107" s="37"/>
      <c r="M1107" s="37"/>
      <c r="N1107" s="37"/>
    </row>
    <row r="1108" spans="1:14">
      <c r="A1108" s="21"/>
      <c r="B1108" s="21"/>
      <c r="C1108" s="22"/>
      <c r="D1108" s="21"/>
      <c r="E1108" s="21"/>
      <c r="F1108" s="21"/>
      <c r="G1108" s="21"/>
      <c r="H1108" s="21"/>
      <c r="I1108" s="21"/>
      <c r="J1108" s="21"/>
      <c r="K1108" s="37"/>
      <c r="L1108" s="37"/>
      <c r="M1108" s="37"/>
      <c r="N1108" s="37"/>
    </row>
    <row r="1109" spans="1:14">
      <c r="A1109" s="21"/>
      <c r="B1109" s="21"/>
      <c r="C1109" s="22"/>
      <c r="D1109" s="21"/>
      <c r="E1109" s="21"/>
      <c r="F1109" s="21"/>
      <c r="G1109" s="21"/>
      <c r="H1109" s="21"/>
      <c r="I1109" s="21"/>
      <c r="J1109" s="21"/>
      <c r="K1109" s="37"/>
      <c r="L1109" s="37"/>
      <c r="M1109" s="37"/>
      <c r="N1109" s="37"/>
    </row>
    <row r="1110" spans="1:14">
      <c r="A1110" s="21"/>
      <c r="B1110" s="21"/>
      <c r="C1110" s="22"/>
      <c r="D1110" s="21"/>
      <c r="E1110" s="21"/>
      <c r="F1110" s="21"/>
      <c r="G1110" s="21"/>
      <c r="H1110" s="21"/>
      <c r="I1110" s="21"/>
      <c r="J1110" s="21"/>
      <c r="K1110" s="37"/>
      <c r="L1110" s="37"/>
      <c r="M1110" s="37"/>
      <c r="N1110" s="37"/>
    </row>
    <row r="1111" spans="1:14">
      <c r="A1111" s="21"/>
      <c r="B1111" s="21"/>
      <c r="C1111" s="22"/>
      <c r="D1111" s="21"/>
      <c r="E1111" s="21"/>
      <c r="F1111" s="21"/>
      <c r="G1111" s="21"/>
      <c r="H1111" s="21"/>
      <c r="I1111" s="21"/>
      <c r="J1111" s="21"/>
      <c r="K1111" s="37"/>
      <c r="L1111" s="37"/>
      <c r="M1111" s="37"/>
      <c r="N1111" s="37"/>
    </row>
    <row r="1112" spans="1:14">
      <c r="A1112" s="21"/>
      <c r="B1112" s="21"/>
      <c r="C1112" s="22"/>
      <c r="D1112" s="21"/>
      <c r="E1112" s="21"/>
      <c r="F1112" s="21"/>
      <c r="G1112" s="21"/>
      <c r="H1112" s="21"/>
      <c r="I1112" s="21"/>
      <c r="J1112" s="21"/>
      <c r="K1112" s="37"/>
      <c r="L1112" s="37"/>
      <c r="M1112" s="37"/>
      <c r="N1112" s="37"/>
    </row>
    <row r="1113" spans="1:14">
      <c r="A1113" s="21"/>
      <c r="B1113" s="21"/>
      <c r="C1113" s="22"/>
      <c r="D1113" s="21"/>
      <c r="E1113" s="21"/>
      <c r="F1113" s="21"/>
      <c r="G1113" s="21"/>
      <c r="H1113" s="21"/>
      <c r="I1113" s="21"/>
      <c r="J1113" s="21"/>
      <c r="K1113" s="37"/>
      <c r="L1113" s="37"/>
      <c r="M1113" s="37"/>
      <c r="N1113" s="37"/>
    </row>
    <row r="1114" spans="1:14">
      <c r="A1114" s="21"/>
      <c r="B1114" s="21"/>
      <c r="C1114" s="22"/>
      <c r="D1114" s="21"/>
      <c r="E1114" s="21"/>
      <c r="F1114" s="21"/>
      <c r="G1114" s="21"/>
      <c r="H1114" s="21"/>
      <c r="I1114" s="21"/>
      <c r="J1114" s="21"/>
      <c r="K1114" s="37"/>
      <c r="L1114" s="37"/>
      <c r="M1114" s="37"/>
      <c r="N1114" s="37"/>
    </row>
    <row r="1115" spans="1:14">
      <c r="A1115" s="21"/>
      <c r="B1115" s="21"/>
      <c r="C1115" s="22"/>
      <c r="D1115" s="21"/>
      <c r="E1115" s="21"/>
      <c r="F1115" s="21"/>
      <c r="G1115" s="21"/>
      <c r="H1115" s="21"/>
      <c r="I1115" s="21"/>
      <c r="J1115" s="21"/>
      <c r="K1115" s="37"/>
      <c r="L1115" s="37"/>
      <c r="M1115" s="37"/>
      <c r="N1115" s="37"/>
    </row>
    <row r="1116" spans="1:14">
      <c r="A1116" s="21"/>
      <c r="B1116" s="21"/>
      <c r="C1116" s="22"/>
      <c r="D1116" s="21"/>
      <c r="E1116" s="21"/>
      <c r="F1116" s="21"/>
      <c r="G1116" s="21"/>
      <c r="H1116" s="21"/>
      <c r="I1116" s="21"/>
      <c r="J1116" s="21"/>
      <c r="K1116" s="37"/>
      <c r="L1116" s="37"/>
      <c r="M1116" s="37"/>
      <c r="N1116" s="37"/>
    </row>
    <row r="1117" spans="1:14">
      <c r="A1117" s="21"/>
      <c r="B1117" s="21"/>
      <c r="C1117" s="22"/>
      <c r="D1117" s="21"/>
      <c r="E1117" s="21"/>
      <c r="F1117" s="21"/>
      <c r="G1117" s="21"/>
      <c r="H1117" s="21"/>
      <c r="I1117" s="21"/>
      <c r="J1117" s="21"/>
      <c r="K1117" s="37"/>
      <c r="L1117" s="37"/>
      <c r="M1117" s="37"/>
      <c r="N1117" s="37"/>
    </row>
    <row r="1118" spans="1:14">
      <c r="A1118" s="21"/>
      <c r="B1118" s="21"/>
      <c r="C1118" s="22"/>
      <c r="D1118" s="21"/>
      <c r="E1118" s="21"/>
      <c r="F1118" s="21"/>
      <c r="G1118" s="21"/>
      <c r="H1118" s="21"/>
      <c r="I1118" s="21"/>
      <c r="J1118" s="21"/>
      <c r="K1118" s="37"/>
      <c r="L1118" s="37"/>
      <c r="M1118" s="37"/>
      <c r="N1118" s="37"/>
    </row>
    <row r="1119" spans="1:14">
      <c r="A1119" s="21"/>
      <c r="B1119" s="21"/>
      <c r="C1119" s="22"/>
      <c r="D1119" s="21"/>
      <c r="E1119" s="21"/>
      <c r="F1119" s="21"/>
      <c r="G1119" s="21"/>
      <c r="H1119" s="21"/>
      <c r="I1119" s="21"/>
      <c r="J1119" s="21"/>
      <c r="K1119" s="37"/>
      <c r="L1119" s="37"/>
      <c r="M1119" s="37"/>
      <c r="N1119" s="37"/>
    </row>
    <row r="1120" spans="1:14">
      <c r="A1120" s="21"/>
      <c r="B1120" s="21"/>
      <c r="C1120" s="22"/>
      <c r="D1120" s="21"/>
      <c r="E1120" s="21"/>
      <c r="F1120" s="21"/>
      <c r="G1120" s="21"/>
      <c r="H1120" s="21"/>
      <c r="I1120" s="21"/>
      <c r="J1120" s="21"/>
      <c r="K1120" s="37"/>
      <c r="L1120" s="37"/>
      <c r="M1120" s="37"/>
      <c r="N1120" s="37"/>
    </row>
    <row r="1121" spans="1:14">
      <c r="A1121" s="21"/>
      <c r="B1121" s="21"/>
      <c r="C1121" s="22"/>
      <c r="D1121" s="21"/>
      <c r="E1121" s="21"/>
      <c r="F1121" s="21"/>
      <c r="G1121" s="21"/>
      <c r="H1121" s="21"/>
      <c r="I1121" s="21"/>
      <c r="J1121" s="21"/>
      <c r="K1121" s="37"/>
      <c r="L1121" s="37"/>
      <c r="M1121" s="37"/>
      <c r="N1121" s="37"/>
    </row>
    <row r="1122" spans="1:14">
      <c r="A1122" s="21"/>
      <c r="B1122" s="21"/>
      <c r="C1122" s="22"/>
      <c r="D1122" s="21"/>
      <c r="E1122" s="21"/>
      <c r="F1122" s="21"/>
      <c r="G1122" s="21"/>
      <c r="H1122" s="21"/>
      <c r="I1122" s="21"/>
      <c r="J1122" s="21"/>
      <c r="K1122" s="37"/>
      <c r="L1122" s="37"/>
      <c r="M1122" s="37"/>
      <c r="N1122" s="37"/>
    </row>
    <row r="1123" spans="1:14">
      <c r="A1123" s="21"/>
      <c r="B1123" s="21"/>
      <c r="C1123" s="22"/>
      <c r="D1123" s="21"/>
      <c r="E1123" s="21"/>
      <c r="F1123" s="21"/>
      <c r="G1123" s="21"/>
      <c r="H1123" s="21"/>
      <c r="I1123" s="21"/>
      <c r="J1123" s="21"/>
      <c r="K1123" s="37"/>
      <c r="L1123" s="37"/>
      <c r="M1123" s="37"/>
      <c r="N1123" s="37"/>
    </row>
    <row r="1124" spans="1:14">
      <c r="A1124" s="21"/>
      <c r="B1124" s="21"/>
      <c r="C1124" s="22"/>
      <c r="D1124" s="21"/>
      <c r="E1124" s="21"/>
      <c r="F1124" s="21"/>
      <c r="G1124" s="21"/>
      <c r="H1124" s="21"/>
      <c r="I1124" s="21"/>
      <c r="J1124" s="21"/>
      <c r="K1124" s="37"/>
      <c r="L1124" s="37"/>
      <c r="M1124" s="37"/>
      <c r="N1124" s="37"/>
    </row>
    <row r="1125" spans="1:14">
      <c r="A1125" s="21"/>
      <c r="B1125" s="21"/>
      <c r="C1125" s="22"/>
      <c r="D1125" s="21"/>
      <c r="E1125" s="21"/>
      <c r="F1125" s="21"/>
      <c r="G1125" s="21"/>
      <c r="H1125" s="21"/>
      <c r="I1125" s="21"/>
      <c r="J1125" s="21"/>
      <c r="K1125" s="37"/>
      <c r="L1125" s="37"/>
      <c r="M1125" s="37"/>
      <c r="N1125" s="37"/>
    </row>
    <row r="1126" spans="1:14">
      <c r="A1126" s="21"/>
      <c r="B1126" s="21"/>
      <c r="C1126" s="22"/>
      <c r="D1126" s="21"/>
      <c r="E1126" s="21"/>
      <c r="F1126" s="21"/>
      <c r="G1126" s="21"/>
      <c r="H1126" s="21"/>
      <c r="I1126" s="21"/>
      <c r="J1126" s="21"/>
      <c r="K1126" s="37"/>
      <c r="L1126" s="37"/>
      <c r="M1126" s="37"/>
      <c r="N1126" s="37"/>
    </row>
    <row r="1127" spans="1:14">
      <c r="A1127" s="21"/>
      <c r="B1127" s="21"/>
      <c r="C1127" s="22"/>
      <c r="D1127" s="21"/>
      <c r="E1127" s="21"/>
      <c r="F1127" s="21"/>
      <c r="G1127" s="21"/>
      <c r="H1127" s="21"/>
      <c r="I1127" s="21"/>
      <c r="J1127" s="21"/>
      <c r="K1127" s="37"/>
      <c r="L1127" s="37"/>
      <c r="M1127" s="37"/>
      <c r="N1127" s="37"/>
    </row>
    <row r="1128" spans="1:14">
      <c r="A1128" s="21"/>
      <c r="B1128" s="21"/>
      <c r="C1128" s="22"/>
      <c r="D1128" s="21"/>
      <c r="E1128" s="21"/>
      <c r="F1128" s="21"/>
      <c r="G1128" s="21"/>
      <c r="H1128" s="21"/>
      <c r="I1128" s="21"/>
      <c r="J1128" s="21"/>
      <c r="K1128" s="37"/>
      <c r="L1128" s="37"/>
      <c r="M1128" s="37"/>
      <c r="N1128" s="37"/>
    </row>
    <row r="1129" spans="1:14">
      <c r="A1129" s="21"/>
      <c r="B1129" s="21"/>
      <c r="C1129" s="22"/>
      <c r="D1129" s="21"/>
      <c r="E1129" s="21"/>
      <c r="F1129" s="21"/>
      <c r="G1129" s="21"/>
      <c r="H1129" s="21"/>
      <c r="I1129" s="21"/>
      <c r="J1129" s="21"/>
      <c r="K1129" s="37"/>
      <c r="L1129" s="37"/>
      <c r="M1129" s="37"/>
      <c r="N1129" s="37"/>
    </row>
    <row r="1130" spans="1:14">
      <c r="A1130" s="21"/>
      <c r="B1130" s="21"/>
      <c r="C1130" s="22"/>
      <c r="D1130" s="21"/>
      <c r="E1130" s="21"/>
      <c r="F1130" s="21"/>
      <c r="G1130" s="21"/>
      <c r="H1130" s="21"/>
      <c r="I1130" s="21"/>
      <c r="J1130" s="21"/>
      <c r="K1130" s="37"/>
      <c r="L1130" s="37"/>
      <c r="M1130" s="37"/>
      <c r="N1130" s="37"/>
    </row>
    <row r="1131" spans="1:14">
      <c r="A1131" s="21"/>
      <c r="B1131" s="21"/>
      <c r="C1131" s="22"/>
      <c r="D1131" s="21"/>
      <c r="E1131" s="21"/>
      <c r="F1131" s="21"/>
      <c r="G1131" s="21"/>
      <c r="H1131" s="21"/>
      <c r="I1131" s="21"/>
      <c r="J1131" s="21"/>
      <c r="K1131" s="37"/>
      <c r="L1131" s="37"/>
      <c r="M1131" s="37"/>
      <c r="N1131" s="37"/>
    </row>
    <row r="1132" spans="1:14">
      <c r="A1132" s="21"/>
      <c r="B1132" s="21"/>
      <c r="C1132" s="22"/>
      <c r="D1132" s="21"/>
      <c r="E1132" s="21"/>
      <c r="F1132" s="21"/>
      <c r="G1132" s="21"/>
      <c r="H1132" s="21"/>
      <c r="I1132" s="21"/>
      <c r="J1132" s="21"/>
      <c r="K1132" s="37"/>
      <c r="L1132" s="37"/>
      <c r="M1132" s="37"/>
      <c r="N1132" s="37"/>
    </row>
    <row r="1133" spans="1:14">
      <c r="A1133" s="21"/>
      <c r="B1133" s="21"/>
      <c r="C1133" s="22"/>
      <c r="D1133" s="21"/>
      <c r="E1133" s="21"/>
      <c r="F1133" s="21"/>
      <c r="G1133" s="21"/>
      <c r="H1133" s="21"/>
      <c r="I1133" s="21"/>
      <c r="J1133" s="21"/>
      <c r="K1133" s="37"/>
      <c r="L1133" s="37"/>
      <c r="M1133" s="37"/>
      <c r="N1133" s="37"/>
    </row>
    <row r="1134" spans="1:14">
      <c r="A1134" s="21"/>
      <c r="B1134" s="21"/>
      <c r="C1134" s="22"/>
      <c r="D1134" s="21"/>
      <c r="E1134" s="21"/>
      <c r="F1134" s="21"/>
      <c r="G1134" s="21"/>
      <c r="H1134" s="21"/>
      <c r="I1134" s="21"/>
      <c r="J1134" s="21"/>
      <c r="K1134" s="37"/>
      <c r="L1134" s="37"/>
      <c r="M1134" s="37"/>
      <c r="N1134" s="37"/>
    </row>
    <row r="1135" spans="1:14">
      <c r="A1135" s="21"/>
      <c r="B1135" s="21"/>
      <c r="C1135" s="22"/>
      <c r="D1135" s="21"/>
      <c r="E1135" s="21"/>
      <c r="F1135" s="21"/>
      <c r="G1135" s="21"/>
      <c r="H1135" s="21"/>
      <c r="I1135" s="21"/>
      <c r="J1135" s="21"/>
      <c r="K1135" s="37"/>
      <c r="L1135" s="37"/>
      <c r="M1135" s="37"/>
      <c r="N1135" s="37"/>
    </row>
    <row r="1136" spans="1:14">
      <c r="A1136" s="21"/>
      <c r="B1136" s="21"/>
      <c r="C1136" s="22"/>
      <c r="D1136" s="21"/>
      <c r="E1136" s="21"/>
      <c r="F1136" s="21"/>
      <c r="G1136" s="21"/>
      <c r="H1136" s="21"/>
      <c r="I1136" s="21"/>
      <c r="J1136" s="21"/>
      <c r="K1136" s="37"/>
      <c r="L1136" s="37"/>
      <c r="M1136" s="37"/>
      <c r="N1136" s="37"/>
    </row>
    <row r="1137" spans="1:14">
      <c r="A1137" s="21"/>
      <c r="B1137" s="21"/>
      <c r="C1137" s="22"/>
      <c r="D1137" s="21"/>
      <c r="E1137" s="21"/>
      <c r="F1137" s="21"/>
      <c r="G1137" s="21"/>
      <c r="H1137" s="21"/>
      <c r="I1137" s="21"/>
      <c r="J1137" s="21"/>
      <c r="K1137" s="37"/>
      <c r="L1137" s="37"/>
      <c r="M1137" s="37"/>
      <c r="N1137" s="37"/>
    </row>
    <row r="1138" spans="1:14">
      <c r="A1138" s="21"/>
      <c r="B1138" s="21"/>
      <c r="C1138" s="22"/>
      <c r="D1138" s="21"/>
      <c r="E1138" s="21"/>
      <c r="F1138" s="21"/>
      <c r="G1138" s="21"/>
      <c r="H1138" s="21"/>
      <c r="I1138" s="21"/>
      <c r="J1138" s="21"/>
      <c r="K1138" s="37"/>
      <c r="L1138" s="37"/>
      <c r="M1138" s="37"/>
      <c r="N1138" s="37"/>
    </row>
    <row r="1139" spans="1:14">
      <c r="A1139" s="21"/>
      <c r="B1139" s="21"/>
      <c r="C1139" s="22"/>
      <c r="D1139" s="21"/>
      <c r="E1139" s="21"/>
      <c r="F1139" s="21"/>
      <c r="G1139" s="21"/>
      <c r="H1139" s="21"/>
      <c r="I1139" s="21"/>
      <c r="J1139" s="21"/>
      <c r="K1139" s="37"/>
      <c r="L1139" s="37"/>
      <c r="M1139" s="37"/>
      <c r="N1139" s="37"/>
    </row>
    <row r="1140" spans="1:14">
      <c r="A1140" s="21"/>
      <c r="B1140" s="21"/>
      <c r="C1140" s="22"/>
      <c r="D1140" s="21"/>
      <c r="E1140" s="21"/>
      <c r="F1140" s="21"/>
      <c r="G1140" s="21"/>
      <c r="H1140" s="21"/>
      <c r="I1140" s="21"/>
      <c r="J1140" s="21"/>
      <c r="K1140" s="37"/>
      <c r="L1140" s="37"/>
      <c r="M1140" s="37"/>
      <c r="N1140" s="37"/>
    </row>
    <row r="1141" spans="1:14">
      <c r="A1141" s="21"/>
      <c r="B1141" s="21"/>
      <c r="C1141" s="22"/>
      <c r="D1141" s="21"/>
      <c r="E1141" s="21"/>
      <c r="F1141" s="21"/>
      <c r="G1141" s="21"/>
      <c r="H1141" s="21"/>
      <c r="I1141" s="21"/>
      <c r="J1141" s="21"/>
      <c r="K1141" s="37"/>
      <c r="L1141" s="37"/>
      <c r="M1141" s="37"/>
      <c r="N1141" s="37"/>
    </row>
    <row r="1142" spans="1:14">
      <c r="A1142" s="21"/>
      <c r="B1142" s="21"/>
      <c r="C1142" s="22"/>
      <c r="D1142" s="21"/>
      <c r="E1142" s="21"/>
      <c r="F1142" s="21"/>
      <c r="G1142" s="21"/>
      <c r="H1142" s="21"/>
      <c r="I1142" s="21"/>
      <c r="J1142" s="21"/>
      <c r="K1142" s="37"/>
      <c r="L1142" s="37"/>
      <c r="M1142" s="37"/>
      <c r="N1142" s="37"/>
    </row>
    <row r="1143" spans="1:14">
      <c r="A1143" s="21"/>
      <c r="B1143" s="21"/>
      <c r="C1143" s="22"/>
      <c r="D1143" s="21"/>
      <c r="E1143" s="21"/>
      <c r="F1143" s="21"/>
      <c r="G1143" s="21"/>
      <c r="H1143" s="21"/>
      <c r="I1143" s="21"/>
      <c r="J1143" s="21"/>
      <c r="K1143" s="37"/>
      <c r="L1143" s="37"/>
      <c r="M1143" s="37"/>
      <c r="N1143" s="37"/>
    </row>
    <row r="1144" spans="1:14">
      <c r="A1144" s="21"/>
      <c r="B1144" s="21"/>
      <c r="C1144" s="22"/>
      <c r="D1144" s="21"/>
      <c r="E1144" s="21"/>
      <c r="F1144" s="21"/>
      <c r="G1144" s="21"/>
      <c r="H1144" s="21"/>
      <c r="I1144" s="21"/>
      <c r="J1144" s="21"/>
      <c r="K1144" s="37"/>
      <c r="L1144" s="37"/>
      <c r="M1144" s="37"/>
      <c r="N1144" s="37"/>
    </row>
    <row r="1145" spans="1:14">
      <c r="A1145" s="21"/>
      <c r="B1145" s="21"/>
      <c r="C1145" s="22"/>
      <c r="D1145" s="21"/>
      <c r="E1145" s="21"/>
      <c r="F1145" s="21"/>
      <c r="G1145" s="21"/>
      <c r="H1145" s="21"/>
      <c r="I1145" s="21"/>
      <c r="J1145" s="21"/>
      <c r="K1145" s="37"/>
      <c r="L1145" s="37"/>
      <c r="M1145" s="37"/>
      <c r="N1145" s="37"/>
    </row>
    <row r="1146" spans="1:14">
      <c r="A1146" s="21"/>
      <c r="B1146" s="21"/>
      <c r="C1146" s="22"/>
      <c r="D1146" s="21"/>
      <c r="E1146" s="21"/>
      <c r="F1146" s="21"/>
      <c r="G1146" s="21"/>
      <c r="H1146" s="21"/>
      <c r="I1146" s="21"/>
      <c r="J1146" s="21"/>
      <c r="K1146" s="37"/>
      <c r="L1146" s="37"/>
      <c r="M1146" s="37"/>
      <c r="N1146" s="37"/>
    </row>
    <row r="1147" spans="1:14">
      <c r="A1147" s="21"/>
      <c r="B1147" s="21"/>
      <c r="C1147" s="22"/>
      <c r="D1147" s="21"/>
      <c r="E1147" s="21"/>
      <c r="F1147" s="21"/>
      <c r="G1147" s="21"/>
      <c r="H1147" s="21"/>
      <c r="I1147" s="21"/>
      <c r="J1147" s="21"/>
      <c r="K1147" s="37"/>
      <c r="L1147" s="37"/>
      <c r="M1147" s="37"/>
      <c r="N1147" s="37"/>
    </row>
    <row r="1148" spans="1:14">
      <c r="A1148" s="21"/>
      <c r="B1148" s="21"/>
      <c r="C1148" s="22"/>
      <c r="D1148" s="21"/>
      <c r="E1148" s="21"/>
      <c r="F1148" s="21"/>
      <c r="G1148" s="21"/>
      <c r="H1148" s="21"/>
      <c r="I1148" s="21"/>
      <c r="J1148" s="21"/>
      <c r="K1148" s="37"/>
      <c r="L1148" s="37"/>
      <c r="M1148" s="37"/>
      <c r="N1148" s="37"/>
    </row>
    <row r="1149" spans="1:14">
      <c r="A1149" s="21"/>
      <c r="B1149" s="21"/>
      <c r="C1149" s="22"/>
      <c r="D1149" s="21"/>
      <c r="E1149" s="21"/>
      <c r="F1149" s="21"/>
      <c r="G1149" s="21"/>
      <c r="H1149" s="21"/>
      <c r="I1149" s="21"/>
      <c r="J1149" s="21"/>
      <c r="K1149" s="37"/>
      <c r="L1149" s="37"/>
      <c r="M1149" s="37"/>
      <c r="N1149" s="37"/>
    </row>
    <row r="1150" spans="1:14">
      <c r="A1150" s="21"/>
      <c r="B1150" s="21"/>
      <c r="C1150" s="22"/>
      <c r="D1150" s="21"/>
      <c r="E1150" s="21"/>
      <c r="F1150" s="21"/>
      <c r="G1150" s="21"/>
      <c r="H1150" s="21"/>
      <c r="I1150" s="21"/>
      <c r="J1150" s="21"/>
      <c r="K1150" s="37"/>
      <c r="L1150" s="37"/>
      <c r="M1150" s="37"/>
      <c r="N1150" s="37"/>
    </row>
    <row r="1151" spans="1:14">
      <c r="A1151" s="21"/>
      <c r="B1151" s="21"/>
      <c r="C1151" s="22"/>
      <c r="D1151" s="21"/>
      <c r="E1151" s="21"/>
      <c r="F1151" s="21"/>
      <c r="G1151" s="21"/>
      <c r="H1151" s="21"/>
      <c r="I1151" s="21"/>
      <c r="J1151" s="21"/>
      <c r="K1151" s="37"/>
      <c r="L1151" s="37"/>
      <c r="M1151" s="37"/>
      <c r="N1151" s="37"/>
    </row>
    <row r="1152" spans="1:14">
      <c r="A1152" s="21"/>
      <c r="B1152" s="21"/>
      <c r="C1152" s="22"/>
      <c r="D1152" s="21"/>
      <c r="E1152" s="21"/>
      <c r="F1152" s="21"/>
      <c r="G1152" s="21"/>
      <c r="H1152" s="21"/>
      <c r="I1152" s="21"/>
      <c r="J1152" s="21"/>
      <c r="K1152" s="37"/>
      <c r="L1152" s="37"/>
      <c r="M1152" s="37"/>
      <c r="N1152" s="37"/>
    </row>
    <row r="1153" spans="1:14">
      <c r="A1153" s="21"/>
      <c r="B1153" s="21"/>
      <c r="C1153" s="22"/>
      <c r="D1153" s="21"/>
      <c r="E1153" s="21"/>
      <c r="F1153" s="21"/>
      <c r="G1153" s="21"/>
      <c r="H1153" s="21"/>
      <c r="I1153" s="21"/>
      <c r="J1153" s="21"/>
      <c r="K1153" s="37"/>
      <c r="L1153" s="37"/>
      <c r="M1153" s="37"/>
      <c r="N1153" s="37"/>
    </row>
    <row r="1154" spans="1:14">
      <c r="A1154" s="21"/>
      <c r="B1154" s="21"/>
      <c r="C1154" s="22"/>
      <c r="D1154" s="21"/>
      <c r="E1154" s="21"/>
      <c r="F1154" s="21"/>
      <c r="G1154" s="21"/>
      <c r="H1154" s="21"/>
      <c r="I1154" s="21"/>
      <c r="J1154" s="21"/>
      <c r="K1154" s="37"/>
      <c r="L1154" s="37"/>
      <c r="M1154" s="37"/>
      <c r="N1154" s="37"/>
    </row>
    <row r="1155" spans="1:14">
      <c r="A1155" s="21"/>
      <c r="B1155" s="21"/>
      <c r="C1155" s="22"/>
      <c r="D1155" s="21"/>
      <c r="E1155" s="21"/>
      <c r="F1155" s="21"/>
      <c r="G1155" s="21"/>
      <c r="H1155" s="21"/>
      <c r="I1155" s="21"/>
      <c r="J1155" s="21"/>
      <c r="K1155" s="37"/>
      <c r="L1155" s="37"/>
      <c r="M1155" s="37"/>
      <c r="N1155" s="37"/>
    </row>
    <row r="1156" spans="1:14">
      <c r="A1156" s="21"/>
      <c r="B1156" s="21"/>
      <c r="C1156" s="22"/>
      <c r="D1156" s="21"/>
      <c r="E1156" s="21"/>
      <c r="F1156" s="21"/>
      <c r="G1156" s="21"/>
      <c r="H1156" s="21"/>
      <c r="I1156" s="21"/>
      <c r="J1156" s="21"/>
      <c r="K1156" s="37"/>
      <c r="L1156" s="37"/>
      <c r="M1156" s="37"/>
      <c r="N1156" s="37"/>
    </row>
    <row r="1157" spans="1:14">
      <c r="A1157" s="21"/>
      <c r="B1157" s="21"/>
      <c r="C1157" s="22"/>
      <c r="D1157" s="21"/>
      <c r="E1157" s="21"/>
      <c r="F1157" s="21"/>
      <c r="G1157" s="21"/>
      <c r="H1157" s="21"/>
      <c r="I1157" s="21"/>
      <c r="J1157" s="21"/>
      <c r="K1157" s="37"/>
      <c r="L1157" s="37"/>
      <c r="M1157" s="37"/>
      <c r="N1157" s="37"/>
    </row>
    <row r="1158" spans="1:14">
      <c r="A1158" s="21"/>
      <c r="B1158" s="21"/>
      <c r="C1158" s="22"/>
      <c r="D1158" s="21"/>
      <c r="E1158" s="21"/>
      <c r="F1158" s="21"/>
      <c r="G1158" s="21"/>
      <c r="H1158" s="21"/>
      <c r="I1158" s="21"/>
      <c r="J1158" s="21"/>
      <c r="K1158" s="37"/>
      <c r="L1158" s="37"/>
      <c r="M1158" s="37"/>
      <c r="N1158" s="37"/>
    </row>
    <row r="1159" spans="1:14">
      <c r="A1159" s="21"/>
      <c r="B1159" s="21"/>
      <c r="C1159" s="22"/>
      <c r="D1159" s="21"/>
      <c r="E1159" s="21"/>
      <c r="F1159" s="21"/>
      <c r="G1159" s="21"/>
      <c r="H1159" s="21"/>
      <c r="I1159" s="21"/>
      <c r="J1159" s="21"/>
      <c r="K1159" s="37"/>
      <c r="L1159" s="37"/>
      <c r="M1159" s="37"/>
      <c r="N1159" s="37"/>
    </row>
    <row r="1160" spans="1:14">
      <c r="A1160" s="21"/>
      <c r="B1160" s="21"/>
      <c r="C1160" s="22"/>
      <c r="D1160" s="21"/>
      <c r="E1160" s="21"/>
      <c r="F1160" s="21"/>
      <c r="G1160" s="21"/>
      <c r="H1160" s="21"/>
      <c r="I1160" s="21"/>
      <c r="J1160" s="21"/>
      <c r="K1160" s="37"/>
      <c r="L1160" s="37"/>
      <c r="M1160" s="37"/>
      <c r="N1160" s="37"/>
    </row>
    <row r="1161" spans="1:14">
      <c r="A1161" s="21"/>
      <c r="B1161" s="21"/>
      <c r="C1161" s="22"/>
      <c r="D1161" s="21"/>
      <c r="E1161" s="21"/>
      <c r="F1161" s="21"/>
      <c r="G1161" s="21"/>
      <c r="H1161" s="21"/>
      <c r="I1161" s="21"/>
      <c r="J1161" s="21"/>
      <c r="K1161" s="37"/>
      <c r="L1161" s="37"/>
      <c r="M1161" s="37"/>
      <c r="N1161" s="37"/>
    </row>
    <row r="1162" spans="1:14">
      <c r="A1162" s="21"/>
      <c r="B1162" s="21"/>
      <c r="C1162" s="22"/>
      <c r="D1162" s="21"/>
      <c r="E1162" s="21"/>
      <c r="F1162" s="21"/>
      <c r="G1162" s="21"/>
      <c r="H1162" s="21"/>
      <c r="I1162" s="21"/>
      <c r="J1162" s="21"/>
      <c r="K1162" s="37"/>
      <c r="L1162" s="37"/>
      <c r="M1162" s="37"/>
      <c r="N1162" s="37"/>
    </row>
    <row r="1163" spans="1:14">
      <c r="A1163" s="21"/>
      <c r="B1163" s="21"/>
      <c r="C1163" s="22"/>
      <c r="D1163" s="21"/>
      <c r="E1163" s="21"/>
      <c r="F1163" s="21"/>
      <c r="G1163" s="21"/>
      <c r="H1163" s="21"/>
      <c r="I1163" s="21"/>
      <c r="J1163" s="21"/>
      <c r="K1163" s="37"/>
      <c r="L1163" s="37"/>
      <c r="M1163" s="37"/>
      <c r="N1163" s="37"/>
    </row>
    <row r="1164" spans="1:14">
      <c r="C1164" s="19"/>
    </row>
    <row r="1165" spans="1:14">
      <c r="C1165" s="19"/>
    </row>
    <row r="1166" spans="1:14">
      <c r="C1166" s="19"/>
    </row>
    <row r="1167" spans="1:14">
      <c r="C1167" s="19"/>
    </row>
    <row r="1168" spans="1:14">
      <c r="C1168" s="19"/>
    </row>
    <row r="1169" spans="3:3">
      <c r="C1169" s="19"/>
    </row>
    <row r="1170" spans="3:3">
      <c r="C1170" s="19"/>
    </row>
    <row r="1171" spans="3:3">
      <c r="C1171" s="19"/>
    </row>
    <row r="1172" spans="3:3">
      <c r="C1172" s="19"/>
    </row>
    <row r="1173" spans="3:3">
      <c r="C1173" s="19"/>
    </row>
    <row r="1174" spans="3:3">
      <c r="C1174" s="19"/>
    </row>
    <row r="1175" spans="3:3">
      <c r="C1175" s="19"/>
    </row>
    <row r="1176" spans="3:3">
      <c r="C1176" s="19"/>
    </row>
    <row r="1177" spans="3:3">
      <c r="C1177" s="19"/>
    </row>
    <row r="1178" spans="3:3">
      <c r="C1178" s="19"/>
    </row>
    <row r="1179" spans="3:3">
      <c r="C1179" s="19"/>
    </row>
    <row r="1180" spans="3:3">
      <c r="C1180" s="19"/>
    </row>
    <row r="1181" spans="3:3">
      <c r="C1181" s="19"/>
    </row>
    <row r="1182" spans="3:3">
      <c r="C1182" s="19"/>
    </row>
    <row r="1183" spans="3:3">
      <c r="C1183" s="19"/>
    </row>
    <row r="1184" spans="3:3">
      <c r="C1184" s="19"/>
    </row>
    <row r="1185" spans="3:3">
      <c r="C1185" s="19"/>
    </row>
    <row r="1186" spans="3:3">
      <c r="C1186" s="19"/>
    </row>
    <row r="1187" spans="3:3">
      <c r="C1187" s="19"/>
    </row>
    <row r="1188" spans="3:3">
      <c r="C1188" s="19"/>
    </row>
    <row r="1189" spans="3:3">
      <c r="C1189" s="19"/>
    </row>
    <row r="1190" spans="3:3">
      <c r="C1190" s="19"/>
    </row>
    <row r="1191" spans="3:3">
      <c r="C1191" s="19"/>
    </row>
    <row r="1192" spans="3:3">
      <c r="C1192" s="19"/>
    </row>
    <row r="1193" spans="3:3">
      <c r="C1193" s="19"/>
    </row>
    <row r="1194" spans="3:3">
      <c r="C1194" s="19"/>
    </row>
    <row r="1195" spans="3:3">
      <c r="C1195" s="19"/>
    </row>
    <row r="1196" spans="3:3">
      <c r="C1196" s="19"/>
    </row>
    <row r="1197" spans="3:3">
      <c r="C1197" s="19"/>
    </row>
    <row r="1198" spans="3:3">
      <c r="C1198" s="19"/>
    </row>
    <row r="1199" spans="3:3">
      <c r="C1199" s="19"/>
    </row>
    <row r="1200" spans="3:3">
      <c r="C1200" s="19"/>
    </row>
    <row r="1201" spans="3:3">
      <c r="C1201" s="19"/>
    </row>
    <row r="1202" spans="3:3">
      <c r="C1202" s="19"/>
    </row>
    <row r="1203" spans="3:3">
      <c r="C1203" s="19"/>
    </row>
    <row r="1204" spans="3:3">
      <c r="C1204" s="19"/>
    </row>
    <row r="1205" spans="3:3">
      <c r="C1205" s="19"/>
    </row>
    <row r="1206" spans="3:3">
      <c r="C1206" s="19"/>
    </row>
    <row r="1207" spans="3:3">
      <c r="C1207" s="19"/>
    </row>
    <row r="1208" spans="3:3">
      <c r="C1208" s="19"/>
    </row>
    <row r="1209" spans="3:3">
      <c r="C1209" s="19"/>
    </row>
    <row r="1210" spans="3:3">
      <c r="C1210" s="19"/>
    </row>
    <row r="1211" spans="3:3">
      <c r="C1211" s="19"/>
    </row>
    <row r="1212" spans="3:3">
      <c r="C1212" s="19"/>
    </row>
    <row r="1213" spans="3:3">
      <c r="C1213" s="19"/>
    </row>
    <row r="1214" spans="3:3">
      <c r="C1214" s="19"/>
    </row>
    <row r="1215" spans="3:3">
      <c r="C1215" s="19"/>
    </row>
    <row r="1216" spans="3:3">
      <c r="C1216" s="19"/>
    </row>
    <row r="1217" spans="3:3">
      <c r="C1217" s="19"/>
    </row>
    <row r="1218" spans="3:3">
      <c r="C1218" s="19"/>
    </row>
    <row r="1219" spans="3:3">
      <c r="C1219" s="19"/>
    </row>
    <row r="1220" spans="3:3">
      <c r="C1220" s="19"/>
    </row>
    <row r="1221" spans="3:3">
      <c r="C1221" s="19"/>
    </row>
    <row r="1222" spans="3:3">
      <c r="C1222" s="19"/>
    </row>
    <row r="1223" spans="3:3">
      <c r="C1223" s="19"/>
    </row>
    <row r="1224" spans="3:3">
      <c r="C1224" s="19"/>
    </row>
    <row r="1225" spans="3:3">
      <c r="C1225" s="19"/>
    </row>
    <row r="1226" spans="3:3">
      <c r="C1226" s="19"/>
    </row>
    <row r="1227" spans="3:3">
      <c r="C1227" s="19"/>
    </row>
    <row r="1228" spans="3:3">
      <c r="C1228" s="19"/>
    </row>
    <row r="1229" spans="3:3">
      <c r="C1229" s="19"/>
    </row>
    <row r="1230" spans="3:3">
      <c r="C1230" s="19"/>
    </row>
    <row r="1231" spans="3:3">
      <c r="C1231" s="19"/>
    </row>
    <row r="1232" spans="3:3">
      <c r="C1232" s="19"/>
    </row>
    <row r="1233" spans="3:3">
      <c r="C1233" s="19"/>
    </row>
    <row r="1234" spans="3:3">
      <c r="C1234" s="19"/>
    </row>
    <row r="1235" spans="3:3">
      <c r="C1235" s="19"/>
    </row>
    <row r="1236" spans="3:3">
      <c r="C1236" s="19"/>
    </row>
    <row r="1237" spans="3:3">
      <c r="C1237" s="19"/>
    </row>
    <row r="1238" spans="3:3">
      <c r="C1238" s="19"/>
    </row>
    <row r="1239" spans="3:3">
      <c r="C1239" s="19"/>
    </row>
    <row r="1240" spans="3:3">
      <c r="C1240" s="19"/>
    </row>
    <row r="1241" spans="3:3">
      <c r="C1241" s="19"/>
    </row>
    <row r="1242" spans="3:3">
      <c r="C1242" s="19"/>
    </row>
    <row r="1243" spans="3:3">
      <c r="C1243" s="19"/>
    </row>
    <row r="1244" spans="3:3">
      <c r="C1244" s="19"/>
    </row>
    <row r="1245" spans="3:3">
      <c r="C1245" s="19"/>
    </row>
    <row r="1246" spans="3:3">
      <c r="C1246" s="19"/>
    </row>
    <row r="1247" spans="3:3">
      <c r="C1247" s="19"/>
    </row>
    <row r="1248" spans="3:3">
      <c r="C1248" s="19"/>
    </row>
    <row r="1249" spans="3:3">
      <c r="C1249" s="19"/>
    </row>
    <row r="1250" spans="3:3">
      <c r="C1250" s="19"/>
    </row>
    <row r="1251" spans="3:3">
      <c r="C1251" s="19"/>
    </row>
    <row r="1252" spans="3:3">
      <c r="C1252" s="19"/>
    </row>
    <row r="1253" spans="3:3">
      <c r="C1253" s="19"/>
    </row>
    <row r="1254" spans="3:3">
      <c r="C1254" s="19"/>
    </row>
    <row r="1255" spans="3:3">
      <c r="C1255" s="19"/>
    </row>
    <row r="1256" spans="3:3">
      <c r="C1256" s="19"/>
    </row>
    <row r="1257" spans="3:3">
      <c r="C1257" s="19"/>
    </row>
    <row r="1258" spans="3:3">
      <c r="C1258" s="19"/>
    </row>
    <row r="1259" spans="3:3">
      <c r="C1259" s="19"/>
    </row>
    <row r="1260" spans="3:3">
      <c r="C1260" s="19"/>
    </row>
    <row r="1261" spans="3:3">
      <c r="C1261" s="19"/>
    </row>
    <row r="1262" spans="3:3">
      <c r="C1262" s="19"/>
    </row>
    <row r="1263" spans="3:3">
      <c r="C1263" s="19"/>
    </row>
    <row r="1264" spans="3:3">
      <c r="C1264" s="19"/>
    </row>
    <row r="1265" spans="3:3">
      <c r="C1265" s="19"/>
    </row>
    <row r="1266" spans="3:3">
      <c r="C1266" s="19"/>
    </row>
    <row r="1267" spans="3:3">
      <c r="C1267" s="19"/>
    </row>
    <row r="1268" spans="3:3">
      <c r="C1268" s="19"/>
    </row>
    <row r="1269" spans="3:3">
      <c r="C1269" s="19"/>
    </row>
    <row r="1270" spans="3:3">
      <c r="C1270" s="19"/>
    </row>
    <row r="1271" spans="3:3">
      <c r="C1271" s="19"/>
    </row>
    <row r="1272" spans="3:3">
      <c r="C1272" s="19"/>
    </row>
    <row r="1273" spans="3:3">
      <c r="C1273" s="19"/>
    </row>
    <row r="1274" spans="3:3">
      <c r="C1274" s="19"/>
    </row>
    <row r="1275" spans="3:3">
      <c r="C1275" s="19"/>
    </row>
    <row r="1276" spans="3:3">
      <c r="C1276" s="19"/>
    </row>
    <row r="1277" spans="3:3">
      <c r="C1277" s="19"/>
    </row>
    <row r="1278" spans="3:3">
      <c r="C1278" s="19"/>
    </row>
    <row r="1279" spans="3:3">
      <c r="C1279" s="19"/>
    </row>
    <row r="1280" spans="3:3">
      <c r="C1280" s="19"/>
    </row>
    <row r="1281" spans="3:3">
      <c r="C1281" s="19"/>
    </row>
    <row r="1282" spans="3:3">
      <c r="C1282" s="19"/>
    </row>
    <row r="1283" spans="3:3">
      <c r="C1283" s="19"/>
    </row>
    <row r="1284" spans="3:3">
      <c r="C1284" s="19"/>
    </row>
    <row r="1285" spans="3:3">
      <c r="C1285" s="19"/>
    </row>
    <row r="1286" spans="3:3">
      <c r="C1286" s="19"/>
    </row>
    <row r="1287" spans="3:3">
      <c r="C1287" s="19"/>
    </row>
    <row r="1288" spans="3:3">
      <c r="C1288" s="19"/>
    </row>
    <row r="1289" spans="3:3">
      <c r="C1289" s="19"/>
    </row>
    <row r="1290" spans="3:3">
      <c r="C1290" s="19"/>
    </row>
    <row r="1291" spans="3:3">
      <c r="C1291" s="19"/>
    </row>
    <row r="1292" spans="3:3">
      <c r="C1292" s="19"/>
    </row>
    <row r="1293" spans="3:3">
      <c r="C1293" s="19"/>
    </row>
    <row r="1294" spans="3:3">
      <c r="C1294" s="19"/>
    </row>
    <row r="1295" spans="3:3">
      <c r="C1295" s="19"/>
    </row>
    <row r="1296" spans="3:3">
      <c r="C1296" s="19"/>
    </row>
    <row r="1297" spans="3:3">
      <c r="C1297" s="19"/>
    </row>
    <row r="1298" spans="3:3">
      <c r="C1298" s="19"/>
    </row>
    <row r="1299" spans="3:3">
      <c r="C1299" s="19"/>
    </row>
    <row r="1300" spans="3:3">
      <c r="C1300" s="19"/>
    </row>
    <row r="1301" spans="3:3">
      <c r="C1301" s="19"/>
    </row>
    <row r="1302" spans="3:3">
      <c r="C1302" s="19"/>
    </row>
    <row r="1303" spans="3:3">
      <c r="C1303" s="19"/>
    </row>
    <row r="1304" spans="3:3">
      <c r="C1304" s="19"/>
    </row>
    <row r="1305" spans="3:3">
      <c r="C1305" s="19"/>
    </row>
    <row r="1306" spans="3:3">
      <c r="C1306" s="19"/>
    </row>
    <row r="1307" spans="3:3">
      <c r="C1307" s="19"/>
    </row>
    <row r="1308" spans="3:3">
      <c r="C1308" s="19"/>
    </row>
    <row r="1309" spans="3:3">
      <c r="C1309" s="19"/>
    </row>
    <row r="1310" spans="3:3">
      <c r="C1310" s="19"/>
    </row>
    <row r="1311" spans="3:3">
      <c r="C1311" s="19"/>
    </row>
    <row r="1312" spans="3:3">
      <c r="C1312" s="19"/>
    </row>
    <row r="1313" spans="3:3">
      <c r="C1313" s="19"/>
    </row>
    <row r="1314" spans="3:3">
      <c r="C1314" s="19"/>
    </row>
    <row r="1315" spans="3:3">
      <c r="C1315" s="19"/>
    </row>
    <row r="1316" spans="3:3">
      <c r="C1316" s="19"/>
    </row>
    <row r="1317" spans="3:3">
      <c r="C1317" s="19"/>
    </row>
    <row r="1318" spans="3:3">
      <c r="C1318" s="19"/>
    </row>
    <row r="1319" spans="3:3">
      <c r="C1319" s="19"/>
    </row>
    <row r="1320" spans="3:3">
      <c r="C1320" s="19"/>
    </row>
    <row r="1321" spans="3:3">
      <c r="C1321" s="19"/>
    </row>
    <row r="1322" spans="3:3">
      <c r="C1322" s="19"/>
    </row>
    <row r="1323" spans="3:3">
      <c r="C1323" s="19"/>
    </row>
    <row r="1324" spans="3:3">
      <c r="C1324" s="19"/>
    </row>
    <row r="1325" spans="3:3">
      <c r="C1325" s="19"/>
    </row>
    <row r="1326" spans="3:3">
      <c r="C1326" s="19"/>
    </row>
    <row r="1327" spans="3:3">
      <c r="C1327" s="19"/>
    </row>
    <row r="1328" spans="3:3">
      <c r="C1328" s="19"/>
    </row>
    <row r="1329" spans="3:3">
      <c r="C1329" s="19"/>
    </row>
    <row r="1330" spans="3:3">
      <c r="C1330" s="19"/>
    </row>
    <row r="1331" spans="3:3">
      <c r="C1331" s="19"/>
    </row>
    <row r="1332" spans="3:3">
      <c r="C1332" s="19"/>
    </row>
    <row r="1333" spans="3:3">
      <c r="C1333" s="19"/>
    </row>
    <row r="1334" spans="3:3">
      <c r="C1334" s="19"/>
    </row>
    <row r="1335" spans="3:3">
      <c r="C1335" s="19"/>
    </row>
    <row r="1336" spans="3:3">
      <c r="C1336" s="19"/>
    </row>
    <row r="1337" spans="3:3">
      <c r="C1337" s="19"/>
    </row>
    <row r="1338" spans="3:3">
      <c r="C1338" s="19"/>
    </row>
    <row r="1339" spans="3:3">
      <c r="C1339" s="19"/>
    </row>
    <row r="1340" spans="3:3">
      <c r="C1340" s="19"/>
    </row>
    <row r="1341" spans="3:3">
      <c r="C1341" s="19"/>
    </row>
    <row r="1342" spans="3:3">
      <c r="C1342" s="19"/>
    </row>
    <row r="1343" spans="3:3">
      <c r="C1343" s="19"/>
    </row>
    <row r="1344" spans="3:3">
      <c r="C1344" s="19"/>
    </row>
    <row r="1345" spans="3:3">
      <c r="C1345" s="19"/>
    </row>
    <row r="1346" spans="3:3">
      <c r="C1346" s="19"/>
    </row>
    <row r="1347" spans="3:3">
      <c r="C1347" s="19"/>
    </row>
    <row r="1348" spans="3:3">
      <c r="C1348" s="19"/>
    </row>
    <row r="1349" spans="3:3">
      <c r="C1349" s="19"/>
    </row>
    <row r="1350" spans="3:3">
      <c r="C1350" s="19"/>
    </row>
    <row r="1351" spans="3:3">
      <c r="C1351" s="19"/>
    </row>
    <row r="1352" spans="3:3">
      <c r="C1352" s="19"/>
    </row>
    <row r="1353" spans="3:3">
      <c r="C1353" s="19"/>
    </row>
    <row r="1354" spans="3:3">
      <c r="C1354" s="19"/>
    </row>
    <row r="1355" spans="3:3">
      <c r="C1355" s="19"/>
    </row>
    <row r="1356" spans="3:3">
      <c r="C1356" s="19"/>
    </row>
    <row r="1357" spans="3:3">
      <c r="C1357" s="19"/>
    </row>
    <row r="1358" spans="3:3">
      <c r="C1358" s="19"/>
    </row>
    <row r="1359" spans="3:3">
      <c r="C1359" s="19"/>
    </row>
    <row r="1360" spans="3:3">
      <c r="C1360" s="19"/>
    </row>
    <row r="1361" spans="3:3">
      <c r="C1361" s="19"/>
    </row>
    <row r="1362" spans="3:3">
      <c r="C1362" s="19"/>
    </row>
    <row r="1363" spans="3:3">
      <c r="C1363" s="19"/>
    </row>
    <row r="1364" spans="3:3">
      <c r="C1364" s="19"/>
    </row>
    <row r="1365" spans="3:3">
      <c r="C1365" s="19"/>
    </row>
    <row r="1366" spans="3:3">
      <c r="C1366" s="19"/>
    </row>
    <row r="1367" spans="3:3">
      <c r="C1367" s="19"/>
    </row>
    <row r="1368" spans="3:3">
      <c r="C1368" s="19"/>
    </row>
    <row r="1369" spans="3:3">
      <c r="C1369" s="19"/>
    </row>
    <row r="1370" spans="3:3">
      <c r="C1370" s="19"/>
    </row>
    <row r="1371" spans="3:3">
      <c r="C1371" s="19"/>
    </row>
    <row r="1372" spans="3:3">
      <c r="C1372" s="19"/>
    </row>
    <row r="1373" spans="3:3">
      <c r="C1373" s="19"/>
    </row>
    <row r="1374" spans="3:3">
      <c r="C1374" s="19"/>
    </row>
    <row r="1375" spans="3:3">
      <c r="C1375" s="19"/>
    </row>
    <row r="1376" spans="3:3">
      <c r="C1376" s="19"/>
    </row>
    <row r="1377" spans="3:3">
      <c r="C1377" s="19"/>
    </row>
    <row r="1378" spans="3:3">
      <c r="C1378" s="19"/>
    </row>
    <row r="1379" spans="3:3">
      <c r="C1379" s="19"/>
    </row>
    <row r="1380" spans="3:3">
      <c r="C1380" s="19"/>
    </row>
    <row r="1381" spans="3:3">
      <c r="C1381" s="19"/>
    </row>
    <row r="1382" spans="3:3">
      <c r="C1382" s="19"/>
    </row>
    <row r="1383" spans="3:3">
      <c r="C1383" s="19"/>
    </row>
    <row r="1384" spans="3:3">
      <c r="C1384" s="19"/>
    </row>
    <row r="1385" spans="3:3">
      <c r="C1385" s="19"/>
    </row>
    <row r="1386" spans="3:3">
      <c r="C1386" s="19"/>
    </row>
    <row r="1387" spans="3:3">
      <c r="C1387" s="19"/>
    </row>
    <row r="1388" spans="3:3">
      <c r="C1388" s="19"/>
    </row>
    <row r="1389" spans="3:3">
      <c r="C1389" s="19"/>
    </row>
    <row r="1390" spans="3:3">
      <c r="C1390" s="19"/>
    </row>
    <row r="1391" spans="3:3">
      <c r="C1391" s="19"/>
    </row>
    <row r="1392" spans="3:3">
      <c r="C1392" s="19"/>
    </row>
    <row r="1393" spans="3:3">
      <c r="C1393" s="19"/>
    </row>
    <row r="1394" spans="3:3">
      <c r="C1394" s="19"/>
    </row>
    <row r="1395" spans="3:3">
      <c r="C1395" s="19"/>
    </row>
    <row r="1396" spans="3:3">
      <c r="C1396" s="19"/>
    </row>
    <row r="1397" spans="3:3">
      <c r="C1397" s="19"/>
    </row>
    <row r="1398" spans="3:3">
      <c r="C1398" s="19"/>
    </row>
    <row r="1399" spans="3:3">
      <c r="C1399" s="19"/>
    </row>
    <row r="1400" spans="3:3">
      <c r="C1400" s="19"/>
    </row>
    <row r="1401" spans="3:3">
      <c r="C1401" s="19"/>
    </row>
    <row r="1402" spans="3:3">
      <c r="C1402" s="19"/>
    </row>
    <row r="1403" spans="3:3">
      <c r="C1403" s="19"/>
    </row>
    <row r="1404" spans="3:3">
      <c r="C1404" s="19"/>
    </row>
    <row r="1405" spans="3:3">
      <c r="C1405" s="19"/>
    </row>
    <row r="1406" spans="3:3">
      <c r="C1406" s="19"/>
    </row>
    <row r="1407" spans="3:3">
      <c r="C1407" s="19"/>
    </row>
    <row r="1408" spans="3:3">
      <c r="C1408" s="19"/>
    </row>
    <row r="1409" spans="3:3">
      <c r="C1409" s="19"/>
    </row>
    <row r="1410" spans="3:3">
      <c r="C1410" s="19"/>
    </row>
    <row r="1411" spans="3:3">
      <c r="C1411" s="19"/>
    </row>
    <row r="1412" spans="3:3">
      <c r="C1412" s="19"/>
    </row>
    <row r="1413" spans="3:3">
      <c r="C1413" s="19"/>
    </row>
    <row r="1414" spans="3:3">
      <c r="C1414" s="19"/>
    </row>
    <row r="1415" spans="3:3">
      <c r="C1415" s="19"/>
    </row>
    <row r="1416" spans="3:3">
      <c r="C1416" s="19"/>
    </row>
    <row r="1417" spans="3:3">
      <c r="C1417" s="19"/>
    </row>
    <row r="1418" spans="3:3">
      <c r="C1418" s="19"/>
    </row>
    <row r="1419" spans="3:3">
      <c r="C1419" s="19"/>
    </row>
    <row r="1420" spans="3:3">
      <c r="C1420" s="19"/>
    </row>
    <row r="1421" spans="3:3">
      <c r="C1421" s="19"/>
    </row>
    <row r="1422" spans="3:3">
      <c r="C1422" s="19"/>
    </row>
    <row r="1423" spans="3:3">
      <c r="C1423" s="19"/>
    </row>
    <row r="1424" spans="3:3">
      <c r="C1424" s="19"/>
    </row>
    <row r="1425" spans="3:3">
      <c r="C1425" s="19"/>
    </row>
    <row r="1426" spans="3:3">
      <c r="C1426" s="19"/>
    </row>
    <row r="1427" spans="3:3">
      <c r="C1427" s="19"/>
    </row>
    <row r="1428" spans="3:3">
      <c r="C1428" s="19"/>
    </row>
    <row r="1429" spans="3:3">
      <c r="C1429" s="19"/>
    </row>
    <row r="1430" spans="3:3">
      <c r="C1430" s="19"/>
    </row>
    <row r="1431" spans="3:3">
      <c r="C1431" s="19"/>
    </row>
    <row r="1432" spans="3:3">
      <c r="C1432" s="19"/>
    </row>
    <row r="1433" spans="3:3">
      <c r="C1433" s="19"/>
    </row>
    <row r="1434" spans="3:3">
      <c r="C1434" s="19"/>
    </row>
    <row r="1435" spans="3:3">
      <c r="C1435" s="19"/>
    </row>
    <row r="1436" spans="3:3">
      <c r="C1436" s="19"/>
    </row>
    <row r="1437" spans="3:3">
      <c r="C1437" s="19"/>
    </row>
    <row r="1438" spans="3:3">
      <c r="C1438" s="19"/>
    </row>
    <row r="1439" spans="3:3">
      <c r="C1439" s="19"/>
    </row>
    <row r="1440" spans="3:3">
      <c r="C1440" s="19"/>
    </row>
    <row r="1441" spans="3:3">
      <c r="C1441" s="19"/>
    </row>
    <row r="1442" spans="3:3">
      <c r="C1442" s="19"/>
    </row>
    <row r="1443" spans="3:3">
      <c r="C1443" s="19"/>
    </row>
    <row r="1444" spans="3:3">
      <c r="C1444" s="19"/>
    </row>
    <row r="1445" spans="3:3">
      <c r="C1445" s="19"/>
    </row>
    <row r="1446" spans="3:3">
      <c r="C1446" s="19"/>
    </row>
    <row r="1447" spans="3:3">
      <c r="C1447" s="19"/>
    </row>
    <row r="1448" spans="3:3">
      <c r="C1448" s="19"/>
    </row>
    <row r="1449" spans="3:3">
      <c r="C1449" s="19"/>
    </row>
    <row r="1450" spans="3:3">
      <c r="C1450" s="19"/>
    </row>
    <row r="1451" spans="3:3">
      <c r="C1451" s="19"/>
    </row>
    <row r="1452" spans="3:3">
      <c r="C1452" s="19"/>
    </row>
    <row r="1453" spans="3:3">
      <c r="C1453" s="19"/>
    </row>
    <row r="1454" spans="3:3">
      <c r="C1454" s="19"/>
    </row>
    <row r="1455" spans="3:3">
      <c r="C1455" s="19"/>
    </row>
    <row r="1456" spans="3:3">
      <c r="C1456" s="19"/>
    </row>
    <row r="1457" spans="3:3">
      <c r="C1457" s="19"/>
    </row>
    <row r="1458" spans="3:3">
      <c r="C1458" s="19"/>
    </row>
    <row r="1459" spans="3:3">
      <c r="C1459" s="19"/>
    </row>
    <row r="1460" spans="3:3">
      <c r="C1460" s="19"/>
    </row>
    <row r="1461" spans="3:3">
      <c r="C1461" s="19"/>
    </row>
    <row r="1462" spans="3:3">
      <c r="C1462" s="19"/>
    </row>
    <row r="1463" spans="3:3">
      <c r="C1463" s="19"/>
    </row>
    <row r="1464" spans="3:3">
      <c r="C1464" s="19"/>
    </row>
    <row r="1465" spans="3:3">
      <c r="C1465" s="19"/>
    </row>
    <row r="1466" spans="3:3">
      <c r="C1466" s="19"/>
    </row>
    <row r="1467" spans="3:3">
      <c r="C1467" s="19"/>
    </row>
    <row r="1468" spans="3:3">
      <c r="C1468" s="19"/>
    </row>
    <row r="1469" spans="3:3">
      <c r="C1469" s="19"/>
    </row>
    <row r="1470" spans="3:3">
      <c r="C1470" s="19"/>
    </row>
    <row r="1471" spans="3:3">
      <c r="C1471" s="19"/>
    </row>
    <row r="1472" spans="3:3">
      <c r="C1472" s="19"/>
    </row>
    <row r="1473" spans="3:3">
      <c r="C1473" s="19"/>
    </row>
    <row r="1474" spans="3:3">
      <c r="C1474" s="19"/>
    </row>
    <row r="1475" spans="3:3">
      <c r="C1475" s="19"/>
    </row>
    <row r="1476" spans="3:3">
      <c r="C1476" s="19"/>
    </row>
    <row r="1477" spans="3:3">
      <c r="C1477" s="19"/>
    </row>
    <row r="1478" spans="3:3">
      <c r="C1478" s="19"/>
    </row>
    <row r="1479" spans="3:3">
      <c r="C1479" s="19"/>
    </row>
    <row r="1480" spans="3:3">
      <c r="C1480" s="19"/>
    </row>
    <row r="1481" spans="3:3">
      <c r="C1481" s="19"/>
    </row>
    <row r="1482" spans="3:3">
      <c r="C1482" s="19"/>
    </row>
    <row r="1483" spans="3:3">
      <c r="C1483" s="19"/>
    </row>
    <row r="1484" spans="3:3">
      <c r="C1484" s="19"/>
    </row>
    <row r="1485" spans="3:3">
      <c r="C1485" s="19"/>
    </row>
    <row r="1486" spans="3:3">
      <c r="C1486" s="19"/>
    </row>
    <row r="1487" spans="3:3">
      <c r="C1487" s="19"/>
    </row>
    <row r="1488" spans="3:3">
      <c r="C1488" s="19"/>
    </row>
    <row r="1489" spans="3:3">
      <c r="C1489" s="19"/>
    </row>
    <row r="1490" spans="3:3">
      <c r="C1490" s="19"/>
    </row>
    <row r="1491" spans="3:3">
      <c r="C1491" s="19"/>
    </row>
    <row r="1492" spans="3:3">
      <c r="C1492" s="19"/>
    </row>
    <row r="1493" spans="3:3">
      <c r="C1493" s="19"/>
    </row>
    <row r="1494" spans="3:3">
      <c r="C1494" s="19"/>
    </row>
    <row r="1495" spans="3:3">
      <c r="C1495" s="19"/>
    </row>
    <row r="1496" spans="3:3">
      <c r="C1496" s="19"/>
    </row>
    <row r="1497" spans="3:3">
      <c r="C1497" s="19"/>
    </row>
    <row r="1498" spans="3:3">
      <c r="C1498" s="19"/>
    </row>
    <row r="1499" spans="3:3">
      <c r="C1499" s="19"/>
    </row>
    <row r="1500" spans="3:3">
      <c r="C1500" s="19"/>
    </row>
    <row r="1501" spans="3:3">
      <c r="C1501" s="19"/>
    </row>
    <row r="1502" spans="3:3">
      <c r="C1502" s="19"/>
    </row>
    <row r="1503" spans="3:3">
      <c r="C1503" s="19"/>
    </row>
    <row r="1504" spans="3:3">
      <c r="C1504" s="19"/>
    </row>
    <row r="1505" spans="3:3">
      <c r="C1505" s="19"/>
    </row>
    <row r="1506" spans="3:3">
      <c r="C1506" s="19"/>
    </row>
    <row r="1507" spans="3:3">
      <c r="C1507" s="19"/>
    </row>
    <row r="1508" spans="3:3">
      <c r="C1508" s="19"/>
    </row>
    <row r="1509" spans="3:3">
      <c r="C1509" s="19"/>
    </row>
    <row r="1510" spans="3:3">
      <c r="C1510" s="19"/>
    </row>
    <row r="1511" spans="3:3">
      <c r="C1511" s="19"/>
    </row>
    <row r="1512" spans="3:3">
      <c r="C1512" s="19"/>
    </row>
    <row r="1513" spans="3:3">
      <c r="C1513" s="19"/>
    </row>
    <row r="1514" spans="3:3">
      <c r="C1514" s="19"/>
    </row>
    <row r="1515" spans="3:3">
      <c r="C1515" s="19"/>
    </row>
    <row r="1516" spans="3:3">
      <c r="C1516" s="19"/>
    </row>
    <row r="1517" spans="3:3">
      <c r="C1517" s="19"/>
    </row>
    <row r="1518" spans="3:3">
      <c r="C1518" s="19"/>
    </row>
    <row r="1519" spans="3:3">
      <c r="C1519" s="19"/>
    </row>
    <row r="1520" spans="3:3">
      <c r="C1520" s="19"/>
    </row>
    <row r="1521" spans="3:3">
      <c r="C1521" s="19"/>
    </row>
    <row r="1522" spans="3:3">
      <c r="C1522" s="19"/>
    </row>
    <row r="1523" spans="3:3">
      <c r="C1523" s="19"/>
    </row>
    <row r="1524" spans="3:3">
      <c r="C1524" s="19"/>
    </row>
    <row r="1525" spans="3:3">
      <c r="C1525" s="19"/>
    </row>
    <row r="1526" spans="3:3">
      <c r="C1526" s="19"/>
    </row>
    <row r="1527" spans="3:3">
      <c r="C1527" s="19"/>
    </row>
    <row r="1528" spans="3:3">
      <c r="C1528" s="19"/>
    </row>
    <row r="1529" spans="3:3">
      <c r="C1529" s="19"/>
    </row>
    <row r="1530" spans="3:3">
      <c r="C1530" s="19"/>
    </row>
    <row r="1531" spans="3:3">
      <c r="C1531" s="19"/>
    </row>
    <row r="1532" spans="3:3">
      <c r="C1532" s="19"/>
    </row>
    <row r="1533" spans="3:3">
      <c r="C1533" s="19"/>
    </row>
    <row r="1534" spans="3:3">
      <c r="C1534" s="19"/>
    </row>
    <row r="1535" spans="3:3">
      <c r="C1535" s="19"/>
    </row>
    <row r="1536" spans="3:3">
      <c r="C1536" s="19"/>
    </row>
    <row r="1537" spans="3:3">
      <c r="C1537" s="19"/>
    </row>
    <row r="1538" spans="3:3">
      <c r="C1538" s="19"/>
    </row>
    <row r="1539" spans="3:3">
      <c r="C1539" s="19"/>
    </row>
    <row r="1540" spans="3:3">
      <c r="C1540" s="19"/>
    </row>
    <row r="1541" spans="3:3">
      <c r="C1541" s="19"/>
    </row>
    <row r="1542" spans="3:3">
      <c r="C1542" s="19"/>
    </row>
    <row r="1543" spans="3:3">
      <c r="C1543" s="19"/>
    </row>
    <row r="1544" spans="3:3">
      <c r="C1544" s="19"/>
    </row>
    <row r="1545" spans="3:3">
      <c r="C1545" s="19"/>
    </row>
    <row r="1546" spans="3:3">
      <c r="C1546" s="19"/>
    </row>
    <row r="1547" spans="3:3">
      <c r="C1547" s="19"/>
    </row>
    <row r="1548" spans="3:3">
      <c r="C1548" s="19"/>
    </row>
    <row r="1549" spans="3:3">
      <c r="C1549" s="19"/>
    </row>
    <row r="1550" spans="3:3">
      <c r="C1550" s="19"/>
    </row>
    <row r="1551" spans="3:3">
      <c r="C1551" s="19"/>
    </row>
    <row r="1552" spans="3:3">
      <c r="C1552" s="19"/>
    </row>
    <row r="1553" spans="3:3">
      <c r="C1553" s="19"/>
    </row>
    <row r="1554" spans="3:3">
      <c r="C1554" s="19"/>
    </row>
    <row r="1555" spans="3:3">
      <c r="C1555" s="19"/>
    </row>
    <row r="1556" spans="3:3">
      <c r="C1556" s="19"/>
    </row>
    <row r="1557" spans="3:3">
      <c r="C1557" s="19"/>
    </row>
    <row r="1558" spans="3:3">
      <c r="C1558" s="19"/>
    </row>
    <row r="1559" spans="3:3">
      <c r="C1559" s="19"/>
    </row>
    <row r="1560" spans="3:3">
      <c r="C1560" s="19"/>
    </row>
    <row r="1561" spans="3:3">
      <c r="C1561" s="19"/>
    </row>
    <row r="1562" spans="3:3">
      <c r="C1562" s="19"/>
    </row>
    <row r="1563" spans="3:3">
      <c r="C1563" s="19"/>
    </row>
    <row r="1564" spans="3:3">
      <c r="C1564" s="19"/>
    </row>
    <row r="1565" spans="3:3">
      <c r="C1565" s="19"/>
    </row>
    <row r="1566" spans="3:3">
      <c r="C1566" s="19"/>
    </row>
    <row r="1567" spans="3:3">
      <c r="C1567" s="19"/>
    </row>
    <row r="1568" spans="3:3">
      <c r="C1568" s="19"/>
    </row>
    <row r="1569" spans="3:3">
      <c r="C1569" s="19"/>
    </row>
    <row r="1570" spans="3:3">
      <c r="C1570" s="19"/>
    </row>
    <row r="1571" spans="3:3">
      <c r="C1571" s="19"/>
    </row>
    <row r="1572" spans="3:3">
      <c r="C1572" s="19"/>
    </row>
    <row r="1573" spans="3:3">
      <c r="C1573" s="19"/>
    </row>
    <row r="1574" spans="3:3">
      <c r="C1574" s="19"/>
    </row>
    <row r="1575" spans="3:3">
      <c r="C1575" s="19"/>
    </row>
    <row r="1576" spans="3:3">
      <c r="C1576" s="19"/>
    </row>
    <row r="1577" spans="3:3">
      <c r="C1577" s="19"/>
    </row>
    <row r="1578" spans="3:3">
      <c r="C1578" s="19"/>
    </row>
    <row r="1579" spans="3:3">
      <c r="C1579" s="19"/>
    </row>
    <row r="1580" spans="3:3">
      <c r="C1580" s="19"/>
    </row>
    <row r="1581" spans="3:3">
      <c r="C1581" s="19"/>
    </row>
    <row r="1582" spans="3:3">
      <c r="C1582" s="19"/>
    </row>
    <row r="1583" spans="3:3">
      <c r="C1583" s="19"/>
    </row>
    <row r="1584" spans="3:3">
      <c r="C1584" s="19"/>
    </row>
    <row r="1585" spans="3:3">
      <c r="C1585" s="19"/>
    </row>
    <row r="1586" spans="3:3">
      <c r="C1586" s="19"/>
    </row>
    <row r="1587" spans="3:3">
      <c r="C1587" s="19"/>
    </row>
    <row r="1588" spans="3:3">
      <c r="C1588" s="19"/>
    </row>
    <row r="1589" spans="3:3">
      <c r="C1589" s="19"/>
    </row>
    <row r="1590" spans="3:3">
      <c r="C1590" s="19"/>
    </row>
    <row r="1591" spans="3:3">
      <c r="C1591" s="19"/>
    </row>
    <row r="1592" spans="3:3">
      <c r="C1592" s="19"/>
    </row>
    <row r="1593" spans="3:3">
      <c r="C1593" s="19"/>
    </row>
    <row r="1594" spans="3:3">
      <c r="C1594" s="19"/>
    </row>
    <row r="1595" spans="3:3">
      <c r="C1595" s="19"/>
    </row>
    <row r="1596" spans="3:3">
      <c r="C1596" s="19"/>
    </row>
    <row r="1597" spans="3:3">
      <c r="C1597" s="19"/>
    </row>
    <row r="1598" spans="3:3">
      <c r="C1598" s="19"/>
    </row>
    <row r="1599" spans="3:3">
      <c r="C1599" s="19"/>
    </row>
    <row r="1600" spans="3:3">
      <c r="C1600" s="19"/>
    </row>
    <row r="1601" spans="3:3">
      <c r="C1601" s="19"/>
    </row>
    <row r="1602" spans="3:3">
      <c r="C1602" s="19"/>
    </row>
    <row r="1603" spans="3:3">
      <c r="C1603" s="19"/>
    </row>
    <row r="1604" spans="3:3">
      <c r="C1604" s="19"/>
    </row>
    <row r="1605" spans="3:3">
      <c r="C1605" s="19"/>
    </row>
    <row r="1606" spans="3:3">
      <c r="C1606" s="19"/>
    </row>
    <row r="1607" spans="3:3">
      <c r="C1607" s="19"/>
    </row>
    <row r="1608" spans="3:3">
      <c r="C1608" s="19"/>
    </row>
    <row r="1609" spans="3:3">
      <c r="C1609" s="19"/>
    </row>
    <row r="1610" spans="3:3">
      <c r="C1610" s="19"/>
    </row>
    <row r="1611" spans="3:3">
      <c r="C1611" s="19"/>
    </row>
    <row r="1612" spans="3:3">
      <c r="C1612" s="19"/>
    </row>
    <row r="1613" spans="3:3">
      <c r="C1613" s="19"/>
    </row>
    <row r="1614" spans="3:3">
      <c r="C1614" s="19"/>
    </row>
    <row r="1615" spans="3:3">
      <c r="C1615" s="19"/>
    </row>
    <row r="1616" spans="3:3">
      <c r="C1616" s="19"/>
    </row>
    <row r="1617" spans="3:3">
      <c r="C1617" s="19"/>
    </row>
    <row r="1618" spans="3:3">
      <c r="C1618" s="19"/>
    </row>
    <row r="1619" spans="3:3">
      <c r="C1619" s="19"/>
    </row>
    <row r="1620" spans="3:3">
      <c r="C1620" s="19"/>
    </row>
    <row r="1621" spans="3:3">
      <c r="C1621" s="19"/>
    </row>
    <row r="1622" spans="3:3">
      <c r="C1622" s="19"/>
    </row>
    <row r="1623" spans="3:3">
      <c r="C1623" s="19"/>
    </row>
    <row r="1624" spans="3:3">
      <c r="C1624" s="19"/>
    </row>
    <row r="1625" spans="3:3">
      <c r="C1625" s="19"/>
    </row>
    <row r="1626" spans="3:3">
      <c r="C1626" s="19"/>
    </row>
    <row r="1627" spans="3:3">
      <c r="C1627" s="19"/>
    </row>
    <row r="1628" spans="3:3">
      <c r="C1628" s="19"/>
    </row>
    <row r="1629" spans="3:3">
      <c r="C1629" s="19"/>
    </row>
    <row r="1630" spans="3:3">
      <c r="C1630" s="19"/>
    </row>
    <row r="1631" spans="3:3">
      <c r="C1631" s="19"/>
    </row>
    <row r="1632" spans="3:3">
      <c r="C1632" s="19"/>
    </row>
    <row r="1633" spans="3:3">
      <c r="C1633" s="19"/>
    </row>
    <row r="1634" spans="3:3">
      <c r="C1634" s="19"/>
    </row>
    <row r="1635" spans="3:3">
      <c r="C1635" s="19"/>
    </row>
    <row r="1636" spans="3:3">
      <c r="C1636" s="19"/>
    </row>
    <row r="1637" spans="3:3">
      <c r="C1637" s="19"/>
    </row>
    <row r="1638" spans="3:3">
      <c r="C1638" s="19"/>
    </row>
    <row r="1639" spans="3:3">
      <c r="C1639" s="19"/>
    </row>
    <row r="1640" spans="3:3">
      <c r="C1640" s="19"/>
    </row>
    <row r="1641" spans="3:3">
      <c r="C1641" s="19"/>
    </row>
    <row r="1642" spans="3:3">
      <c r="C1642" s="19"/>
    </row>
    <row r="1643" spans="3:3">
      <c r="C1643" s="19"/>
    </row>
    <row r="1644" spans="3:3">
      <c r="C1644" s="19"/>
    </row>
    <row r="1645" spans="3:3">
      <c r="C1645" s="19"/>
    </row>
    <row r="1646" spans="3:3">
      <c r="C1646" s="19"/>
    </row>
    <row r="1647" spans="3:3">
      <c r="C1647" s="19"/>
    </row>
    <row r="1648" spans="3:3">
      <c r="C1648" s="19"/>
    </row>
    <row r="1649" spans="3:3">
      <c r="C1649" s="19"/>
    </row>
    <row r="1650" spans="3:3">
      <c r="C1650" s="19"/>
    </row>
    <row r="1651" spans="3:3">
      <c r="C1651" s="19"/>
    </row>
    <row r="1652" spans="3:3">
      <c r="C1652" s="19"/>
    </row>
    <row r="1653" spans="3:3">
      <c r="C1653" s="19"/>
    </row>
    <row r="1654" spans="3:3">
      <c r="C1654" s="19"/>
    </row>
    <row r="1655" spans="3:3">
      <c r="C1655" s="19"/>
    </row>
    <row r="1656" spans="3:3">
      <c r="C1656" s="19"/>
    </row>
    <row r="1657" spans="3:3">
      <c r="C1657" s="19"/>
    </row>
    <row r="1658" spans="3:3">
      <c r="C1658" s="19"/>
    </row>
    <row r="1659" spans="3:3">
      <c r="C1659" s="19"/>
    </row>
    <row r="1660" spans="3:3">
      <c r="C1660" s="19"/>
    </row>
    <row r="1661" spans="3:3">
      <c r="C1661" s="19"/>
    </row>
    <row r="1662" spans="3:3">
      <c r="C1662" s="19"/>
    </row>
    <row r="1663" spans="3:3">
      <c r="C1663" s="19"/>
    </row>
    <row r="1664" spans="3:3">
      <c r="C1664" s="19"/>
    </row>
    <row r="1665" spans="3:3">
      <c r="C1665" s="19"/>
    </row>
    <row r="1666" spans="3:3">
      <c r="C1666" s="19"/>
    </row>
    <row r="1667" spans="3:3">
      <c r="C1667" s="19"/>
    </row>
    <row r="1668" spans="3:3">
      <c r="C1668" s="19"/>
    </row>
    <row r="1669" spans="3:3">
      <c r="C1669" s="19"/>
    </row>
    <row r="1670" spans="3:3">
      <c r="C1670" s="19"/>
    </row>
    <row r="1671" spans="3:3">
      <c r="C1671" s="19"/>
    </row>
    <row r="1672" spans="3:3">
      <c r="C1672" s="19"/>
    </row>
    <row r="1673" spans="3:3">
      <c r="C1673" s="19"/>
    </row>
    <row r="1674" spans="3:3">
      <c r="C1674" s="19"/>
    </row>
    <row r="1675" spans="3:3">
      <c r="C1675" s="19"/>
    </row>
    <row r="1676" spans="3:3">
      <c r="C1676" s="19"/>
    </row>
    <row r="1677" spans="3:3">
      <c r="C1677" s="19"/>
    </row>
    <row r="1678" spans="3:3">
      <c r="C1678" s="19"/>
    </row>
    <row r="1679" spans="3:3">
      <c r="C1679" s="19"/>
    </row>
    <row r="1680" spans="3:3">
      <c r="C1680" s="19"/>
    </row>
    <row r="1681" spans="3:3">
      <c r="C1681" s="19"/>
    </row>
    <row r="1682" spans="3:3">
      <c r="C1682" s="19"/>
    </row>
    <row r="1683" spans="3:3">
      <c r="C1683" s="19"/>
    </row>
    <row r="1684" spans="3:3">
      <c r="C1684" s="19"/>
    </row>
    <row r="1685" spans="3:3">
      <c r="C1685" s="19"/>
    </row>
    <row r="1686" spans="3:3">
      <c r="C1686" s="19"/>
    </row>
    <row r="1687" spans="3:3">
      <c r="C1687" s="19"/>
    </row>
    <row r="1688" spans="3:3">
      <c r="C1688" s="19"/>
    </row>
    <row r="1689" spans="3:3">
      <c r="C1689" s="19"/>
    </row>
    <row r="1690" spans="3:3">
      <c r="C1690" s="19"/>
    </row>
    <row r="1691" spans="3:3">
      <c r="C1691" s="19"/>
    </row>
    <row r="1692" spans="3:3">
      <c r="C1692" s="19"/>
    </row>
    <row r="1693" spans="3:3">
      <c r="C1693" s="19"/>
    </row>
    <row r="1694" spans="3:3">
      <c r="C1694" s="19"/>
    </row>
    <row r="1695" spans="3:3">
      <c r="C1695" s="19"/>
    </row>
    <row r="1696" spans="3:3">
      <c r="C1696" s="19"/>
    </row>
    <row r="1697" spans="3:3">
      <c r="C1697" s="19"/>
    </row>
    <row r="1698" spans="3:3">
      <c r="C1698" s="19"/>
    </row>
    <row r="1699" spans="3:3">
      <c r="C1699" s="19"/>
    </row>
    <row r="1700" spans="3:3">
      <c r="C1700" s="19"/>
    </row>
    <row r="1701" spans="3:3">
      <c r="C1701" s="19"/>
    </row>
    <row r="1702" spans="3:3">
      <c r="C1702" s="19"/>
    </row>
    <row r="1703" spans="3:3">
      <c r="C1703" s="19"/>
    </row>
    <row r="1704" spans="3:3">
      <c r="C1704" s="19"/>
    </row>
    <row r="1705" spans="3:3">
      <c r="C1705" s="19"/>
    </row>
    <row r="1706" spans="3:3">
      <c r="C1706" s="19"/>
    </row>
    <row r="1707" spans="3:3">
      <c r="C1707" s="19"/>
    </row>
    <row r="1708" spans="3:3">
      <c r="C1708" s="19"/>
    </row>
    <row r="1709" spans="3:3">
      <c r="C1709" s="19"/>
    </row>
    <row r="1710" spans="3:3">
      <c r="C1710" s="19"/>
    </row>
    <row r="1711" spans="3:3">
      <c r="C1711" s="19"/>
    </row>
    <row r="1712" spans="3:3">
      <c r="C1712" s="19"/>
    </row>
    <row r="1713" spans="3:3">
      <c r="C1713" s="19"/>
    </row>
    <row r="1714" spans="3:3">
      <c r="C1714" s="19"/>
    </row>
    <row r="1715" spans="3:3">
      <c r="C1715" s="19"/>
    </row>
    <row r="1716" spans="3:3">
      <c r="C1716" s="19"/>
    </row>
    <row r="1717" spans="3:3">
      <c r="C1717" s="19"/>
    </row>
    <row r="1718" spans="3:3">
      <c r="C1718" s="19"/>
    </row>
    <row r="1719" spans="3:3">
      <c r="C1719" s="19"/>
    </row>
    <row r="1720" spans="3:3">
      <c r="C1720" s="19"/>
    </row>
    <row r="1721" spans="3:3">
      <c r="C1721" s="19"/>
    </row>
    <row r="1722" spans="3:3">
      <c r="C1722" s="19"/>
    </row>
    <row r="1723" spans="3:3">
      <c r="C1723" s="19"/>
    </row>
    <row r="1724" spans="3:3">
      <c r="C1724" s="19"/>
    </row>
    <row r="1725" spans="3:3">
      <c r="C1725" s="19"/>
    </row>
    <row r="1726" spans="3:3">
      <c r="C1726" s="19"/>
    </row>
    <row r="1727" spans="3:3">
      <c r="C1727" s="19"/>
    </row>
    <row r="1728" spans="3:3">
      <c r="C1728" s="19"/>
    </row>
    <row r="1729" spans="3:3">
      <c r="C1729" s="19"/>
    </row>
    <row r="1730" spans="3:3">
      <c r="C1730" s="19"/>
    </row>
    <row r="1731" spans="3:3">
      <c r="C1731" s="19"/>
    </row>
    <row r="1732" spans="3:3">
      <c r="C1732" s="19"/>
    </row>
    <row r="1733" spans="3:3">
      <c r="C1733" s="19"/>
    </row>
    <row r="1734" spans="3:3">
      <c r="C1734" s="19"/>
    </row>
    <row r="1735" spans="3:3">
      <c r="C1735" s="19"/>
    </row>
    <row r="1736" spans="3:3">
      <c r="C1736" s="19"/>
    </row>
    <row r="1737" spans="3:3">
      <c r="C1737" s="19"/>
    </row>
    <row r="1738" spans="3:3">
      <c r="C1738" s="19"/>
    </row>
    <row r="1739" spans="3:3">
      <c r="C1739" s="19"/>
    </row>
    <row r="1740" spans="3:3">
      <c r="C1740" s="19"/>
    </row>
    <row r="1741" spans="3:3">
      <c r="C1741" s="19"/>
    </row>
    <row r="1742" spans="3:3">
      <c r="C1742" s="19"/>
    </row>
    <row r="1743" spans="3:3">
      <c r="C1743" s="19"/>
    </row>
    <row r="1744" spans="3:3">
      <c r="C1744" s="19"/>
    </row>
    <row r="1745" spans="3:3">
      <c r="C1745" s="19"/>
    </row>
    <row r="1746" spans="3:3">
      <c r="C1746" s="19"/>
    </row>
    <row r="1747" spans="3:3">
      <c r="C1747" s="19"/>
    </row>
    <row r="1748" spans="3:3">
      <c r="C1748" s="19"/>
    </row>
    <row r="1749" spans="3:3">
      <c r="C1749" s="19"/>
    </row>
    <row r="1750" spans="3:3">
      <c r="C1750" s="19"/>
    </row>
    <row r="1751" spans="3:3">
      <c r="C1751" s="19"/>
    </row>
    <row r="1752" spans="3:3">
      <c r="C1752" s="19"/>
    </row>
    <row r="1753" spans="3:3">
      <c r="C1753" s="19"/>
    </row>
    <row r="1754" spans="3:3">
      <c r="C1754" s="19"/>
    </row>
    <row r="1755" spans="3:3">
      <c r="C1755" s="19"/>
    </row>
    <row r="1756" spans="3:3">
      <c r="C1756" s="19"/>
    </row>
    <row r="1757" spans="3:3">
      <c r="C1757" s="19"/>
    </row>
    <row r="1758" spans="3:3">
      <c r="C1758" s="19"/>
    </row>
    <row r="1759" spans="3:3">
      <c r="C1759" s="19"/>
    </row>
    <row r="1760" spans="3:3">
      <c r="C1760" s="19"/>
    </row>
    <row r="1761" spans="3:3">
      <c r="C1761" s="19"/>
    </row>
    <row r="1762" spans="3:3">
      <c r="C1762" s="19"/>
    </row>
    <row r="1763" spans="3:3">
      <c r="C1763" s="19"/>
    </row>
    <row r="1764" spans="3:3">
      <c r="C1764" s="19"/>
    </row>
    <row r="1765" spans="3:3">
      <c r="C1765" s="19"/>
    </row>
    <row r="1766" spans="3:3">
      <c r="C1766" s="19"/>
    </row>
    <row r="1767" spans="3:3">
      <c r="C1767" s="19"/>
    </row>
    <row r="1768" spans="3:3">
      <c r="C1768" s="19"/>
    </row>
    <row r="1769" spans="3:3">
      <c r="C1769" s="19"/>
    </row>
    <row r="1770" spans="3:3">
      <c r="C1770" s="19"/>
    </row>
    <row r="1771" spans="3:3">
      <c r="C1771" s="19"/>
    </row>
    <row r="1772" spans="3:3">
      <c r="C1772" s="19"/>
    </row>
    <row r="1773" spans="3:3">
      <c r="C1773" s="19"/>
    </row>
    <row r="1774" spans="3:3">
      <c r="C1774" s="19"/>
    </row>
    <row r="1775" spans="3:3">
      <c r="C1775" s="19"/>
    </row>
    <row r="1776" spans="3:3">
      <c r="C1776" s="19"/>
    </row>
    <row r="1777" spans="3:3">
      <c r="C1777" s="19"/>
    </row>
    <row r="1778" spans="3:3">
      <c r="C1778" s="19"/>
    </row>
    <row r="1779" spans="3:3">
      <c r="C1779" s="19"/>
    </row>
    <row r="1780" spans="3:3">
      <c r="C1780" s="19"/>
    </row>
    <row r="1781" spans="3:3">
      <c r="C1781" s="19"/>
    </row>
    <row r="1782" spans="3:3">
      <c r="C1782" s="19"/>
    </row>
    <row r="1783" spans="3:3">
      <c r="C1783" s="19"/>
    </row>
    <row r="1784" spans="3:3">
      <c r="C1784" s="19"/>
    </row>
    <row r="1785" spans="3:3">
      <c r="C1785" s="19"/>
    </row>
    <row r="1786" spans="3:3">
      <c r="C1786" s="19"/>
    </row>
    <row r="1787" spans="3:3">
      <c r="C1787" s="19"/>
    </row>
    <row r="1788" spans="3:3">
      <c r="C1788" s="19"/>
    </row>
    <row r="1789" spans="3:3">
      <c r="C1789" s="19"/>
    </row>
    <row r="1790" spans="3:3">
      <c r="C1790" s="19"/>
    </row>
    <row r="1791" spans="3:3">
      <c r="C1791" s="19"/>
    </row>
    <row r="1792" spans="3:3">
      <c r="C1792" s="19"/>
    </row>
    <row r="1793" spans="3:3">
      <c r="C1793" s="19"/>
    </row>
    <row r="1794" spans="3:3">
      <c r="C1794" s="19"/>
    </row>
    <row r="1795" spans="3:3">
      <c r="C1795" s="19"/>
    </row>
    <row r="1796" spans="3:3">
      <c r="C1796" s="19"/>
    </row>
    <row r="1797" spans="3:3">
      <c r="C1797" s="19"/>
    </row>
    <row r="1798" spans="3:3">
      <c r="C1798" s="19"/>
    </row>
    <row r="1799" spans="3:3">
      <c r="C1799" s="19"/>
    </row>
    <row r="1800" spans="3:3">
      <c r="C1800" s="19"/>
    </row>
    <row r="1801" spans="3:3">
      <c r="C1801" s="19"/>
    </row>
    <row r="1802" spans="3:3">
      <c r="C1802" s="19"/>
    </row>
    <row r="1803" spans="3:3">
      <c r="C1803" s="19"/>
    </row>
    <row r="1804" spans="3:3">
      <c r="C1804" s="19"/>
    </row>
    <row r="1805" spans="3:3">
      <c r="C1805" s="19"/>
    </row>
    <row r="1806" spans="3:3">
      <c r="C1806" s="19"/>
    </row>
    <row r="1807" spans="3:3">
      <c r="C1807" s="19"/>
    </row>
    <row r="1808" spans="3:3">
      <c r="C1808" s="19"/>
    </row>
    <row r="1809" spans="3:3">
      <c r="C1809" s="19"/>
    </row>
    <row r="1810" spans="3:3">
      <c r="C1810" s="19"/>
    </row>
    <row r="1811" spans="3:3">
      <c r="C1811" s="19"/>
    </row>
    <row r="1812" spans="3:3">
      <c r="C1812" s="19"/>
    </row>
    <row r="1813" spans="3:3">
      <c r="C1813" s="19"/>
    </row>
    <row r="1814" spans="3:3">
      <c r="C1814" s="19"/>
    </row>
    <row r="1815" spans="3:3">
      <c r="C1815" s="19"/>
    </row>
    <row r="1816" spans="3:3">
      <c r="C1816" s="19"/>
    </row>
    <row r="1817" spans="3:3">
      <c r="C1817" s="19"/>
    </row>
    <row r="1818" spans="3:3">
      <c r="C1818" s="19"/>
    </row>
    <row r="1819" spans="3:3">
      <c r="C1819" s="19"/>
    </row>
    <row r="1820" spans="3:3">
      <c r="C1820" s="19"/>
    </row>
    <row r="1821" spans="3:3">
      <c r="C1821" s="19"/>
    </row>
    <row r="1822" spans="3:3">
      <c r="C1822" s="19"/>
    </row>
    <row r="1823" spans="3:3">
      <c r="C1823" s="19"/>
    </row>
    <row r="1824" spans="3:3">
      <c r="C1824" s="19"/>
    </row>
    <row r="1825" spans="3:3">
      <c r="C1825" s="19"/>
    </row>
    <row r="1826" spans="3:3">
      <c r="C1826" s="19"/>
    </row>
    <row r="1827" spans="3:3">
      <c r="C1827" s="19"/>
    </row>
    <row r="1828" spans="3:3">
      <c r="C1828" s="19"/>
    </row>
    <row r="1829" spans="3:3">
      <c r="C1829" s="19"/>
    </row>
    <row r="1830" spans="3:3">
      <c r="C1830" s="19"/>
    </row>
    <row r="1831" spans="3:3">
      <c r="C1831" s="19"/>
    </row>
    <row r="1832" spans="3:3">
      <c r="C1832" s="19"/>
    </row>
    <row r="1833" spans="3:3">
      <c r="C1833" s="19"/>
    </row>
    <row r="1834" spans="3:3">
      <c r="C1834" s="19"/>
    </row>
    <row r="1835" spans="3:3">
      <c r="C1835" s="19"/>
    </row>
    <row r="1836" spans="3:3">
      <c r="C1836" s="19"/>
    </row>
    <row r="1837" spans="3:3">
      <c r="C1837" s="19"/>
    </row>
    <row r="1838" spans="3:3">
      <c r="C1838" s="19"/>
    </row>
    <row r="1839" spans="3:3">
      <c r="C1839" s="19"/>
    </row>
    <row r="1840" spans="3:3">
      <c r="C1840" s="19"/>
    </row>
    <row r="1841" spans="3:3">
      <c r="C1841" s="19"/>
    </row>
    <row r="1842" spans="3:3">
      <c r="C1842" s="19"/>
    </row>
    <row r="1843" spans="3:3">
      <c r="C1843" s="19"/>
    </row>
    <row r="1844" spans="3:3">
      <c r="C1844" s="19"/>
    </row>
    <row r="1845" spans="3:3">
      <c r="C1845" s="19"/>
    </row>
    <row r="1846" spans="3:3">
      <c r="C1846" s="19"/>
    </row>
    <row r="1847" spans="3:3">
      <c r="C1847" s="19"/>
    </row>
    <row r="1848" spans="3:3">
      <c r="C1848" s="19"/>
    </row>
    <row r="1849" spans="3:3">
      <c r="C1849" s="19"/>
    </row>
    <row r="1850" spans="3:3">
      <c r="C1850" s="19"/>
    </row>
    <row r="1851" spans="3:3">
      <c r="C1851" s="19"/>
    </row>
    <row r="1852" spans="3:3">
      <c r="C1852" s="19"/>
    </row>
    <row r="1853" spans="3:3">
      <c r="C1853" s="19"/>
    </row>
    <row r="1854" spans="3:3">
      <c r="C1854" s="19"/>
    </row>
    <row r="1855" spans="3:3">
      <c r="C1855" s="19"/>
    </row>
    <row r="1856" spans="3:3">
      <c r="C1856" s="19"/>
    </row>
    <row r="1857" spans="3:3">
      <c r="C1857" s="19"/>
    </row>
    <row r="1858" spans="3:3">
      <c r="C1858" s="19"/>
    </row>
    <row r="1859" spans="3:3">
      <c r="C1859" s="19"/>
    </row>
    <row r="1860" spans="3:3">
      <c r="C1860" s="19"/>
    </row>
    <row r="1861" spans="3:3">
      <c r="C1861" s="19"/>
    </row>
    <row r="1862" spans="3:3">
      <c r="C1862" s="19"/>
    </row>
    <row r="1863" spans="3:3">
      <c r="C1863" s="19"/>
    </row>
    <row r="1864" spans="3:3">
      <c r="C1864" s="19"/>
    </row>
    <row r="1865" spans="3:3">
      <c r="C1865" s="19"/>
    </row>
    <row r="1866" spans="3:3">
      <c r="C1866" s="19"/>
    </row>
    <row r="1867" spans="3:3">
      <c r="C1867" s="19"/>
    </row>
    <row r="1868" spans="3:3">
      <c r="C1868" s="19"/>
    </row>
    <row r="1869" spans="3:3">
      <c r="C1869" s="19"/>
    </row>
    <row r="1870" spans="3:3">
      <c r="C1870" s="19"/>
    </row>
    <row r="1871" spans="3:3">
      <c r="C1871" s="19"/>
    </row>
    <row r="1872" spans="3:3">
      <c r="C1872" s="19"/>
    </row>
    <row r="1873" spans="3:3">
      <c r="C1873" s="19"/>
    </row>
    <row r="1874" spans="3:3">
      <c r="C1874" s="19"/>
    </row>
    <row r="1875" spans="3:3">
      <c r="C1875" s="19"/>
    </row>
    <row r="1876" spans="3:3">
      <c r="C1876" s="19"/>
    </row>
    <row r="1877" spans="3:3">
      <c r="C1877" s="19"/>
    </row>
    <row r="1878" spans="3:3">
      <c r="C1878" s="19"/>
    </row>
    <row r="1879" spans="3:3">
      <c r="C1879" s="19"/>
    </row>
    <row r="1880" spans="3:3">
      <c r="C1880" s="19"/>
    </row>
    <row r="1881" spans="3:3">
      <c r="C1881" s="19"/>
    </row>
    <row r="1882" spans="3:3">
      <c r="C1882" s="19"/>
    </row>
    <row r="1883" spans="3:3">
      <c r="C1883" s="19"/>
    </row>
    <row r="1884" spans="3:3">
      <c r="C1884" s="19"/>
    </row>
    <row r="1885" spans="3:3">
      <c r="C1885" s="19"/>
    </row>
    <row r="1886" spans="3:3">
      <c r="C1886" s="19"/>
    </row>
    <row r="1887" spans="3:3">
      <c r="C1887" s="19"/>
    </row>
    <row r="1888" spans="3:3">
      <c r="C1888" s="19"/>
    </row>
    <row r="1889" spans="3:3">
      <c r="C1889" s="19"/>
    </row>
    <row r="1890" spans="3:3">
      <c r="C1890" s="19"/>
    </row>
    <row r="1891" spans="3:3">
      <c r="C1891" s="19"/>
    </row>
    <row r="1892" spans="3:3">
      <c r="C1892" s="19"/>
    </row>
    <row r="1893" spans="3:3">
      <c r="C1893" s="19"/>
    </row>
    <row r="1894" spans="3:3">
      <c r="C1894" s="19"/>
    </row>
    <row r="1895" spans="3:3">
      <c r="C1895" s="19"/>
    </row>
    <row r="1896" spans="3:3">
      <c r="C1896" s="19"/>
    </row>
    <row r="1897" spans="3:3">
      <c r="C1897" s="19"/>
    </row>
    <row r="1898" spans="3:3">
      <c r="C1898" s="19"/>
    </row>
    <row r="1899" spans="3:3">
      <c r="C1899" s="19"/>
    </row>
    <row r="1900" spans="3:3">
      <c r="C1900" s="19"/>
    </row>
    <row r="1901" spans="3:3">
      <c r="C1901" s="19"/>
    </row>
    <row r="1902" spans="3:3">
      <c r="C1902" s="19"/>
    </row>
    <row r="1903" spans="3:3">
      <c r="C1903" s="19"/>
    </row>
    <row r="1904" spans="3:3">
      <c r="C1904" s="19"/>
    </row>
    <row r="1905" spans="3:3">
      <c r="C1905" s="19"/>
    </row>
    <row r="1906" spans="3:3">
      <c r="C1906" s="19"/>
    </row>
    <row r="1907" spans="3:3">
      <c r="C1907" s="19"/>
    </row>
    <row r="1908" spans="3:3">
      <c r="C1908" s="19"/>
    </row>
    <row r="1909" spans="3:3">
      <c r="C1909" s="19"/>
    </row>
    <row r="1910" spans="3:3">
      <c r="C1910" s="19"/>
    </row>
    <row r="1911" spans="3:3">
      <c r="C1911" s="19"/>
    </row>
    <row r="1912" spans="3:3">
      <c r="C1912" s="19"/>
    </row>
    <row r="1913" spans="3:3">
      <c r="C1913" s="19"/>
    </row>
    <row r="1914" spans="3:3">
      <c r="C1914" s="19"/>
    </row>
    <row r="1915" spans="3:3">
      <c r="C1915" s="19"/>
    </row>
    <row r="1916" spans="3:3">
      <c r="C1916" s="19"/>
    </row>
    <row r="1917" spans="3:3">
      <c r="C1917" s="19"/>
    </row>
    <row r="1918" spans="3:3">
      <c r="C1918" s="19"/>
    </row>
    <row r="1919" spans="3:3">
      <c r="C1919" s="19"/>
    </row>
    <row r="1920" spans="3:3">
      <c r="C1920" s="19"/>
    </row>
    <row r="1921" spans="3:3">
      <c r="C1921" s="19"/>
    </row>
    <row r="1922" spans="3:3">
      <c r="C1922" s="19"/>
    </row>
    <row r="1923" spans="3:3">
      <c r="C1923" s="19"/>
    </row>
    <row r="1924" spans="3:3">
      <c r="C1924" s="19"/>
    </row>
    <row r="1925" spans="3:3">
      <c r="C1925" s="19"/>
    </row>
    <row r="1926" spans="3:3">
      <c r="C1926" s="19"/>
    </row>
    <row r="1927" spans="3:3">
      <c r="C1927" s="19"/>
    </row>
    <row r="1928" spans="3:3">
      <c r="C1928" s="19"/>
    </row>
    <row r="1929" spans="3:3">
      <c r="C1929" s="19"/>
    </row>
    <row r="1930" spans="3:3">
      <c r="C1930" s="19"/>
    </row>
    <row r="1931" spans="3:3">
      <c r="C1931" s="19"/>
    </row>
    <row r="1932" spans="3:3">
      <c r="C1932" s="19"/>
    </row>
    <row r="1933" spans="3:3">
      <c r="C1933" s="19"/>
    </row>
    <row r="1934" spans="3:3">
      <c r="C1934" s="19"/>
    </row>
    <row r="1935" spans="3:3">
      <c r="C1935" s="19"/>
    </row>
    <row r="1936" spans="3:3">
      <c r="C1936" s="19"/>
    </row>
    <row r="1937" spans="3:3">
      <c r="C1937" s="19"/>
    </row>
    <row r="1938" spans="3:3">
      <c r="C1938" s="19"/>
    </row>
    <row r="1939" spans="3:3">
      <c r="C1939" s="19"/>
    </row>
    <row r="1940" spans="3:3">
      <c r="C1940" s="19"/>
    </row>
    <row r="1941" spans="3:3">
      <c r="C1941" s="19"/>
    </row>
    <row r="1942" spans="3:3">
      <c r="C1942" s="19"/>
    </row>
    <row r="1943" spans="3:3">
      <c r="C1943" s="19"/>
    </row>
    <row r="1944" spans="3:3">
      <c r="C1944" s="19"/>
    </row>
    <row r="1945" spans="3:3">
      <c r="C1945" s="19"/>
    </row>
    <row r="1946" spans="3:3">
      <c r="C1946" s="19"/>
    </row>
    <row r="1947" spans="3:3">
      <c r="C1947" s="19"/>
    </row>
    <row r="1948" spans="3:3">
      <c r="C1948" s="19"/>
    </row>
    <row r="1949" spans="3:3">
      <c r="C1949" s="19"/>
    </row>
    <row r="1950" spans="3:3">
      <c r="C1950" s="19"/>
    </row>
    <row r="1951" spans="3:3">
      <c r="C1951" s="19"/>
    </row>
    <row r="1952" spans="3:3">
      <c r="C1952" s="19"/>
    </row>
    <row r="1953" spans="3:3">
      <c r="C1953" s="19"/>
    </row>
    <row r="1954" spans="3:3">
      <c r="C1954" s="19"/>
    </row>
    <row r="1955" spans="3:3">
      <c r="C1955" s="19"/>
    </row>
    <row r="1956" spans="3:3">
      <c r="C1956" s="19"/>
    </row>
    <row r="1957" spans="3:3">
      <c r="C1957" s="19"/>
    </row>
    <row r="1958" spans="3:3">
      <c r="C1958" s="19"/>
    </row>
    <row r="1959" spans="3:3">
      <c r="C1959" s="19"/>
    </row>
    <row r="1960" spans="3:3">
      <c r="C1960" s="19"/>
    </row>
    <row r="1961" spans="3:3">
      <c r="C1961" s="19"/>
    </row>
    <row r="1962" spans="3:3">
      <c r="C1962" s="19"/>
    </row>
    <row r="1963" spans="3:3">
      <c r="C1963" s="19"/>
    </row>
    <row r="1964" spans="3:3">
      <c r="C1964" s="19"/>
    </row>
    <row r="1965" spans="3:3">
      <c r="C1965" s="19"/>
    </row>
    <row r="1966" spans="3:3">
      <c r="C1966" s="19"/>
    </row>
    <row r="1967" spans="3:3">
      <c r="C1967" s="19"/>
    </row>
    <row r="1968" spans="3:3">
      <c r="C1968" s="19"/>
    </row>
    <row r="1969" spans="3:3">
      <c r="C1969" s="19"/>
    </row>
    <row r="1970" spans="3:3">
      <c r="C1970" s="19"/>
    </row>
    <row r="1971" spans="3:3">
      <c r="C1971" s="19"/>
    </row>
    <row r="1972" spans="3:3">
      <c r="C1972" s="19"/>
    </row>
    <row r="1973" spans="3:3">
      <c r="C1973" s="19"/>
    </row>
    <row r="1974" spans="3:3">
      <c r="C1974" s="19"/>
    </row>
    <row r="1975" spans="3:3">
      <c r="C1975" s="19"/>
    </row>
    <row r="1976" spans="3:3">
      <c r="C1976" s="19"/>
    </row>
    <row r="1977" spans="3:3">
      <c r="C1977" s="19"/>
    </row>
    <row r="1978" spans="3:3">
      <c r="C1978" s="19"/>
    </row>
    <row r="1979" spans="3:3">
      <c r="C1979" s="19"/>
    </row>
    <row r="1980" spans="3:3">
      <c r="C1980" s="19"/>
    </row>
    <row r="1981" spans="3:3">
      <c r="C1981" s="19"/>
    </row>
    <row r="1982" spans="3:3">
      <c r="C1982" s="19"/>
    </row>
    <row r="1983" spans="3:3">
      <c r="C1983" s="19"/>
    </row>
    <row r="1984" spans="3:3">
      <c r="C1984" s="19"/>
    </row>
    <row r="1985" spans="3:3">
      <c r="C1985" s="19"/>
    </row>
    <row r="1986" spans="3:3">
      <c r="C1986" s="19"/>
    </row>
    <row r="1987" spans="3:3">
      <c r="C1987" s="19"/>
    </row>
    <row r="1988" spans="3:3">
      <c r="C1988" s="19"/>
    </row>
    <row r="1989" spans="3:3">
      <c r="C1989" s="19"/>
    </row>
    <row r="1990" spans="3:3">
      <c r="C1990" s="19"/>
    </row>
    <row r="1991" spans="3:3">
      <c r="C1991" s="19"/>
    </row>
    <row r="1992" spans="3:3">
      <c r="C1992" s="19"/>
    </row>
    <row r="1993" spans="3:3">
      <c r="C1993" s="19"/>
    </row>
    <row r="1994" spans="3:3">
      <c r="C1994" s="19"/>
    </row>
    <row r="1995" spans="3:3">
      <c r="C1995" s="19"/>
    </row>
    <row r="1996" spans="3:3">
      <c r="C1996" s="19"/>
    </row>
    <row r="1997" spans="3:3">
      <c r="C1997" s="19"/>
    </row>
    <row r="1998" spans="3:3">
      <c r="C1998" s="19"/>
    </row>
    <row r="1999" spans="3:3">
      <c r="C1999" s="19"/>
    </row>
    <row r="2000" spans="3:3">
      <c r="C2000" s="19"/>
    </row>
    <row r="2001" spans="3:3">
      <c r="C2001" s="19"/>
    </row>
    <row r="2002" spans="3:3">
      <c r="C2002" s="19"/>
    </row>
    <row r="2003" spans="3:3">
      <c r="C2003" s="19"/>
    </row>
    <row r="2004" spans="3:3">
      <c r="C2004" s="19"/>
    </row>
    <row r="2005" spans="3:3">
      <c r="C2005" s="19"/>
    </row>
    <row r="2006" spans="3:3">
      <c r="C2006" s="19"/>
    </row>
    <row r="2007" spans="3:3">
      <c r="C2007" s="19"/>
    </row>
    <row r="2008" spans="3:3">
      <c r="C2008" s="19"/>
    </row>
    <row r="2009" spans="3:3">
      <c r="C2009" s="19"/>
    </row>
    <row r="2010" spans="3:3">
      <c r="C2010" s="19"/>
    </row>
    <row r="2011" spans="3:3">
      <c r="C2011" s="19"/>
    </row>
    <row r="2012" spans="3:3">
      <c r="C2012" s="19"/>
    </row>
    <row r="2013" spans="3:3">
      <c r="C2013" s="19"/>
    </row>
    <row r="2014" spans="3:3">
      <c r="C2014" s="19"/>
    </row>
    <row r="2015" spans="3:3">
      <c r="C2015" s="19"/>
    </row>
    <row r="2016" spans="3:3">
      <c r="C2016" s="19"/>
    </row>
    <row r="2017" spans="3:3">
      <c r="C2017" s="19"/>
    </row>
    <row r="2018" spans="3:3">
      <c r="C2018" s="19"/>
    </row>
    <row r="2019" spans="3:3">
      <c r="C2019" s="19"/>
    </row>
    <row r="2020" spans="3:3">
      <c r="C2020" s="19"/>
    </row>
    <row r="2021" spans="3:3">
      <c r="C2021" s="19"/>
    </row>
    <row r="2022" spans="3:3">
      <c r="C2022" s="19"/>
    </row>
    <row r="2023" spans="3:3">
      <c r="C2023" s="19"/>
    </row>
  </sheetData>
  <mergeCells count="1">
    <mergeCell ref="A46:C46"/>
  </mergeCells>
  <phoneticPr fontId="3" type="noConversion"/>
  <printOptions horizontalCentered="1"/>
  <pageMargins left="0.25" right="0.25" top="0.75" bottom="0.75" header="0.3" footer="0.3"/>
  <pageSetup paperSize="9" scale="71" orientation="portrait" horizontalDpi="4294967292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O2014"/>
  <sheetViews>
    <sheetView workbookViewId="0">
      <selection sqref="A1:N40"/>
    </sheetView>
  </sheetViews>
  <sheetFormatPr defaultRowHeight="12.75"/>
  <cols>
    <col min="1" max="1" width="6" customWidth="1"/>
    <col min="2" max="2" width="20.42578125" customWidth="1"/>
    <col min="3" max="3" width="4.5703125" customWidth="1"/>
    <col min="4" max="4" width="27.5703125" customWidth="1"/>
    <col min="5" max="5" width="8.140625" customWidth="1"/>
    <col min="6" max="6" width="5.140625" customWidth="1"/>
    <col min="7" max="7" width="3.85546875" customWidth="1"/>
    <col min="8" max="8" width="8.140625" style="14" customWidth="1"/>
    <col min="9" max="9" width="5.85546875" style="14" customWidth="1"/>
    <col min="10" max="10" width="5" style="14" customWidth="1"/>
    <col min="11" max="11" width="4" style="11" customWidth="1"/>
    <col min="12" max="12" width="6.85546875" style="11" customWidth="1"/>
    <col min="13" max="13" width="5.85546875" style="11" customWidth="1"/>
    <col min="14" max="14" width="5.7109375" style="11" customWidth="1"/>
    <col min="15" max="15" width="6.28515625" customWidth="1"/>
    <col min="16" max="16" width="3.42578125" customWidth="1"/>
    <col min="17" max="17" width="24.5703125" customWidth="1"/>
    <col min="18" max="18" width="6" customWidth="1"/>
    <col min="19" max="19" width="23.42578125" customWidth="1"/>
    <col min="20" max="20" width="10.7109375" customWidth="1"/>
    <col min="21" max="21" width="4.140625" hidden="1" customWidth="1"/>
    <col min="22" max="22" width="3.140625" hidden="1" customWidth="1"/>
    <col min="23" max="23" width="6.7109375" hidden="1" customWidth="1"/>
    <col min="24" max="24" width="5.28515625" hidden="1" customWidth="1"/>
    <col min="25" max="25" width="4" customWidth="1"/>
    <col min="26" max="26" width="6.7109375" customWidth="1"/>
    <col min="27" max="27" width="6.5703125" customWidth="1"/>
    <col min="28" max="28" width="5.140625" customWidth="1"/>
    <col min="29" max="29" width="6.7109375" customWidth="1"/>
    <col min="30" max="30" width="8.28515625" customWidth="1"/>
    <col min="31" max="31" width="6.140625" customWidth="1"/>
    <col min="32" max="32" width="6.85546875" customWidth="1"/>
  </cols>
  <sheetData>
    <row r="1" spans="1:249" ht="24.75" customHeight="1">
      <c r="A1" s="449" t="s">
        <v>244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2"/>
      <c r="O1" s="3"/>
      <c r="P1" s="4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</row>
    <row r="2" spans="1:249" ht="20.25" customHeight="1">
      <c r="A2" s="424" t="s">
        <v>239</v>
      </c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2"/>
      <c r="O2" s="3"/>
      <c r="P2" s="4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</row>
    <row r="3" spans="1:249" ht="16.5" customHeight="1">
      <c r="A3" s="336" t="str">
        <f>'Ride Calendar'!A17</f>
        <v>Day 5</v>
      </c>
      <c r="B3" s="359" t="str">
        <f>TEXT(D3,"dddd")</f>
        <v>Thursday</v>
      </c>
      <c r="C3" s="337" t="s">
        <v>2</v>
      </c>
      <c r="D3" s="470">
        <f>'Ride Calendar'!B17</f>
        <v>41228</v>
      </c>
      <c r="E3" s="2"/>
      <c r="F3" s="2"/>
      <c r="G3" s="2"/>
      <c r="H3" s="2"/>
      <c r="I3" s="2"/>
      <c r="J3" s="2"/>
      <c r="K3" s="17"/>
      <c r="L3" s="2"/>
      <c r="M3" s="242" t="s">
        <v>157</v>
      </c>
      <c r="N3" s="345">
        <f>H35</f>
        <v>1</v>
      </c>
      <c r="O3" s="3"/>
      <c r="P3" s="4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</row>
    <row r="4" spans="1:249" ht="22.9" customHeight="1">
      <c r="A4" s="142"/>
      <c r="B4" s="142" t="s">
        <v>0</v>
      </c>
      <c r="C4" s="143">
        <v>0</v>
      </c>
      <c r="D4" s="142" t="s">
        <v>31</v>
      </c>
      <c r="E4" s="239" t="s">
        <v>149</v>
      </c>
      <c r="F4" s="142" t="s">
        <v>5</v>
      </c>
      <c r="G4" s="142" t="s">
        <v>166</v>
      </c>
      <c r="H4" s="144" t="s">
        <v>32</v>
      </c>
      <c r="I4" s="144" t="s">
        <v>32</v>
      </c>
      <c r="J4" s="273" t="s">
        <v>175</v>
      </c>
      <c r="K4" s="273" t="s">
        <v>174</v>
      </c>
      <c r="L4" s="273" t="s">
        <v>33</v>
      </c>
      <c r="M4" s="145" t="s">
        <v>165</v>
      </c>
      <c r="N4" s="146">
        <v>0.35416666666666669</v>
      </c>
      <c r="O4" s="5"/>
      <c r="P4" s="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</row>
    <row r="5" spans="1:249" ht="22.9" customHeight="1">
      <c r="A5" s="147" t="str">
        <f>' 1Sun.BerryMtn, KV,WoodhillMtn'!A4</f>
        <v>L</v>
      </c>
      <c r="B5" s="292" t="str">
        <f>' 1Sun.BerryMtn, KV,WoodhillMtn'!B4</f>
        <v>Alexandria St</v>
      </c>
      <c r="C5" s="294">
        <f>' 1Sun.BerryMtn, KV,WoodhillMtn'!C4</f>
        <v>0.6</v>
      </c>
      <c r="D5" s="292" t="str">
        <f>' 1Sun.BerryMtn, KV,WoodhillMtn'!D4</f>
        <v>North St</v>
      </c>
      <c r="E5" s="296">
        <f>' 1Sun.BerryMtn, KV,WoodhillMtn'!E4</f>
        <v>0.6</v>
      </c>
      <c r="F5" s="292" t="str">
        <f>' 1Sun.BerryMtn, KV,WoodhillMtn'!F4</f>
        <v>__</v>
      </c>
      <c r="G5" s="292" t="str">
        <f>' 1Sun.BerryMtn, KV,WoodhillMtn'!G4</f>
        <v>N</v>
      </c>
      <c r="H5" s="296">
        <f>' 1Sun.BerryMtn, KV,WoodhillMtn'!H4</f>
        <v>11.999999999999998</v>
      </c>
      <c r="I5" s="296">
        <f>' 1Sun.BerryMtn, KV,WoodhillMtn'!I4</f>
        <v>11.999999999999998</v>
      </c>
      <c r="J5" s="296">
        <f>' 1Sun.BerryMtn, KV,WoodhillMtn'!J4</f>
        <v>0</v>
      </c>
      <c r="K5" s="296">
        <f>' 1Sun.BerryMtn, KV,WoodhillMtn'!K4</f>
        <v>3</v>
      </c>
      <c r="L5" s="296">
        <f>' 1Sun.BerryMtn, KV,WoodhillMtn'!L4</f>
        <v>3</v>
      </c>
      <c r="M5" s="299">
        <f>' 1Sun.BerryMtn, KV,WoodhillMtn'!M4</f>
        <v>2.0833333333333333E-3</v>
      </c>
      <c r="N5" s="154">
        <f>N4+((K5+J5)/1440)</f>
        <v>0.35625000000000001</v>
      </c>
      <c r="O5" s="5"/>
      <c r="P5" s="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</row>
    <row r="6" spans="1:249" ht="22.9" customHeight="1">
      <c r="A6" s="147" t="str">
        <f>' 1Sun.BerryMtn, KV,WoodhillMtn'!A5</f>
        <v>L</v>
      </c>
      <c r="B6" s="292" t="str">
        <f>' 1Sun.BerryMtn, KV,WoodhillMtn'!B5</f>
        <v>North St</v>
      </c>
      <c r="C6" s="294">
        <f>' 1Sun.BerryMtn, KV,WoodhillMtn'!C5</f>
        <v>1.1000000000000001</v>
      </c>
      <c r="D6" s="292" t="str">
        <f>' 1Sun.BerryMtn, KV,WoodhillMtn'!D5</f>
        <v xml:space="preserve">Kangaroo Valley Rd </v>
      </c>
      <c r="E6" s="296">
        <f>' 1Sun.BerryMtn, KV,WoodhillMtn'!E5</f>
        <v>1.7000000000000002</v>
      </c>
      <c r="F6" s="292" t="str">
        <f>' 1Sun.BerryMtn, KV,WoodhillMtn'!F5</f>
        <v>__</v>
      </c>
      <c r="G6" s="292" t="str">
        <f>' 1Sun.BerryMtn, KV,WoodhillMtn'!G5</f>
        <v>W</v>
      </c>
      <c r="H6" s="296">
        <f>' 1Sun.BerryMtn, KV,WoodhillMtn'!H5</f>
        <v>18.857142857142861</v>
      </c>
      <c r="I6" s="296">
        <f>' 1Sun.BerryMtn, KV,WoodhillMtn'!I5</f>
        <v>15.692307692307693</v>
      </c>
      <c r="J6" s="296">
        <f>' 1Sun.BerryMtn, KV,WoodhillMtn'!J5</f>
        <v>0</v>
      </c>
      <c r="K6" s="296">
        <f>' 1Sun.BerryMtn, KV,WoodhillMtn'!K5</f>
        <v>3.5</v>
      </c>
      <c r="L6" s="296">
        <f>' 1Sun.BerryMtn, KV,WoodhillMtn'!L5</f>
        <v>6.5</v>
      </c>
      <c r="M6" s="299">
        <f>' 1Sun.BerryMtn, KV,WoodhillMtn'!M5</f>
        <v>4.5138888888888885E-3</v>
      </c>
      <c r="N6" s="154">
        <f>N5+((K6+J6)/1440)</f>
        <v>0.35868055555555556</v>
      </c>
      <c r="O6" s="5"/>
      <c r="P6" s="4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</row>
    <row r="7" spans="1:249" ht="22.9" customHeight="1">
      <c r="A7" s="147" t="str">
        <f>' 1Sun.BerryMtn, KV,WoodhillMtn'!A6</f>
        <v>R</v>
      </c>
      <c r="B7" s="292" t="str">
        <f>' 1Sun.BerryMtn, KV,WoodhillMtn'!B6</f>
        <v xml:space="preserve">Kangaroo Valley Rd </v>
      </c>
      <c r="C7" s="294">
        <f>' 1Sun.BerryMtn, KV,WoodhillMtn'!C6</f>
        <v>1.2</v>
      </c>
      <c r="D7" s="292" t="str">
        <f>' 1Sun.BerryMtn, KV,WoodhillMtn'!D6</f>
        <v>Start Berry Mtn KOM Climb - Bundewalla Rd</v>
      </c>
      <c r="E7" s="296">
        <f>' 1Sun.BerryMtn, KV,WoodhillMtn'!E6</f>
        <v>2.9000000000000004</v>
      </c>
      <c r="F7" s="292" t="str">
        <f>' 1Sun.BerryMtn, KV,WoodhillMtn'!F6</f>
        <v>~</v>
      </c>
      <c r="G7" s="292" t="str">
        <f>' 1Sun.BerryMtn, KV,WoodhillMtn'!G6</f>
        <v>NWW</v>
      </c>
      <c r="H7" s="296">
        <f>' 1Sun.BerryMtn, KV,WoodhillMtn'!H6</f>
        <v>18</v>
      </c>
      <c r="I7" s="296">
        <f>' 1Sun.BerryMtn, KV,WoodhillMtn'!I6</f>
        <v>16.571428571428573</v>
      </c>
      <c r="J7" s="296">
        <f>' 1Sun.BerryMtn, KV,WoodhillMtn'!J6</f>
        <v>0</v>
      </c>
      <c r="K7" s="296">
        <f>' 1Sun.BerryMtn, KV,WoodhillMtn'!K6</f>
        <v>4</v>
      </c>
      <c r="L7" s="296">
        <f>' 1Sun.BerryMtn, KV,WoodhillMtn'!L6</f>
        <v>10.5</v>
      </c>
      <c r="M7" s="299">
        <f>' 1Sun.BerryMtn, KV,WoodhillMtn'!M6</f>
        <v>7.2916666666666668E-3</v>
      </c>
      <c r="N7" s="154">
        <f>N6+((K7+J7)/1440)</f>
        <v>0.36145833333333333</v>
      </c>
      <c r="O7" s="5"/>
      <c r="P7" s="4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</row>
    <row r="8" spans="1:249" ht="22.9" customHeight="1">
      <c r="A8" s="147" t="str">
        <f>' 1Sun.BerryMtn, KV,WoodhillMtn'!A7</f>
        <v>A</v>
      </c>
      <c r="B8" s="292" t="str">
        <f>' 1Sun.BerryMtn, KV,WoodhillMtn'!B7</f>
        <v xml:space="preserve">Kangaroo Valley Rd </v>
      </c>
      <c r="C8" s="294">
        <f>' 1Sun.BerryMtn, KV,WoodhillMtn'!C7</f>
        <v>2.6</v>
      </c>
      <c r="D8" s="292" t="str">
        <f>' 1Sun.BerryMtn, KV,WoodhillMtn'!D7</f>
        <v>Ben Dooley Rd</v>
      </c>
      <c r="E8" s="296">
        <f>' 1Sun.BerryMtn, KV,WoodhillMtn'!E7</f>
        <v>5.5</v>
      </c>
      <c r="F8" s="292" t="str">
        <f>' 1Sun.BerryMtn, KV,WoodhillMtn'!F7</f>
        <v>/</v>
      </c>
      <c r="G8" s="292" t="str">
        <f>' 1Sun.BerryMtn, KV,WoodhillMtn'!G7</f>
        <v>NWW</v>
      </c>
      <c r="H8" s="296">
        <f>' 1Sun.BerryMtn, KV,WoodhillMtn'!H7</f>
        <v>13</v>
      </c>
      <c r="I8" s="296">
        <f>' 1Sun.BerryMtn, KV,WoodhillMtn'!I7</f>
        <v>14.666666666666666</v>
      </c>
      <c r="J8" s="296">
        <f>' 1Sun.BerryMtn, KV,WoodhillMtn'!J7</f>
        <v>0</v>
      </c>
      <c r="K8" s="296">
        <f>' 1Sun.BerryMtn, KV,WoodhillMtn'!K7</f>
        <v>12</v>
      </c>
      <c r="L8" s="296">
        <f>' 1Sun.BerryMtn, KV,WoodhillMtn'!L7</f>
        <v>22.5</v>
      </c>
      <c r="M8" s="299">
        <f>' 1Sun.BerryMtn, KV,WoodhillMtn'!M7</f>
        <v>1.5625E-2</v>
      </c>
      <c r="N8" s="154">
        <f>N7+((K8+J8)/1440)</f>
        <v>0.36979166666666669</v>
      </c>
      <c r="O8" s="5"/>
      <c r="P8" s="4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</row>
    <row r="9" spans="1:249" ht="22.9" customHeight="1">
      <c r="A9" s="147" t="str">
        <f>' 1Sun.BerryMtn, KV,WoodhillMtn'!A8</f>
        <v>A</v>
      </c>
      <c r="B9" s="292" t="str">
        <f>' 1Sun.BerryMtn, KV,WoodhillMtn'!B8</f>
        <v xml:space="preserve">Kangaroo Valley Rd </v>
      </c>
      <c r="C9" s="294">
        <f>' 1Sun.BerryMtn, KV,WoodhillMtn'!C8</f>
        <v>2.9</v>
      </c>
      <c r="D9" s="292" t="str">
        <f>' 1Sun.BerryMtn, KV,WoodhillMtn'!D8</f>
        <v>Tourist Rd</v>
      </c>
      <c r="E9" s="296">
        <f>' 1Sun.BerryMtn, KV,WoodhillMtn'!E8</f>
        <v>8.4</v>
      </c>
      <c r="F9" s="292" t="str">
        <f>' 1Sun.BerryMtn, KV,WoodhillMtn'!F8</f>
        <v>/</v>
      </c>
      <c r="G9" s="292" t="str">
        <f>' 1Sun.BerryMtn, KV,WoodhillMtn'!G8</f>
        <v>NWW</v>
      </c>
      <c r="H9" s="296">
        <f>' 1Sun.BerryMtn, KV,WoodhillMtn'!H8</f>
        <v>13.384615384615383</v>
      </c>
      <c r="I9" s="296">
        <f>' 1Sun.BerryMtn, KV,WoodhillMtn'!I8</f>
        <v>14.19718309859155</v>
      </c>
      <c r="J9" s="296">
        <f>' 1Sun.BerryMtn, KV,WoodhillMtn'!J8</f>
        <v>0</v>
      </c>
      <c r="K9" s="296">
        <f>' 1Sun.BerryMtn, KV,WoodhillMtn'!K8</f>
        <v>13</v>
      </c>
      <c r="L9" s="296">
        <f>' 1Sun.BerryMtn, KV,WoodhillMtn'!L8</f>
        <v>35.5</v>
      </c>
      <c r="M9" s="299">
        <f>' 1Sun.BerryMtn, KV,WoodhillMtn'!M8</f>
        <v>2.4652777777777777E-2</v>
      </c>
      <c r="N9" s="154">
        <f>N8+((K9+J9)/1440)</f>
        <v>0.37881944444444449</v>
      </c>
      <c r="O9" s="5"/>
      <c r="P9" s="4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</row>
    <row r="10" spans="1:249" ht="22.9" customHeight="1">
      <c r="A10" s="147" t="s">
        <v>9</v>
      </c>
      <c r="B10" s="147" t="str">
        <f>D9</f>
        <v>Tourist Rd</v>
      </c>
      <c r="C10" s="149">
        <v>6.5</v>
      </c>
      <c r="D10" s="148" t="s">
        <v>110</v>
      </c>
      <c r="E10" s="149">
        <f>E9+C10</f>
        <v>14.9</v>
      </c>
      <c r="F10" s="292" t="str">
        <f>F9</f>
        <v>/</v>
      </c>
      <c r="G10" s="147" t="s">
        <v>13</v>
      </c>
      <c r="H10" s="149">
        <f>C10/K10*60</f>
        <v>9.5121951219512191</v>
      </c>
      <c r="I10" s="149">
        <f>E10/L10*60</f>
        <v>11.686274509803921</v>
      </c>
      <c r="J10" s="151"/>
      <c r="K10" s="151">
        <v>41</v>
      </c>
      <c r="L10" s="295">
        <f>L9+K10</f>
        <v>76.5</v>
      </c>
      <c r="M10" s="153">
        <f>M9+(J10+K10)/1440</f>
        <v>5.3124999999999999E-2</v>
      </c>
      <c r="N10" s="154">
        <f t="shared" ref="N10:N26" si="0">N9+((K10+J10)/1440)</f>
        <v>0.40729166666666672</v>
      </c>
      <c r="O10" s="5"/>
      <c r="P10" s="4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</row>
    <row r="11" spans="1:249" ht="22.9" customHeight="1">
      <c r="A11" s="147" t="str">
        <f>A10</f>
        <v>L</v>
      </c>
      <c r="B11" s="147" t="str">
        <f>D10</f>
        <v>Cambewarra Lookout Rd</v>
      </c>
      <c r="C11" s="149">
        <v>0.65</v>
      </c>
      <c r="D11" s="489" t="s">
        <v>209</v>
      </c>
      <c r="E11" s="149">
        <f>E10+C11</f>
        <v>15.55</v>
      </c>
      <c r="F11" s="147" t="str">
        <f>F10</f>
        <v>/</v>
      </c>
      <c r="G11" s="147" t="s">
        <v>13</v>
      </c>
      <c r="H11" s="149">
        <f>C11/K11*60</f>
        <v>6.5</v>
      </c>
      <c r="I11" s="149">
        <f>E11/L11*60</f>
        <v>11.30909090909091</v>
      </c>
      <c r="J11" s="151"/>
      <c r="K11" s="151">
        <v>6</v>
      </c>
      <c r="L11" s="295">
        <f>L10+K11</f>
        <v>82.5</v>
      </c>
      <c r="M11" s="153">
        <f>M10+(J11+K11)/1440</f>
        <v>5.7291666666666664E-2</v>
      </c>
      <c r="N11" s="154">
        <f t="shared" si="0"/>
        <v>0.41145833333333337</v>
      </c>
      <c r="O11" s="5"/>
      <c r="P11" s="4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</row>
    <row r="12" spans="1:249" ht="22.9" customHeight="1">
      <c r="A12" s="157"/>
      <c r="B12" s="158" t="s">
        <v>17</v>
      </c>
      <c r="C12" s="159"/>
      <c r="D12" s="158" t="str">
        <f>D11</f>
        <v>Cambewarra Lookout Café</v>
      </c>
      <c r="E12" s="159"/>
      <c r="F12" s="157"/>
      <c r="G12" s="157"/>
      <c r="H12" s="159"/>
      <c r="I12" s="159"/>
      <c r="J12" s="161">
        <v>40</v>
      </c>
      <c r="K12" s="159"/>
      <c r="L12" s="162"/>
      <c r="M12" s="163">
        <f>M11+(J12+K12)/1440</f>
        <v>8.5069444444444448E-2</v>
      </c>
      <c r="N12" s="164">
        <f>N11+((K12+J12)/1440)</f>
        <v>0.43923611111111116</v>
      </c>
      <c r="O12" s="5"/>
      <c r="P12" s="4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</row>
    <row r="13" spans="1:249" ht="22.9" customHeight="1">
      <c r="A13" s="147" t="s">
        <v>9</v>
      </c>
      <c r="B13" s="147" t="str">
        <f>B11</f>
        <v>Cambewarra Lookout Rd</v>
      </c>
      <c r="C13" s="151">
        <f>C11</f>
        <v>0.65</v>
      </c>
      <c r="D13" s="165" t="str">
        <f>B10</f>
        <v>Tourist Rd</v>
      </c>
      <c r="E13" s="149">
        <f>E11+C13</f>
        <v>16.2</v>
      </c>
      <c r="F13" s="156" t="s">
        <v>15</v>
      </c>
      <c r="G13" s="147" t="s">
        <v>45</v>
      </c>
      <c r="H13" s="149">
        <f t="shared" ref="H13:H25" si="1">C13/K13*60</f>
        <v>3.9000000000000004</v>
      </c>
      <c r="I13" s="149">
        <f>E13/L13*60</f>
        <v>10.508108108108107</v>
      </c>
      <c r="J13" s="151"/>
      <c r="K13" s="209">
        <v>10</v>
      </c>
      <c r="L13" s="152">
        <f>L11+K13</f>
        <v>92.5</v>
      </c>
      <c r="M13" s="153">
        <f t="shared" ref="M13:M26" si="2">M12+(J13+K13)/1440</f>
        <v>9.2013888888888895E-2</v>
      </c>
      <c r="N13" s="154">
        <f t="shared" si="0"/>
        <v>0.44618055555555558</v>
      </c>
      <c r="O13" s="5"/>
      <c r="P13" s="4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24" customHeight="1">
      <c r="A14" s="147" t="s">
        <v>9</v>
      </c>
      <c r="B14" s="165" t="str">
        <f>' 3TueWood,KV,Camb,Bomad,BackFor'!B17</f>
        <v xml:space="preserve">Moss Vale Rd </v>
      </c>
      <c r="C14" s="250">
        <f>' 3TueWood,KV,Camb,Bomad,BackFor'!C17</f>
        <v>5.2</v>
      </c>
      <c r="D14" s="165" t="str">
        <f>' 3TueWood,KV,Camb,Bomad,BackFor'!D17</f>
        <v>Start Cambewarra Mtn. Bus shelter - 100m Nth of Cnr Main St and Moss Vale Rd</v>
      </c>
      <c r="E14" s="149">
        <f>E13+C14</f>
        <v>21.4</v>
      </c>
      <c r="F14" s="156" t="s">
        <v>15</v>
      </c>
      <c r="G14" s="147" t="s">
        <v>1</v>
      </c>
      <c r="H14" s="149">
        <f>C14/K14*60</f>
        <v>34.666666666666671</v>
      </c>
      <c r="I14" s="149">
        <f>E14/L14*60</f>
        <v>12.650246305418719</v>
      </c>
      <c r="J14" s="151"/>
      <c r="K14" s="209">
        <v>9</v>
      </c>
      <c r="L14" s="152">
        <f>L13+K14</f>
        <v>101.5</v>
      </c>
      <c r="M14" s="153">
        <f t="shared" si="2"/>
        <v>9.8263888888888901E-2</v>
      </c>
      <c r="N14" s="154">
        <f t="shared" si="0"/>
        <v>0.45243055555555556</v>
      </c>
      <c r="O14" s="5"/>
      <c r="P14" s="4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</row>
    <row r="15" spans="1:249" ht="24" customHeight="1">
      <c r="A15" s="147" t="s">
        <v>10</v>
      </c>
      <c r="B15" s="165" t="str">
        <f>' 3TueWood,KV,Camb,Bomad,BackFor'!B18</f>
        <v xml:space="preserve">Moss Vale Rd </v>
      </c>
      <c r="C15" s="250">
        <f>' 3TueWood,KV,Camb,Bomad,BackFor'!C18</f>
        <v>0.1</v>
      </c>
      <c r="D15" s="165" t="str">
        <f>' 3TueWood,KV,Camb,Bomad,BackFor'!D18</f>
        <v xml:space="preserve">Cnr Main Rd / Cambewarra Rd </v>
      </c>
      <c r="E15" s="149">
        <f>E14+C15</f>
        <v>21.5</v>
      </c>
      <c r="F15" s="150" t="s">
        <v>8</v>
      </c>
      <c r="G15" s="147" t="s">
        <v>46</v>
      </c>
      <c r="H15" s="149">
        <f t="shared" si="1"/>
        <v>24</v>
      </c>
      <c r="I15" s="149">
        <f>E15/L15*60</f>
        <v>12.678132678132679</v>
      </c>
      <c r="J15" s="151"/>
      <c r="K15" s="209">
        <v>0.25</v>
      </c>
      <c r="L15" s="152">
        <f>L14+K15</f>
        <v>101.75</v>
      </c>
      <c r="M15" s="153">
        <f t="shared" si="2"/>
        <v>9.8437500000000011E-2</v>
      </c>
      <c r="N15" s="154">
        <f t="shared" si="0"/>
        <v>0.4526041666666667</v>
      </c>
      <c r="O15" s="5"/>
      <c r="P15" s="4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</row>
    <row r="16" spans="1:249" ht="22.5" customHeight="1">
      <c r="A16" s="147" t="str">
        <f>A15</f>
        <v>A</v>
      </c>
      <c r="B16" s="165" t="str">
        <f>' 3TueWood,KV,Camb,Bomad,BackFor'!B19</f>
        <v xml:space="preserve">Cambewarra Rd </v>
      </c>
      <c r="C16" s="250">
        <f>' 3TueWood,KV,Camb,Bomad,BackFor'!C19</f>
        <v>3.2</v>
      </c>
      <c r="D16" s="165" t="str">
        <f>' 3TueWood,KV,Camb,Bomad,BackFor'!D19</f>
        <v>Princes Highway</v>
      </c>
      <c r="E16" s="149">
        <f>E15+C16</f>
        <v>24.7</v>
      </c>
      <c r="F16" s="150" t="s">
        <v>8</v>
      </c>
      <c r="G16" s="147" t="s">
        <v>46</v>
      </c>
      <c r="H16" s="149">
        <f t="shared" ref="H16" si="3">C16/K16*60</f>
        <v>17.454545454545457</v>
      </c>
      <c r="I16" s="149">
        <f>E16/L16*60</f>
        <v>13.144124168514411</v>
      </c>
      <c r="J16" s="151"/>
      <c r="K16" s="209">
        <v>11</v>
      </c>
      <c r="L16" s="152">
        <f>L15+K16</f>
        <v>112.75</v>
      </c>
      <c r="M16" s="153">
        <f t="shared" ref="M16" si="4">M15+(J16+K16)/1440</f>
        <v>0.1060763888888889</v>
      </c>
      <c r="N16" s="154">
        <f t="shared" ref="N16" si="5">N15+((K16+J16)/1440)</f>
        <v>0.46024305555555556</v>
      </c>
      <c r="O16" s="5"/>
      <c r="P16" s="4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</row>
    <row r="17" spans="1:249" ht="25.5" customHeight="1">
      <c r="A17" s="147" t="str">
        <f>A16</f>
        <v>A</v>
      </c>
      <c r="B17" s="165" t="str">
        <f>' 3TueWood,KV,Camb,Bomad,BackFor'!B20</f>
        <v xml:space="preserve">Cambewarra Rd </v>
      </c>
      <c r="C17" s="250">
        <f>' 3TueWood,KV,Camb,Bomad,BackFor'!C20</f>
        <v>1.6</v>
      </c>
      <c r="D17" s="165" t="str">
        <f>' 3TueWood,KV,Camb,Bomad,BackFor'!D20</f>
        <v>Meroo St</v>
      </c>
      <c r="E17" s="149">
        <f t="shared" ref="E17:E18" si="6">E16+C17</f>
        <v>26.3</v>
      </c>
      <c r="F17" s="150" t="s">
        <v>8</v>
      </c>
      <c r="G17" s="147" t="s">
        <v>46</v>
      </c>
      <c r="H17" s="149">
        <f t="shared" ref="H17:H18" si="7">C17/K17*60</f>
        <v>19.2</v>
      </c>
      <c r="I17" s="149">
        <f t="shared" ref="I17:I18" si="8">E17/L17*60</f>
        <v>13.401273885350319</v>
      </c>
      <c r="J17" s="151"/>
      <c r="K17" s="209">
        <v>5</v>
      </c>
      <c r="L17" s="152">
        <f t="shared" ref="L17:L18" si="9">L16+K17</f>
        <v>117.75</v>
      </c>
      <c r="M17" s="153">
        <f t="shared" ref="M17:M18" si="10">M16+(J17+K17)/1440</f>
        <v>0.10954861111111112</v>
      </c>
      <c r="N17" s="154">
        <f t="shared" ref="N17:N18" si="11">N16+((K17+J17)/1440)</f>
        <v>0.46371527777777777</v>
      </c>
      <c r="O17" s="5"/>
      <c r="P17" s="4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</row>
    <row r="18" spans="1:249" ht="22.9" customHeight="1">
      <c r="A18" s="147" t="s">
        <v>7</v>
      </c>
      <c r="B18" s="165" t="str">
        <f>' 3TueWood,KV,Camb,Bomad,BackFor'!B21</f>
        <v>Meroo St</v>
      </c>
      <c r="C18" s="250">
        <f>' 3TueWood,KV,Camb,Bomad,BackFor'!C21</f>
        <v>0.6</v>
      </c>
      <c r="D18" s="165" t="str">
        <f>' 3TueWood,KV,Camb,Bomad,BackFor'!D21</f>
        <v>Bomaderry Station Bakery Café</v>
      </c>
      <c r="E18" s="149">
        <f t="shared" si="6"/>
        <v>26.900000000000002</v>
      </c>
      <c r="F18" s="150" t="s">
        <v>8</v>
      </c>
      <c r="G18" s="147" t="s">
        <v>46</v>
      </c>
      <c r="H18" s="149">
        <f t="shared" si="7"/>
        <v>11.999999999999998</v>
      </c>
      <c r="I18" s="149">
        <f t="shared" si="8"/>
        <v>13.366459627329194</v>
      </c>
      <c r="J18" s="151"/>
      <c r="K18" s="209">
        <v>3</v>
      </c>
      <c r="L18" s="152">
        <f t="shared" si="9"/>
        <v>120.75</v>
      </c>
      <c r="M18" s="153">
        <f t="shared" si="10"/>
        <v>0.11163194444444446</v>
      </c>
      <c r="N18" s="154">
        <f t="shared" si="11"/>
        <v>0.46579861111111109</v>
      </c>
      <c r="O18" s="5"/>
      <c r="P18" s="4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</row>
    <row r="19" spans="1:249" ht="22.9" customHeight="1">
      <c r="A19" s="491" t="s">
        <v>2</v>
      </c>
      <c r="B19" s="492" t="str">
        <f>' 3TueWood,KV,Camb,Bomad,BackFor'!B22</f>
        <v>2nd Nosh Stop</v>
      </c>
      <c r="C19" s="493"/>
      <c r="D19" s="492" t="str">
        <f>' 3TueWood,KV,Camb,Bomad,BackFor'!D22</f>
        <v>Bomaderry Station Bakery Café</v>
      </c>
      <c r="E19" s="159"/>
      <c r="F19" s="157"/>
      <c r="G19" s="157"/>
      <c r="H19" s="159"/>
      <c r="I19" s="159"/>
      <c r="J19" s="161">
        <v>30</v>
      </c>
      <c r="K19" s="159"/>
      <c r="L19" s="162"/>
      <c r="M19" s="163">
        <f>M18+(J19+K19)/1440</f>
        <v>0.13246527777777781</v>
      </c>
      <c r="N19" s="164">
        <f>N18+((K19+J19)/1440)</f>
        <v>0.48663194444444441</v>
      </c>
      <c r="O19" s="5"/>
      <c r="P19" s="4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</row>
    <row r="20" spans="1:249" ht="22.9" customHeight="1">
      <c r="A20" s="147" t="s">
        <v>7</v>
      </c>
      <c r="B20" s="165" t="str">
        <f>' 3TueWood,KV,Camb,Bomad,BackFor'!B23</f>
        <v>Meroo St</v>
      </c>
      <c r="C20" s="250">
        <f>' 3TueWood,KV,Camb,Bomad,BackFor'!C23</f>
        <v>0.2</v>
      </c>
      <c r="D20" s="165" t="str">
        <f>' 3TueWood,KV,Camb,Bomad,BackFor'!D23</f>
        <v>Bolong Rd</v>
      </c>
      <c r="E20" s="490">
        <f>E18+C20</f>
        <v>27.1</v>
      </c>
      <c r="F20" s="150" t="s">
        <v>8</v>
      </c>
      <c r="G20" s="147" t="s">
        <v>45</v>
      </c>
      <c r="H20" s="149">
        <f t="shared" ref="H20" si="12">C20/K20*60</f>
        <v>12</v>
      </c>
      <c r="I20" s="149">
        <f>E20/L20*60</f>
        <v>13.35523613963039</v>
      </c>
      <c r="J20" s="151"/>
      <c r="K20" s="209">
        <v>1</v>
      </c>
      <c r="L20" s="152">
        <f>L18+K20</f>
        <v>121.75</v>
      </c>
      <c r="M20" s="153">
        <f t="shared" ref="M20:M21" si="13">M19+(J20+K20)/1440</f>
        <v>0.13315972222222225</v>
      </c>
      <c r="N20" s="154">
        <f t="shared" ref="N20:N21" si="14">N19+((K20+J20)/1440)</f>
        <v>0.48732638888888885</v>
      </c>
      <c r="O20" s="5"/>
      <c r="P20" s="4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ht="22.9" customHeight="1">
      <c r="A21" s="147" t="s">
        <v>9</v>
      </c>
      <c r="B21" s="165" t="str">
        <f>' 3TueWood,KV,Camb,Bomad,BackFor'!B24</f>
        <v>Bolong Rd</v>
      </c>
      <c r="C21" s="250">
        <f>' 3TueWood,KV,Camb,Bomad,BackFor'!C24</f>
        <v>5</v>
      </c>
      <c r="D21" s="165" t="str">
        <f>' 3TueWood,KV,Camb,Bomad,BackFor'!D24</f>
        <v>Back Forest Rd</v>
      </c>
      <c r="E21" s="295">
        <f>E20+C21</f>
        <v>32.1</v>
      </c>
      <c r="F21" s="425" t="s">
        <v>15</v>
      </c>
      <c r="G21" s="147" t="s">
        <v>1</v>
      </c>
      <c r="H21" s="149">
        <f>C21/K21*60</f>
        <v>20</v>
      </c>
      <c r="I21" s="149">
        <f>E21/L21*60</f>
        <v>14.084095063985375</v>
      </c>
      <c r="J21" s="151"/>
      <c r="K21" s="209">
        <v>15</v>
      </c>
      <c r="L21" s="152">
        <f>L20+K21</f>
        <v>136.75</v>
      </c>
      <c r="M21" s="153">
        <f t="shared" si="13"/>
        <v>0.14357638888888891</v>
      </c>
      <c r="N21" s="154">
        <f t="shared" si="14"/>
        <v>0.49774305555555554</v>
      </c>
      <c r="O21" s="5"/>
      <c r="P21" s="4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</row>
    <row r="22" spans="1:249" ht="22.9" customHeight="1">
      <c r="A22" s="147" t="s">
        <v>9</v>
      </c>
      <c r="B22" s="165" t="str">
        <f>' 3TueWood,KV,Camb,Bomad,BackFor'!B25</f>
        <v>Back Forest Rd</v>
      </c>
      <c r="C22" s="250">
        <f>' 3TueWood,KV,Camb,Bomad,BackFor'!C25</f>
        <v>7</v>
      </c>
      <c r="D22" s="165" t="str">
        <f>' 3TueWood,KV,Camb,Bomad,BackFor'!D25</f>
        <v>Bryces Rd</v>
      </c>
      <c r="E22" s="295">
        <f>E21+C22</f>
        <v>39.1</v>
      </c>
      <c r="F22" s="147" t="s">
        <v>5</v>
      </c>
      <c r="G22" s="147" t="s">
        <v>57</v>
      </c>
      <c r="H22" s="149">
        <f t="shared" si="1"/>
        <v>21</v>
      </c>
      <c r="I22" s="149">
        <f t="shared" ref="I22:I26" si="15">E22/L22*60</f>
        <v>14.966507177033494</v>
      </c>
      <c r="J22" s="151"/>
      <c r="K22" s="209">
        <v>20</v>
      </c>
      <c r="L22" s="152">
        <f>L21+K22</f>
        <v>156.75</v>
      </c>
      <c r="M22" s="153">
        <f>M21+(J22+K22)/1440</f>
        <v>0.1574652777777778</v>
      </c>
      <c r="N22" s="154">
        <f>N21+((K22+J22)/1440)</f>
        <v>0.51163194444444438</v>
      </c>
      <c r="O22" s="5"/>
      <c r="P22" s="4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</row>
    <row r="23" spans="1:249" ht="22.9" customHeight="1">
      <c r="A23" s="147" t="s">
        <v>10</v>
      </c>
      <c r="B23" s="165" t="str">
        <f>' 3TueWood,KV,Camb,Bomad,BackFor'!B26</f>
        <v>Bryces Rd</v>
      </c>
      <c r="C23" s="250">
        <f>' 3TueWood,KV,Camb,Bomad,BackFor'!C26</f>
        <v>6</v>
      </c>
      <c r="D23" s="165" t="str">
        <f>' 3TueWood,KV,Camb,Bomad,BackFor'!D26</f>
        <v>Coolangatta Rd</v>
      </c>
      <c r="E23" s="149">
        <f t="shared" ref="E23:E26" si="16">E22+C23</f>
        <v>45.1</v>
      </c>
      <c r="F23" s="147" t="s">
        <v>5</v>
      </c>
      <c r="G23" s="147" t="s">
        <v>57</v>
      </c>
      <c r="H23" s="149">
        <f t="shared" si="1"/>
        <v>20</v>
      </c>
      <c r="I23" s="149">
        <f t="shared" si="15"/>
        <v>15.484978540772531</v>
      </c>
      <c r="J23" s="151"/>
      <c r="K23" s="209">
        <v>18</v>
      </c>
      <c r="L23" s="152">
        <f t="shared" ref="L23:L26" si="17">L22+K23</f>
        <v>174.75</v>
      </c>
      <c r="M23" s="153">
        <f t="shared" si="2"/>
        <v>0.16996527777777781</v>
      </c>
      <c r="N23" s="154">
        <f t="shared" si="0"/>
        <v>0.52413194444444433</v>
      </c>
      <c r="O23" s="5"/>
      <c r="P23" s="4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</row>
    <row r="24" spans="1:249" ht="22.9" customHeight="1">
      <c r="A24" s="147" t="s">
        <v>9</v>
      </c>
      <c r="B24" s="165" t="str">
        <f>' 3TueWood,KV,Camb,Bomad,BackFor'!B27</f>
        <v>Coolangatta Rd</v>
      </c>
      <c r="C24" s="250">
        <f>' 3TueWood,KV,Camb,Bomad,BackFor'!C27</f>
        <v>2</v>
      </c>
      <c r="D24" s="165" t="str">
        <f>' 3TueWood,KV,Camb,Bomad,BackFor'!D27</f>
        <v>Wharf Rd</v>
      </c>
      <c r="E24" s="149">
        <f t="shared" si="16"/>
        <v>47.1</v>
      </c>
      <c r="F24" s="147" t="s">
        <v>5</v>
      </c>
      <c r="G24" s="147" t="s">
        <v>57</v>
      </c>
      <c r="H24" s="149">
        <f t="shared" si="1"/>
        <v>20</v>
      </c>
      <c r="I24" s="149">
        <f t="shared" si="15"/>
        <v>15.634854771784234</v>
      </c>
      <c r="J24" s="151"/>
      <c r="K24" s="209">
        <v>6</v>
      </c>
      <c r="L24" s="152">
        <f t="shared" si="17"/>
        <v>180.75</v>
      </c>
      <c r="M24" s="153">
        <f t="shared" si="2"/>
        <v>0.17413194444444449</v>
      </c>
      <c r="N24" s="154">
        <f t="shared" si="0"/>
        <v>0.52829861111111098</v>
      </c>
      <c r="O24" s="5"/>
      <c r="P24" s="4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</row>
    <row r="25" spans="1:249" ht="22.9" customHeight="1">
      <c r="A25" s="147" t="s">
        <v>9</v>
      </c>
      <c r="B25" s="165" t="str">
        <f>' 3TueWood,KV,Camb,Bomad,BackFor'!B28</f>
        <v>Wharf Rd</v>
      </c>
      <c r="C25" s="250">
        <f>' 3TueWood,KV,Camb,Bomad,BackFor'!C28</f>
        <v>1</v>
      </c>
      <c r="D25" s="165" t="str">
        <f>' 3TueWood,KV,Camb,Bomad,BackFor'!D28</f>
        <v>Princess Alfred St</v>
      </c>
      <c r="E25" s="149">
        <f t="shared" si="16"/>
        <v>48.1</v>
      </c>
      <c r="F25" s="147" t="s">
        <v>5</v>
      </c>
      <c r="G25" s="147" t="s">
        <v>14</v>
      </c>
      <c r="H25" s="149">
        <f t="shared" si="1"/>
        <v>20</v>
      </c>
      <c r="I25" s="149">
        <f t="shared" si="15"/>
        <v>15.706122448979592</v>
      </c>
      <c r="J25" s="151"/>
      <c r="K25" s="209">
        <v>3</v>
      </c>
      <c r="L25" s="152">
        <f t="shared" si="17"/>
        <v>183.75</v>
      </c>
      <c r="M25" s="153">
        <f t="shared" si="2"/>
        <v>0.17621527777777782</v>
      </c>
      <c r="N25" s="154">
        <f t="shared" si="0"/>
        <v>0.53038194444444431</v>
      </c>
      <c r="O25" s="5"/>
      <c r="P25" s="4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</row>
    <row r="26" spans="1:249" ht="22.9" customHeight="1">
      <c r="A26" s="147" t="s">
        <v>9</v>
      </c>
      <c r="B26" s="165" t="str">
        <f>' 3TueWood,KV,Camb,Bomad,BackFor'!B29</f>
        <v>Princess Alfred St</v>
      </c>
      <c r="C26" s="250">
        <f>' 3TueWood,KV,Camb,Bomad,BackFor'!C29</f>
        <v>0.5</v>
      </c>
      <c r="D26" s="165" t="str">
        <f>' 3TueWood,KV,Camb,Bomad,BackFor'!D29</f>
        <v>Berry</v>
      </c>
      <c r="E26" s="149">
        <f t="shared" si="16"/>
        <v>48.6</v>
      </c>
      <c r="F26" s="147" t="s">
        <v>5</v>
      </c>
      <c r="G26" s="147" t="s">
        <v>14</v>
      </c>
      <c r="H26" s="149">
        <f>C26/K26*60</f>
        <v>15</v>
      </c>
      <c r="I26" s="149">
        <f t="shared" si="15"/>
        <v>15.698519515477793</v>
      </c>
      <c r="J26" s="151"/>
      <c r="K26" s="209">
        <v>2</v>
      </c>
      <c r="L26" s="152">
        <f t="shared" si="17"/>
        <v>185.75</v>
      </c>
      <c r="M26" s="153">
        <f t="shared" si="2"/>
        <v>0.1776041666666667</v>
      </c>
      <c r="N26" s="154">
        <f t="shared" si="0"/>
        <v>0.53177083333333319</v>
      </c>
      <c r="O26" s="5"/>
      <c r="P26" s="4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</row>
    <row r="27" spans="1:249" ht="22.9" customHeight="1">
      <c r="A27" s="178"/>
      <c r="B27" s="178" t="str">
        <f>D26</f>
        <v>Berry</v>
      </c>
      <c r="C27" s="179">
        <f>SUM(C4:C26)</f>
        <v>48.6</v>
      </c>
      <c r="D27" s="178" t="s">
        <v>2</v>
      </c>
      <c r="E27" s="180">
        <f>E26</f>
        <v>48.6</v>
      </c>
      <c r="F27" s="178"/>
      <c r="G27" s="178"/>
      <c r="H27" s="180" t="s">
        <v>2</v>
      </c>
      <c r="I27" s="180">
        <f>I26</f>
        <v>15.698519515477793</v>
      </c>
      <c r="J27" s="181">
        <f>SUM(J4:J26)</f>
        <v>70</v>
      </c>
      <c r="K27" s="181">
        <f>SUM(K4:K26)</f>
        <v>185.75</v>
      </c>
      <c r="L27" s="182">
        <f>L26</f>
        <v>185.75</v>
      </c>
      <c r="M27" s="183">
        <f>(J27+K27)/1440</f>
        <v>0.17760416666666667</v>
      </c>
      <c r="N27" s="184">
        <f>N26</f>
        <v>0.53177083333333319</v>
      </c>
      <c r="O27" s="5"/>
      <c r="P27" s="4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249" ht="16.5" customHeight="1">
      <c r="A28" s="185"/>
      <c r="B28" s="451"/>
      <c r="C28" s="450" t="s">
        <v>21</v>
      </c>
      <c r="D28" s="185"/>
      <c r="E28" s="187"/>
      <c r="F28" s="187"/>
      <c r="G28" s="187"/>
      <c r="H28" s="188"/>
      <c r="I28" s="188"/>
      <c r="J28" s="189"/>
      <c r="K28" s="189"/>
      <c r="L28" s="190"/>
      <c r="M28" s="191"/>
      <c r="N28" s="192"/>
      <c r="O28" s="5"/>
      <c r="P28" s="4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249" ht="22.9" customHeight="1">
      <c r="A29" s="185"/>
      <c r="B29" s="193" t="s">
        <v>55</v>
      </c>
      <c r="C29" s="186" t="s">
        <v>2</v>
      </c>
      <c r="D29" s="194" t="s">
        <v>56</v>
      </c>
      <c r="E29" s="48" t="s">
        <v>22</v>
      </c>
      <c r="F29" s="395" t="s">
        <v>199</v>
      </c>
      <c r="G29" s="50" t="s">
        <v>4</v>
      </c>
      <c r="H29" s="686" t="s">
        <v>23</v>
      </c>
      <c r="I29" s="546"/>
      <c r="J29" s="360" t="str">
        <f>H29</f>
        <v>ave</v>
      </c>
      <c r="K29" s="641"/>
      <c r="L29" s="650"/>
      <c r="M29" s="51" t="s">
        <v>24</v>
      </c>
      <c r="N29" s="52">
        <f>N4</f>
        <v>0.35416666666666669</v>
      </c>
      <c r="O29" s="5"/>
      <c r="P29" s="4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249" ht="22.9" customHeight="1">
      <c r="A30" s="185"/>
      <c r="B30" s="374" t="str">
        <f>B4</f>
        <v>Berry</v>
      </c>
      <c r="C30" s="196" t="s">
        <v>25</v>
      </c>
      <c r="D30" s="197" t="str">
        <f>D11</f>
        <v>Cambewarra Lookout Café</v>
      </c>
      <c r="E30" s="54">
        <f>E11</f>
        <v>15.55</v>
      </c>
      <c r="F30" s="55">
        <f>E30</f>
        <v>15.55</v>
      </c>
      <c r="G30" s="56">
        <f>L11</f>
        <v>82.5</v>
      </c>
      <c r="H30" s="687">
        <f>E30*60/G30</f>
        <v>11.309090909090909</v>
      </c>
      <c r="I30" s="546"/>
      <c r="J30" s="118">
        <f t="shared" ref="J30:J33" si="18">H30</f>
        <v>11.309090909090909</v>
      </c>
      <c r="K30" s="73"/>
      <c r="L30" s="650"/>
      <c r="M30" s="51" t="s">
        <v>26</v>
      </c>
      <c r="N30" s="57">
        <f>N27</f>
        <v>0.53177083333333319</v>
      </c>
      <c r="O30" s="5"/>
      <c r="P30" s="4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249" ht="22.9" customHeight="1">
      <c r="A31" s="185"/>
      <c r="B31" s="196" t="str">
        <f>D30</f>
        <v>Cambewarra Lookout Café</v>
      </c>
      <c r="C31" s="196" t="s">
        <v>25</v>
      </c>
      <c r="D31" s="197" t="str">
        <f>D18</f>
        <v>Bomaderry Station Bakery Café</v>
      </c>
      <c r="E31" s="54">
        <f>E18-E30</f>
        <v>11.350000000000001</v>
      </c>
      <c r="F31" s="55">
        <f>F30+E31</f>
        <v>26.900000000000002</v>
      </c>
      <c r="G31" s="56">
        <f>L18-G30</f>
        <v>38.25</v>
      </c>
      <c r="H31" s="687">
        <f>E31*60/G31</f>
        <v>17.803921568627455</v>
      </c>
      <c r="I31" s="546"/>
      <c r="J31" s="118">
        <f t="shared" si="18"/>
        <v>17.803921568627455</v>
      </c>
      <c r="K31" s="73"/>
      <c r="L31" s="650"/>
      <c r="M31" s="51" t="s">
        <v>27</v>
      </c>
      <c r="N31" s="58">
        <f>N30-N29</f>
        <v>0.17760416666666651</v>
      </c>
      <c r="O31" s="5"/>
      <c r="P31" s="4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249" ht="22.9" customHeight="1">
      <c r="A32" s="185"/>
      <c r="B32" s="377" t="str">
        <f>D31</f>
        <v>Bomaderry Station Bakery Café</v>
      </c>
      <c r="C32" s="196" t="s">
        <v>25</v>
      </c>
      <c r="D32" s="197" t="str">
        <f>B27</f>
        <v>Berry</v>
      </c>
      <c r="E32" s="60">
        <f>E27-F31</f>
        <v>21.7</v>
      </c>
      <c r="F32" s="55">
        <f>F31+E32</f>
        <v>48.6</v>
      </c>
      <c r="G32" s="61">
        <f>L27-G30-G31</f>
        <v>65</v>
      </c>
      <c r="H32" s="688">
        <f>E32*60/G32</f>
        <v>20.030769230769231</v>
      </c>
      <c r="I32" s="546"/>
      <c r="J32" s="360">
        <f t="shared" si="18"/>
        <v>20.030769230769231</v>
      </c>
      <c r="K32" s="73"/>
      <c r="L32" s="650"/>
      <c r="M32" s="51" t="s">
        <v>28</v>
      </c>
      <c r="N32" s="59">
        <f>K27/1440</f>
        <v>0.12899305555555557</v>
      </c>
      <c r="O32" s="5"/>
      <c r="P32" s="4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ht="22.9" customHeight="1">
      <c r="A33" s="185"/>
      <c r="B33" s="203" t="s">
        <v>2</v>
      </c>
      <c r="C33" s="196" t="s">
        <v>2</v>
      </c>
      <c r="D33" s="197" t="s">
        <v>2</v>
      </c>
      <c r="E33" s="54">
        <f>SUM(E30:E32)</f>
        <v>48.6</v>
      </c>
      <c r="F33" s="139"/>
      <c r="G33" s="56">
        <f>SUM(G30:G32)</f>
        <v>185.75</v>
      </c>
      <c r="H33" s="680">
        <f>E33*60/G33</f>
        <v>15.698519515477793</v>
      </c>
      <c r="I33" s="546"/>
      <c r="J33" s="118">
        <f t="shared" si="18"/>
        <v>15.698519515477793</v>
      </c>
      <c r="K33" s="73"/>
      <c r="L33" s="650"/>
      <c r="M33" s="62" t="s">
        <v>29</v>
      </c>
      <c r="N33" s="63">
        <f>J27/1440</f>
        <v>4.8611111111111112E-2</v>
      </c>
      <c r="O33" s="5"/>
      <c r="P33" s="4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ht="20.25" customHeight="1">
      <c r="A34" s="185"/>
      <c r="B34" s="196"/>
      <c r="C34" s="450" t="s">
        <v>52</v>
      </c>
      <c r="D34" s="197"/>
      <c r="E34" s="54"/>
      <c r="F34" s="47"/>
      <c r="G34" s="47"/>
      <c r="H34" s="56"/>
      <c r="I34" s="47"/>
      <c r="J34" s="47"/>
      <c r="K34" s="641"/>
      <c r="L34" s="650"/>
      <c r="M34" s="689" t="s">
        <v>30</v>
      </c>
      <c r="N34" s="65">
        <v>0</v>
      </c>
      <c r="O34" s="5"/>
      <c r="P34" s="4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ht="22.9" customHeight="1">
      <c r="A35" s="401"/>
      <c r="B35" s="402" t="s">
        <v>50</v>
      </c>
      <c r="C35" s="402"/>
      <c r="D35" s="402" t="s">
        <v>51</v>
      </c>
      <c r="E35" s="400"/>
      <c r="F35" s="403" t="s">
        <v>59</v>
      </c>
      <c r="G35" s="400"/>
      <c r="H35" s="501">
        <f>COUNT(I36:I36)</f>
        <v>1</v>
      </c>
      <c r="I35" s="48" t="s">
        <v>22</v>
      </c>
      <c r="J35" s="404"/>
      <c r="K35" s="405"/>
      <c r="M35" s="51" t="s">
        <v>27</v>
      </c>
      <c r="N35" s="67">
        <f>SUM(N32:N34)</f>
        <v>0.17760416666666667</v>
      </c>
      <c r="O35" s="5"/>
      <c r="P35" s="4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ht="22.9" customHeight="1">
      <c r="A36" s="401"/>
      <c r="B36" s="406" t="str">
        <f>D7</f>
        <v>Start Berry Mtn KOM Climb - Bundewalla Rd</v>
      </c>
      <c r="C36" s="406"/>
      <c r="D36" s="406" t="str">
        <f>D9</f>
        <v>Tourist Rd</v>
      </c>
      <c r="E36" s="407" t="s">
        <v>240</v>
      </c>
      <c r="F36" s="408"/>
      <c r="G36" s="409"/>
      <c r="H36" s="404"/>
      <c r="I36" s="60">
        <f>E9-E7</f>
        <v>5.5</v>
      </c>
      <c r="J36" s="404"/>
      <c r="K36" s="405"/>
      <c r="M36" s="51" t="s">
        <v>168</v>
      </c>
      <c r="N36" s="69">
        <f>I27</f>
        <v>15.698519515477793</v>
      </c>
      <c r="O36" s="5"/>
      <c r="P36" s="4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ht="17.25" customHeight="1">
      <c r="A37" s="401"/>
      <c r="B37" s="410" t="s">
        <v>2</v>
      </c>
      <c r="C37" s="410" t="s">
        <v>2</v>
      </c>
      <c r="D37" s="410" t="s">
        <v>2</v>
      </c>
      <c r="E37" s="407" t="s">
        <v>2</v>
      </c>
      <c r="F37" s="407"/>
      <c r="G37" s="411"/>
      <c r="H37" s="411"/>
      <c r="I37" s="118">
        <f>SUM(I36:I36)</f>
        <v>5.5</v>
      </c>
      <c r="J37" s="404"/>
      <c r="K37" s="405"/>
      <c r="M37" s="650"/>
      <c r="N37" s="650"/>
      <c r="O37" s="5"/>
      <c r="P37" s="4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ht="18" customHeight="1">
      <c r="A38" s="401"/>
      <c r="B38" s="410" t="s">
        <v>2</v>
      </c>
      <c r="C38" s="410"/>
      <c r="D38" s="410" t="s">
        <v>2</v>
      </c>
      <c r="E38" s="407" t="s">
        <v>2</v>
      </c>
      <c r="F38" s="407"/>
      <c r="G38" s="400"/>
      <c r="H38" s="404"/>
      <c r="I38" s="404"/>
      <c r="J38" s="404"/>
      <c r="K38" s="405"/>
      <c r="N38" s="351"/>
      <c r="O38" s="5"/>
      <c r="P38" s="4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ht="32.25" customHeight="1">
      <c r="N39" s="352"/>
      <c r="O39" s="5"/>
      <c r="P39" s="4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ht="26.25" customHeight="1">
      <c r="O40" s="5"/>
      <c r="P40" s="4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ht="22.9" customHeight="1">
      <c r="A41" s="18"/>
      <c r="C41" s="19"/>
      <c r="E41" s="87" t="s">
        <v>2</v>
      </c>
      <c r="F41" s="87"/>
      <c r="L41" s="77" t="s">
        <v>2</v>
      </c>
      <c r="O41" s="5"/>
      <c r="P41" s="4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ht="22.9" customHeight="1">
      <c r="A42" s="18"/>
      <c r="C42" s="19"/>
      <c r="O42" s="20"/>
      <c r="P42" s="4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ht="22.9" customHeight="1">
      <c r="A43" s="18"/>
      <c r="C43" s="19"/>
      <c r="O43" s="20"/>
      <c r="P43" s="4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ht="22.9" customHeight="1">
      <c r="A44" s="18"/>
      <c r="C44" s="19"/>
      <c r="O44" s="20"/>
      <c r="P44" s="4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ht="22.9" customHeight="1">
      <c r="A45" s="18"/>
      <c r="C45" s="19"/>
      <c r="O45" s="20"/>
      <c r="P45" s="4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ht="22.9" customHeight="1">
      <c r="A46" s="18"/>
      <c r="C46" s="19"/>
      <c r="O46" s="20"/>
      <c r="P46" s="4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ht="22.9" customHeight="1">
      <c r="A47" s="18"/>
      <c r="C47" s="19"/>
      <c r="O47" s="20"/>
      <c r="P47" s="4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ht="22.9" customHeight="1">
      <c r="A48" s="21"/>
      <c r="C48" s="19"/>
      <c r="O48" s="20"/>
      <c r="P48" s="4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36" customHeight="1">
      <c r="A49" s="21"/>
      <c r="C49" s="19"/>
      <c r="P49" s="4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22.9" customHeight="1">
      <c r="A50" s="21"/>
      <c r="B50" s="21"/>
      <c r="C50" s="22"/>
      <c r="D50" s="23"/>
      <c r="E50" s="23"/>
      <c r="F50" s="23"/>
      <c r="G50" s="23"/>
      <c r="H50" s="23"/>
      <c r="I50" s="23"/>
      <c r="J50" s="23"/>
      <c r="K50" s="24"/>
      <c r="L50" s="25"/>
      <c r="M50" s="24"/>
      <c r="N50" s="26"/>
      <c r="P50" s="4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22.9" customHeight="1">
      <c r="A51" s="21"/>
      <c r="B51" s="21"/>
      <c r="C51" s="22"/>
      <c r="D51" s="23"/>
      <c r="E51" s="23"/>
      <c r="F51" s="23"/>
      <c r="G51" s="23"/>
      <c r="H51" s="23"/>
      <c r="I51" s="23"/>
      <c r="J51" s="23"/>
      <c r="K51" s="24"/>
      <c r="L51" s="25"/>
      <c r="M51" s="24"/>
      <c r="N51" s="26"/>
      <c r="P51" s="4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1:32" ht="22.9" customHeight="1">
      <c r="A52" s="21"/>
      <c r="B52" s="21"/>
      <c r="C52" s="22"/>
      <c r="D52" s="23"/>
      <c r="E52" s="23"/>
      <c r="F52" s="23"/>
      <c r="G52" s="23"/>
      <c r="H52" s="23"/>
      <c r="I52" s="23"/>
      <c r="J52" s="23"/>
      <c r="K52" s="24"/>
      <c r="L52" s="25"/>
      <c r="M52" s="27"/>
      <c r="N52" s="26"/>
      <c r="P52" s="4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1:32" ht="22.9" customHeight="1">
      <c r="A53" s="21"/>
      <c r="B53" s="21"/>
      <c r="C53" s="22"/>
      <c r="D53" s="23"/>
      <c r="E53" s="23"/>
      <c r="F53" s="23"/>
      <c r="G53" s="23"/>
      <c r="H53" s="23"/>
      <c r="I53" s="23"/>
      <c r="J53" s="23"/>
      <c r="K53" s="24"/>
      <c r="L53" s="25"/>
      <c r="M53" s="24"/>
      <c r="N53" s="26"/>
      <c r="P53" s="4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1:32" ht="22.9" customHeight="1">
      <c r="C54" s="19"/>
      <c r="P54" s="4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1:32" ht="22.9" customHeight="1">
      <c r="A55" s="21"/>
      <c r="B55" s="21"/>
      <c r="C55" s="22"/>
      <c r="D55" s="23"/>
      <c r="E55" s="23"/>
      <c r="F55" s="23"/>
      <c r="G55" s="23"/>
      <c r="H55" s="23"/>
      <c r="I55" s="23"/>
      <c r="J55" s="23"/>
      <c r="K55" s="24"/>
      <c r="L55" s="25"/>
      <c r="M55" s="24"/>
      <c r="N55" s="26"/>
      <c r="P55" s="4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 ht="22.9" customHeight="1">
      <c r="A56" s="21"/>
      <c r="B56" s="21"/>
      <c r="C56" s="22"/>
      <c r="D56" s="23"/>
      <c r="E56" s="23"/>
      <c r="F56" s="23"/>
      <c r="G56" s="23"/>
      <c r="H56" s="24"/>
      <c r="I56" s="24"/>
      <c r="J56" s="24"/>
      <c r="K56" s="25"/>
      <c r="L56" s="25"/>
      <c r="M56" s="25"/>
      <c r="N56" s="26"/>
      <c r="P56" s="4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ht="26.25">
      <c r="A57" s="21"/>
      <c r="B57" s="21"/>
      <c r="C57" s="22"/>
      <c r="D57" s="23"/>
      <c r="E57" s="23"/>
      <c r="F57" s="23"/>
      <c r="G57" s="23"/>
      <c r="H57" s="23"/>
      <c r="I57" s="23"/>
      <c r="J57" s="23"/>
      <c r="K57" s="25"/>
      <c r="L57" s="25"/>
      <c r="M57" s="25"/>
      <c r="N57" s="26"/>
      <c r="P57" s="4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ht="26.25">
      <c r="A58" s="21"/>
      <c r="B58" s="21"/>
      <c r="C58" s="22"/>
      <c r="D58" s="28"/>
      <c r="E58" s="28"/>
      <c r="F58" s="28"/>
      <c r="G58" s="28"/>
      <c r="H58" s="29"/>
      <c r="I58" s="29"/>
      <c r="J58" s="29"/>
      <c r="K58" s="30"/>
      <c r="L58" s="30"/>
      <c r="M58" s="30"/>
      <c r="N58" s="31"/>
      <c r="P58" s="4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ht="26.25">
      <c r="A59" s="21"/>
      <c r="B59" s="21"/>
      <c r="C59" s="22"/>
      <c r="D59" s="23"/>
      <c r="E59" s="23"/>
      <c r="F59" s="23"/>
      <c r="G59" s="23"/>
      <c r="H59" s="24"/>
      <c r="I59" s="24"/>
      <c r="J59" s="24"/>
      <c r="K59" s="25"/>
      <c r="L59" s="25"/>
      <c r="M59" s="25"/>
      <c r="N59" s="31"/>
      <c r="P59" s="4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ht="26.25">
      <c r="A60" s="21"/>
      <c r="B60" s="21"/>
      <c r="C60" s="22"/>
      <c r="D60" s="23"/>
      <c r="E60" s="23"/>
      <c r="F60" s="23"/>
      <c r="G60" s="23"/>
      <c r="H60" s="24"/>
      <c r="I60" s="24"/>
      <c r="J60" s="24"/>
      <c r="K60" s="24"/>
      <c r="L60" s="25"/>
      <c r="M60" s="24"/>
      <c r="N60" s="26"/>
      <c r="P60" s="4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1:32" ht="26.25">
      <c r="A61" s="21"/>
      <c r="B61" s="21"/>
      <c r="C61" s="22"/>
      <c r="D61" s="32"/>
      <c r="E61" s="32"/>
      <c r="F61" s="32"/>
      <c r="G61" s="32"/>
      <c r="H61" s="23"/>
      <c r="I61" s="23"/>
      <c r="J61" s="23"/>
      <c r="K61" s="24"/>
      <c r="L61" s="24"/>
      <c r="M61" s="24"/>
      <c r="N61" s="26"/>
      <c r="P61" s="4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1:32" ht="26.25">
      <c r="A62" s="21"/>
      <c r="B62" s="21"/>
      <c r="C62" s="22"/>
      <c r="D62" s="33"/>
      <c r="E62" s="33"/>
      <c r="F62" s="33"/>
      <c r="G62" s="33"/>
      <c r="H62" s="23"/>
      <c r="I62" s="23"/>
      <c r="J62" s="23"/>
      <c r="K62" s="24"/>
      <c r="L62" s="24"/>
      <c r="M62" s="24"/>
      <c r="N62" s="26"/>
      <c r="P62" s="4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1:32" ht="26.25">
      <c r="A63" s="21"/>
      <c r="B63" s="21"/>
      <c r="C63" s="22"/>
      <c r="D63" s="23"/>
      <c r="E63" s="23"/>
      <c r="F63" s="23"/>
      <c r="G63" s="23"/>
      <c r="H63" s="24"/>
      <c r="I63" s="24"/>
      <c r="J63" s="24"/>
      <c r="K63" s="25"/>
      <c r="L63" s="25"/>
      <c r="M63" s="25"/>
      <c r="N63" s="31"/>
      <c r="P63" s="4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 ht="26.25">
      <c r="A64" s="21"/>
      <c r="B64" s="21"/>
      <c r="C64" s="22"/>
      <c r="D64" s="23"/>
      <c r="E64" s="23"/>
      <c r="F64" s="23"/>
      <c r="G64" s="23"/>
      <c r="H64" s="24"/>
      <c r="I64" s="24"/>
      <c r="J64" s="24"/>
      <c r="K64" s="25"/>
      <c r="L64" s="25"/>
      <c r="M64" s="25"/>
      <c r="N64" s="31"/>
      <c r="P64" s="4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ht="26.25">
      <c r="A65" s="21"/>
      <c r="B65" s="21"/>
      <c r="C65" s="22"/>
      <c r="D65" s="23"/>
      <c r="E65" s="23"/>
      <c r="F65" s="23"/>
      <c r="G65" s="23"/>
      <c r="H65" s="24"/>
      <c r="I65" s="24"/>
      <c r="J65" s="24"/>
      <c r="K65" s="25"/>
      <c r="L65" s="25"/>
      <c r="M65" s="25"/>
      <c r="N65" s="31"/>
      <c r="P65" s="4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ht="26.25">
      <c r="A66" s="21"/>
      <c r="B66" s="21"/>
      <c r="C66" s="22"/>
      <c r="D66" s="23"/>
      <c r="E66" s="23"/>
      <c r="F66" s="23"/>
      <c r="G66" s="23"/>
      <c r="H66" s="23"/>
      <c r="I66" s="23"/>
      <c r="J66" s="23"/>
      <c r="K66" s="24"/>
      <c r="L66" s="24"/>
      <c r="M66" s="24"/>
      <c r="N66" s="26"/>
      <c r="P66" s="4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1:32" ht="26.25">
      <c r="A67" s="21"/>
      <c r="B67" s="21"/>
      <c r="C67" s="22"/>
      <c r="D67" s="23"/>
      <c r="E67" s="23"/>
      <c r="F67" s="23"/>
      <c r="G67" s="23"/>
      <c r="H67" s="23"/>
      <c r="I67" s="23"/>
      <c r="J67" s="23"/>
      <c r="K67" s="24"/>
      <c r="L67" s="24"/>
      <c r="M67" s="24"/>
      <c r="N67" s="26"/>
      <c r="P67" s="4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1:32" ht="16.5">
      <c r="A68" s="21"/>
      <c r="B68" s="21"/>
      <c r="C68" s="22"/>
      <c r="D68" s="23"/>
      <c r="E68" s="23"/>
      <c r="F68" s="23"/>
      <c r="G68" s="23"/>
      <c r="H68" s="23"/>
      <c r="I68" s="23"/>
      <c r="J68" s="23"/>
      <c r="K68" s="24"/>
      <c r="L68" s="24"/>
      <c r="M68" s="24"/>
      <c r="N68" s="26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5"/>
    </row>
    <row r="69" spans="1:32" ht="16.5">
      <c r="A69" s="21"/>
      <c r="B69" s="21"/>
      <c r="C69" s="22"/>
      <c r="D69" s="23"/>
      <c r="E69" s="23"/>
      <c r="F69" s="23"/>
      <c r="G69" s="23"/>
      <c r="H69" s="23"/>
      <c r="I69" s="23"/>
      <c r="J69" s="23"/>
      <c r="K69" s="24"/>
      <c r="L69" s="24"/>
      <c r="M69" s="24"/>
      <c r="N69" s="26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5"/>
    </row>
    <row r="70" spans="1:32" ht="16.5">
      <c r="A70" s="21"/>
      <c r="B70" s="21"/>
      <c r="C70" s="22"/>
      <c r="D70" s="23"/>
      <c r="E70" s="23"/>
      <c r="F70" s="23"/>
      <c r="G70" s="23"/>
      <c r="H70" s="23"/>
      <c r="I70" s="23"/>
      <c r="J70" s="23"/>
      <c r="K70" s="24"/>
      <c r="L70" s="24"/>
      <c r="M70" s="24"/>
      <c r="N70" s="26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5"/>
    </row>
    <row r="71" spans="1:32" ht="16.5">
      <c r="A71" s="21"/>
      <c r="B71" s="21"/>
      <c r="C71" s="22"/>
      <c r="D71" s="23"/>
      <c r="E71" s="23"/>
      <c r="F71" s="23"/>
      <c r="G71" s="23"/>
      <c r="H71" s="24"/>
      <c r="I71" s="24"/>
      <c r="J71" s="24"/>
      <c r="K71" s="25"/>
      <c r="L71" s="25"/>
      <c r="M71" s="25"/>
      <c r="N71" s="26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5"/>
    </row>
    <row r="72" spans="1:32" ht="16.5">
      <c r="A72" s="21"/>
      <c r="B72" s="21"/>
      <c r="C72" s="22"/>
      <c r="D72" s="23"/>
      <c r="E72" s="23"/>
      <c r="F72" s="23"/>
      <c r="G72" s="23"/>
      <c r="H72" s="23"/>
      <c r="I72" s="23"/>
      <c r="J72" s="23"/>
      <c r="K72" s="25"/>
      <c r="L72" s="25"/>
      <c r="M72" s="25"/>
      <c r="N72" s="26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5"/>
    </row>
    <row r="73" spans="1:32" ht="16.5">
      <c r="A73" s="21"/>
      <c r="B73" s="21"/>
      <c r="C73" s="22"/>
      <c r="D73" s="28"/>
      <c r="E73" s="28"/>
      <c r="F73" s="28"/>
      <c r="G73" s="28"/>
      <c r="H73" s="29"/>
      <c r="I73" s="29"/>
      <c r="J73" s="29"/>
      <c r="K73" s="30"/>
      <c r="L73" s="30"/>
      <c r="M73" s="30"/>
      <c r="N73" s="31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5"/>
    </row>
    <row r="74" spans="1:32" ht="16.5">
      <c r="A74" s="21"/>
      <c r="B74" s="21"/>
      <c r="C74" s="22"/>
      <c r="D74" s="23"/>
      <c r="E74" s="23"/>
      <c r="F74" s="23"/>
      <c r="G74" s="23"/>
      <c r="H74" s="24"/>
      <c r="I74" s="24"/>
      <c r="J74" s="24"/>
      <c r="K74" s="25"/>
      <c r="L74" s="25"/>
      <c r="M74" s="25"/>
      <c r="N74" s="31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5"/>
    </row>
    <row r="75" spans="1:32" ht="16.5">
      <c r="A75" s="21"/>
      <c r="B75" s="21"/>
      <c r="C75" s="22"/>
      <c r="D75" s="23"/>
      <c r="E75" s="23"/>
      <c r="F75" s="23"/>
      <c r="G75" s="23"/>
      <c r="H75" s="24"/>
      <c r="I75" s="24"/>
      <c r="J75" s="24"/>
      <c r="K75" s="24"/>
      <c r="L75" s="24"/>
      <c r="M75" s="24"/>
      <c r="N75" s="26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5"/>
    </row>
    <row r="76" spans="1:32" ht="16.5">
      <c r="A76" s="21"/>
      <c r="B76" s="21"/>
      <c r="C76" s="22"/>
      <c r="D76" s="32"/>
      <c r="E76" s="32"/>
      <c r="F76" s="32"/>
      <c r="G76" s="32"/>
      <c r="H76" s="23"/>
      <c r="I76" s="23"/>
      <c r="J76" s="23"/>
      <c r="K76" s="24"/>
      <c r="L76" s="24"/>
      <c r="M76" s="24"/>
      <c r="N76" s="26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5"/>
    </row>
    <row r="77" spans="1:32" ht="16.5">
      <c r="A77" s="21"/>
      <c r="B77" s="21"/>
      <c r="C77" s="22"/>
      <c r="D77" s="33"/>
      <c r="E77" s="33"/>
      <c r="F77" s="33"/>
      <c r="G77" s="33"/>
      <c r="H77" s="23"/>
      <c r="I77" s="23"/>
      <c r="J77" s="23"/>
      <c r="K77" s="24"/>
      <c r="L77" s="24"/>
      <c r="M77" s="24"/>
      <c r="N77" s="26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5"/>
    </row>
    <row r="78" spans="1:32" ht="16.5">
      <c r="A78" s="21"/>
      <c r="B78" s="21"/>
      <c r="C78" s="22"/>
      <c r="D78" s="23"/>
      <c r="E78" s="23"/>
      <c r="F78" s="23"/>
      <c r="G78" s="23"/>
      <c r="H78" s="24"/>
      <c r="I78" s="24"/>
      <c r="J78" s="24"/>
      <c r="K78" s="25"/>
      <c r="L78" s="25"/>
      <c r="M78" s="25"/>
      <c r="N78" s="31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5"/>
    </row>
    <row r="79" spans="1:32" ht="16.5">
      <c r="A79" s="21"/>
      <c r="B79" s="21"/>
      <c r="C79" s="22"/>
      <c r="D79" s="23"/>
      <c r="E79" s="23"/>
      <c r="F79" s="23"/>
      <c r="G79" s="23"/>
      <c r="H79" s="24"/>
      <c r="I79" s="24"/>
      <c r="J79" s="24"/>
      <c r="K79" s="25"/>
      <c r="L79" s="25"/>
      <c r="M79" s="25"/>
      <c r="N79" s="31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5"/>
    </row>
    <row r="80" spans="1:32" ht="16.5">
      <c r="A80" s="21"/>
      <c r="B80" s="21"/>
      <c r="C80" s="22"/>
      <c r="D80" s="23"/>
      <c r="E80" s="23"/>
      <c r="F80" s="23"/>
      <c r="G80" s="23"/>
      <c r="H80" s="24"/>
      <c r="I80" s="24"/>
      <c r="J80" s="24"/>
      <c r="K80" s="25"/>
      <c r="L80" s="25"/>
      <c r="M80" s="25"/>
      <c r="N80" s="31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5"/>
    </row>
    <row r="81" spans="1:31" ht="16.5">
      <c r="A81" s="21"/>
      <c r="B81" s="21"/>
      <c r="C81" s="22"/>
      <c r="D81" s="23"/>
      <c r="E81" s="23"/>
      <c r="F81" s="23"/>
      <c r="G81" s="23"/>
      <c r="H81" s="23"/>
      <c r="I81" s="23"/>
      <c r="J81" s="23"/>
      <c r="K81" s="24"/>
      <c r="L81" s="24"/>
      <c r="M81" s="24"/>
      <c r="N81" s="26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5"/>
    </row>
    <row r="82" spans="1:31" ht="16.5">
      <c r="A82" s="21"/>
      <c r="B82" s="21"/>
      <c r="C82" s="22"/>
      <c r="D82" s="23"/>
      <c r="E82" s="23"/>
      <c r="F82" s="23"/>
      <c r="G82" s="23"/>
      <c r="H82" s="23"/>
      <c r="I82" s="23"/>
      <c r="J82" s="23"/>
      <c r="K82" s="24"/>
      <c r="L82" s="24"/>
      <c r="M82" s="24"/>
      <c r="N82" s="26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5"/>
    </row>
    <row r="83" spans="1:31" ht="16.5">
      <c r="A83" s="21"/>
      <c r="B83" s="21"/>
      <c r="C83" s="22"/>
      <c r="D83" s="23"/>
      <c r="E83" s="23"/>
      <c r="F83" s="23"/>
      <c r="G83" s="23"/>
      <c r="H83" s="23"/>
      <c r="I83" s="23"/>
      <c r="J83" s="23"/>
      <c r="K83" s="24"/>
      <c r="L83" s="24"/>
      <c r="M83" s="24"/>
      <c r="N83" s="26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5"/>
    </row>
    <row r="84" spans="1:31" ht="16.5">
      <c r="A84" s="21"/>
      <c r="B84" s="21"/>
      <c r="C84" s="22"/>
      <c r="D84" s="23"/>
      <c r="E84" s="23"/>
      <c r="F84" s="23"/>
      <c r="G84" s="23"/>
      <c r="H84" s="23"/>
      <c r="I84" s="23"/>
      <c r="J84" s="23"/>
      <c r="K84" s="24"/>
      <c r="L84" s="24"/>
      <c r="M84" s="24"/>
      <c r="N84" s="26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5"/>
    </row>
    <row r="85" spans="1:31" ht="16.5">
      <c r="A85" s="21"/>
      <c r="B85" s="21"/>
      <c r="C85" s="22"/>
      <c r="D85" s="23"/>
      <c r="E85" s="23"/>
      <c r="F85" s="23"/>
      <c r="G85" s="23"/>
      <c r="H85" s="23"/>
      <c r="I85" s="23"/>
      <c r="J85" s="23"/>
      <c r="K85" s="24"/>
      <c r="L85" s="24"/>
      <c r="M85" s="24"/>
      <c r="N85" s="26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5"/>
    </row>
    <row r="86" spans="1:31" ht="16.5">
      <c r="A86" s="21"/>
      <c r="B86" s="21"/>
      <c r="C86" s="22"/>
      <c r="D86" s="23"/>
      <c r="E86" s="23"/>
      <c r="F86" s="23"/>
      <c r="G86" s="23"/>
      <c r="H86" s="24"/>
      <c r="I86" s="24"/>
      <c r="J86" s="24"/>
      <c r="K86" s="25"/>
      <c r="L86" s="25"/>
      <c r="M86" s="25"/>
      <c r="N86" s="26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5"/>
    </row>
    <row r="87" spans="1:31" ht="16.5">
      <c r="A87" s="21"/>
      <c r="B87" s="21"/>
      <c r="C87" s="22"/>
      <c r="D87" s="23"/>
      <c r="E87" s="23"/>
      <c r="F87" s="23"/>
      <c r="G87" s="23"/>
      <c r="H87" s="23"/>
      <c r="I87" s="23"/>
      <c r="J87" s="23"/>
      <c r="K87" s="25"/>
      <c r="L87" s="25"/>
      <c r="M87" s="25"/>
      <c r="N87" s="26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5"/>
    </row>
    <row r="88" spans="1:31" ht="16.5">
      <c r="A88" s="21"/>
      <c r="B88" s="21"/>
      <c r="C88" s="22"/>
      <c r="D88" s="28"/>
      <c r="E88" s="28"/>
      <c r="F88" s="28"/>
      <c r="G88" s="28"/>
      <c r="H88" s="29"/>
      <c r="I88" s="29"/>
      <c r="J88" s="29"/>
      <c r="K88" s="30"/>
      <c r="L88" s="30"/>
      <c r="M88" s="30"/>
      <c r="N88" s="31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5"/>
    </row>
    <row r="89" spans="1:31" ht="16.5">
      <c r="A89" s="21"/>
      <c r="B89" s="21"/>
      <c r="C89" s="22"/>
      <c r="D89" s="23"/>
      <c r="E89" s="23"/>
      <c r="F89" s="23"/>
      <c r="G89" s="23"/>
      <c r="H89" s="24"/>
      <c r="I89" s="24"/>
      <c r="J89" s="24"/>
      <c r="K89" s="25"/>
      <c r="L89" s="25"/>
      <c r="M89" s="25"/>
      <c r="N89" s="31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5"/>
    </row>
    <row r="90" spans="1:31" ht="16.5">
      <c r="A90" s="21"/>
      <c r="B90" s="21"/>
      <c r="C90" s="22"/>
      <c r="D90" s="23"/>
      <c r="E90" s="23"/>
      <c r="F90" s="23"/>
      <c r="G90" s="23"/>
      <c r="H90" s="23"/>
      <c r="I90" s="23"/>
      <c r="J90" s="23"/>
      <c r="K90" s="24"/>
      <c r="L90" s="24"/>
      <c r="M90" s="24"/>
      <c r="N90" s="26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5"/>
    </row>
    <row r="91" spans="1:31" ht="16.5">
      <c r="A91" s="21"/>
      <c r="B91" s="21"/>
      <c r="C91" s="22"/>
      <c r="D91" s="32"/>
      <c r="E91" s="32"/>
      <c r="F91" s="32"/>
      <c r="G91" s="32"/>
      <c r="H91" s="23"/>
      <c r="I91" s="23"/>
      <c r="J91" s="23"/>
      <c r="K91" s="24"/>
      <c r="L91" s="24"/>
      <c r="M91" s="24"/>
      <c r="N91" s="26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5"/>
    </row>
    <row r="92" spans="1:31" ht="16.5">
      <c r="A92" s="21"/>
      <c r="B92" s="21"/>
      <c r="C92" s="22"/>
      <c r="D92" s="36"/>
      <c r="E92" s="36"/>
      <c r="F92" s="36"/>
      <c r="G92" s="36"/>
      <c r="H92" s="23"/>
      <c r="I92" s="23"/>
      <c r="J92" s="23"/>
      <c r="K92" s="24"/>
      <c r="L92" s="24"/>
      <c r="M92" s="24"/>
      <c r="N92" s="26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5"/>
    </row>
    <row r="93" spans="1:31" ht="16.5">
      <c r="A93" s="21"/>
      <c r="B93" s="21"/>
      <c r="C93" s="22"/>
      <c r="D93" s="23"/>
      <c r="E93" s="23"/>
      <c r="F93" s="23"/>
      <c r="G93" s="23"/>
      <c r="H93" s="24"/>
      <c r="I93" s="24"/>
      <c r="J93" s="24"/>
      <c r="K93" s="25"/>
      <c r="L93" s="25"/>
      <c r="M93" s="25"/>
      <c r="N93" s="31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5"/>
    </row>
    <row r="94" spans="1:31" ht="16.5">
      <c r="A94" s="21"/>
      <c r="B94" s="21"/>
      <c r="C94" s="22"/>
      <c r="D94" s="23"/>
      <c r="E94" s="23"/>
      <c r="F94" s="23"/>
      <c r="G94" s="23"/>
      <c r="H94" s="24"/>
      <c r="I94" s="24"/>
      <c r="J94" s="24"/>
      <c r="K94" s="25"/>
      <c r="L94" s="25"/>
      <c r="M94" s="25"/>
      <c r="N94" s="31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5"/>
    </row>
    <row r="95" spans="1:31" ht="16.5">
      <c r="A95" s="21"/>
      <c r="B95" s="21"/>
      <c r="C95" s="22"/>
      <c r="D95" s="23"/>
      <c r="E95" s="23"/>
      <c r="F95" s="23"/>
      <c r="G95" s="23"/>
      <c r="H95" s="23"/>
      <c r="I95" s="23"/>
      <c r="J95" s="23"/>
      <c r="K95" s="24"/>
      <c r="L95" s="24"/>
      <c r="M95" s="24"/>
      <c r="N95" s="26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5"/>
    </row>
    <row r="96" spans="1:31" ht="16.5">
      <c r="A96" s="21"/>
      <c r="B96" s="21"/>
      <c r="C96" s="22"/>
      <c r="D96" s="23"/>
      <c r="E96" s="23"/>
      <c r="F96" s="23"/>
      <c r="G96" s="23"/>
      <c r="H96" s="23"/>
      <c r="I96" s="23"/>
      <c r="J96" s="23"/>
      <c r="K96" s="24"/>
      <c r="L96" s="24"/>
      <c r="M96" s="24"/>
      <c r="N96" s="26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5"/>
    </row>
    <row r="97" spans="1:31" ht="16.5">
      <c r="A97" s="21"/>
      <c r="B97" s="21"/>
      <c r="C97" s="22"/>
      <c r="D97" s="23"/>
      <c r="E97" s="23"/>
      <c r="F97" s="23"/>
      <c r="G97" s="23"/>
      <c r="H97" s="23"/>
      <c r="I97" s="23"/>
      <c r="J97" s="23"/>
      <c r="K97" s="24"/>
      <c r="L97" s="24"/>
      <c r="M97" s="24"/>
      <c r="N97" s="26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5"/>
    </row>
    <row r="98" spans="1:31" ht="16.5">
      <c r="A98" s="21"/>
      <c r="B98" s="21"/>
      <c r="C98" s="22"/>
      <c r="D98" s="23"/>
      <c r="E98" s="23"/>
      <c r="F98" s="23"/>
      <c r="G98" s="23"/>
      <c r="H98" s="23"/>
      <c r="I98" s="23"/>
      <c r="J98" s="23"/>
      <c r="K98" s="24"/>
      <c r="L98" s="24"/>
      <c r="M98" s="24"/>
      <c r="N98" s="26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5"/>
    </row>
    <row r="99" spans="1:31" ht="16.5">
      <c r="A99" s="21"/>
      <c r="B99" s="21"/>
      <c r="C99" s="22"/>
      <c r="D99" s="23"/>
      <c r="E99" s="23"/>
      <c r="F99" s="23"/>
      <c r="G99" s="23"/>
      <c r="H99" s="23"/>
      <c r="I99" s="23"/>
      <c r="J99" s="23"/>
      <c r="K99" s="24"/>
      <c r="L99" s="24"/>
      <c r="M99" s="24"/>
      <c r="N99" s="26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5"/>
    </row>
    <row r="100" spans="1:31" ht="16.5">
      <c r="A100" s="21"/>
      <c r="B100" s="21"/>
      <c r="C100" s="22"/>
      <c r="D100" s="23"/>
      <c r="E100" s="23"/>
      <c r="F100" s="23"/>
      <c r="G100" s="23"/>
      <c r="H100" s="24"/>
      <c r="I100" s="24"/>
      <c r="J100" s="24"/>
      <c r="K100" s="25"/>
      <c r="L100" s="25"/>
      <c r="M100" s="25"/>
      <c r="N100" s="26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5"/>
    </row>
    <row r="101" spans="1:31" ht="16.5">
      <c r="A101" s="21"/>
      <c r="B101" s="21"/>
      <c r="C101" s="22"/>
      <c r="D101" s="23"/>
      <c r="E101" s="23"/>
      <c r="F101" s="23"/>
      <c r="G101" s="23"/>
      <c r="H101" s="23"/>
      <c r="I101" s="23"/>
      <c r="J101" s="23"/>
      <c r="K101" s="25"/>
      <c r="L101" s="25"/>
      <c r="M101" s="25"/>
      <c r="N101" s="26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5"/>
    </row>
    <row r="102" spans="1:31" ht="16.5">
      <c r="A102" s="21"/>
      <c r="B102" s="21"/>
      <c r="C102" s="22"/>
      <c r="D102" s="21"/>
      <c r="E102" s="21"/>
      <c r="F102" s="21"/>
      <c r="G102" s="21"/>
      <c r="H102" s="21"/>
      <c r="I102" s="21"/>
      <c r="J102" s="21"/>
      <c r="K102" s="37"/>
      <c r="L102" s="37"/>
      <c r="M102" s="37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5"/>
    </row>
    <row r="103" spans="1:31" ht="16.5">
      <c r="A103" s="21"/>
      <c r="B103" s="21"/>
      <c r="C103" s="22"/>
      <c r="D103" s="21"/>
      <c r="E103" s="21"/>
      <c r="F103" s="21"/>
      <c r="G103" s="21"/>
      <c r="H103" s="21"/>
      <c r="I103" s="21"/>
      <c r="J103" s="21"/>
      <c r="K103" s="37"/>
      <c r="L103" s="37"/>
      <c r="M103" s="37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5"/>
    </row>
    <row r="104" spans="1:31" ht="16.5">
      <c r="A104" s="21"/>
      <c r="B104" s="21"/>
      <c r="C104" s="22"/>
      <c r="D104" s="21"/>
      <c r="E104" s="21"/>
      <c r="F104" s="21"/>
      <c r="G104" s="21"/>
      <c r="H104" s="21"/>
      <c r="I104" s="21"/>
      <c r="J104" s="21"/>
      <c r="K104" s="37"/>
      <c r="L104" s="37"/>
      <c r="M104" s="37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5"/>
    </row>
    <row r="105" spans="1:31" ht="16.5">
      <c r="A105" s="21"/>
      <c r="B105" s="21"/>
      <c r="C105" s="22"/>
      <c r="D105" s="21"/>
      <c r="E105" s="21"/>
      <c r="F105" s="21"/>
      <c r="G105" s="21"/>
      <c r="H105" s="21"/>
      <c r="I105" s="21"/>
      <c r="J105" s="21"/>
      <c r="K105" s="37"/>
      <c r="L105" s="37"/>
      <c r="M105" s="37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5"/>
    </row>
    <row r="106" spans="1:31" ht="16.5">
      <c r="A106" s="21"/>
      <c r="B106" s="21"/>
      <c r="C106" s="22"/>
      <c r="D106" s="21"/>
      <c r="E106" s="21"/>
      <c r="F106" s="21"/>
      <c r="G106" s="21"/>
      <c r="H106" s="21"/>
      <c r="I106" s="21"/>
      <c r="J106" s="21"/>
      <c r="K106" s="37"/>
      <c r="L106" s="37"/>
      <c r="M106" s="37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5"/>
    </row>
    <row r="107" spans="1:31" ht="16.5">
      <c r="A107" s="21"/>
      <c r="B107" s="21"/>
      <c r="C107" s="22"/>
      <c r="D107" s="21"/>
      <c r="E107" s="21"/>
      <c r="F107" s="21"/>
      <c r="G107" s="21"/>
      <c r="H107" s="21"/>
      <c r="I107" s="21"/>
      <c r="J107" s="21"/>
      <c r="K107" s="37"/>
      <c r="L107" s="37"/>
      <c r="M107" s="37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5"/>
    </row>
    <row r="108" spans="1:31" ht="16.5">
      <c r="A108" s="21"/>
      <c r="B108" s="21"/>
      <c r="C108" s="22"/>
      <c r="D108" s="21"/>
      <c r="E108" s="21"/>
      <c r="F108" s="21"/>
      <c r="G108" s="21"/>
      <c r="H108" s="21"/>
      <c r="I108" s="21"/>
      <c r="J108" s="21"/>
      <c r="K108" s="37"/>
      <c r="L108" s="37"/>
      <c r="M108" s="37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5"/>
    </row>
    <row r="109" spans="1:31" ht="16.5">
      <c r="A109" s="21"/>
      <c r="B109" s="21"/>
      <c r="C109" s="22"/>
      <c r="D109" s="21"/>
      <c r="E109" s="21"/>
      <c r="F109" s="21"/>
      <c r="G109" s="21"/>
      <c r="H109" s="21"/>
      <c r="I109" s="21"/>
      <c r="J109" s="21"/>
      <c r="K109" s="37"/>
      <c r="L109" s="37"/>
      <c r="M109" s="37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5"/>
    </row>
    <row r="110" spans="1:31" ht="16.5">
      <c r="A110" s="21"/>
      <c r="B110" s="21"/>
      <c r="C110" s="22"/>
      <c r="D110" s="21"/>
      <c r="E110" s="21"/>
      <c r="F110" s="21"/>
      <c r="G110" s="21"/>
      <c r="H110" s="21"/>
      <c r="I110" s="21"/>
      <c r="J110" s="21"/>
      <c r="K110" s="37"/>
      <c r="L110" s="37"/>
      <c r="M110" s="37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5"/>
    </row>
    <row r="111" spans="1:31" ht="16.5">
      <c r="A111" s="21"/>
      <c r="B111" s="21"/>
      <c r="C111" s="22"/>
      <c r="D111" s="21"/>
      <c r="E111" s="21"/>
      <c r="F111" s="21"/>
      <c r="G111" s="21"/>
      <c r="H111" s="21"/>
      <c r="I111" s="21"/>
      <c r="J111" s="21"/>
      <c r="K111" s="37"/>
      <c r="L111" s="37"/>
      <c r="M111" s="37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5"/>
    </row>
    <row r="112" spans="1:31" ht="16.5">
      <c r="A112" s="21"/>
      <c r="B112" s="21"/>
      <c r="C112" s="22"/>
      <c r="D112" s="21"/>
      <c r="E112" s="21"/>
      <c r="F112" s="21"/>
      <c r="G112" s="21"/>
      <c r="H112" s="21"/>
      <c r="I112" s="21"/>
      <c r="J112" s="21"/>
      <c r="K112" s="37"/>
      <c r="L112" s="37"/>
      <c r="M112" s="37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5"/>
    </row>
    <row r="113" spans="1:31" ht="16.5">
      <c r="A113" s="21"/>
      <c r="B113" s="21"/>
      <c r="C113" s="22"/>
      <c r="D113" s="21"/>
      <c r="E113" s="21"/>
      <c r="F113" s="21"/>
      <c r="G113" s="21"/>
      <c r="H113" s="21"/>
      <c r="I113" s="21"/>
      <c r="J113" s="21"/>
      <c r="K113" s="37"/>
      <c r="L113" s="37"/>
      <c r="M113" s="37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5"/>
    </row>
    <row r="114" spans="1:31">
      <c r="A114" s="21"/>
      <c r="B114" s="21"/>
      <c r="C114" s="22"/>
      <c r="D114" s="21"/>
      <c r="E114" s="21"/>
      <c r="F114" s="21"/>
      <c r="G114" s="21"/>
      <c r="H114" s="21"/>
      <c r="I114" s="21"/>
      <c r="J114" s="21"/>
      <c r="K114" s="37"/>
      <c r="L114" s="37"/>
      <c r="M114" s="37"/>
      <c r="AE114" s="21"/>
    </row>
    <row r="115" spans="1:31">
      <c r="A115" s="21"/>
      <c r="B115" s="21"/>
      <c r="C115" s="22"/>
      <c r="D115" s="21"/>
      <c r="E115" s="21"/>
      <c r="F115" s="21"/>
      <c r="G115" s="21"/>
      <c r="H115" s="21"/>
      <c r="I115" s="21"/>
      <c r="J115" s="21"/>
      <c r="K115" s="37"/>
      <c r="L115" s="37"/>
      <c r="M115" s="37"/>
      <c r="AE115" s="21"/>
    </row>
    <row r="116" spans="1:31">
      <c r="A116" s="21"/>
      <c r="B116" s="21"/>
      <c r="C116" s="22"/>
      <c r="D116" s="21"/>
      <c r="E116" s="21"/>
      <c r="F116" s="21"/>
      <c r="G116" s="21"/>
      <c r="H116" s="21"/>
      <c r="I116" s="21"/>
      <c r="J116" s="21"/>
      <c r="K116" s="37"/>
      <c r="L116" s="37"/>
      <c r="M116" s="37"/>
      <c r="AE116" s="21"/>
    </row>
    <row r="117" spans="1:31">
      <c r="A117" s="21"/>
      <c r="B117" s="21"/>
      <c r="C117" s="22"/>
      <c r="D117" s="21"/>
      <c r="E117" s="21"/>
      <c r="F117" s="21"/>
      <c r="G117" s="21"/>
      <c r="H117" s="21"/>
      <c r="I117" s="21"/>
      <c r="J117" s="21"/>
      <c r="K117" s="37"/>
      <c r="L117" s="37"/>
      <c r="M117" s="37"/>
      <c r="AE117" s="21"/>
    </row>
    <row r="118" spans="1:31">
      <c r="A118" s="21"/>
      <c r="B118" s="21"/>
      <c r="C118" s="22"/>
      <c r="D118" s="21"/>
      <c r="E118" s="21"/>
      <c r="F118" s="21"/>
      <c r="G118" s="21"/>
      <c r="H118" s="21"/>
      <c r="I118" s="21"/>
      <c r="J118" s="21"/>
      <c r="K118" s="37"/>
      <c r="L118" s="37"/>
      <c r="M118" s="37"/>
      <c r="AE118" s="21"/>
    </row>
    <row r="119" spans="1:31">
      <c r="A119" s="21"/>
      <c r="B119" s="21"/>
      <c r="C119" s="22"/>
      <c r="D119" s="21"/>
      <c r="E119" s="21"/>
      <c r="F119" s="21"/>
      <c r="G119" s="21"/>
      <c r="H119" s="21"/>
      <c r="I119" s="21"/>
      <c r="J119" s="21"/>
      <c r="K119" s="37"/>
      <c r="L119" s="37"/>
      <c r="M119" s="37"/>
      <c r="AE119" s="21"/>
    </row>
    <row r="120" spans="1:31">
      <c r="A120" s="21"/>
      <c r="B120" s="21"/>
      <c r="C120" s="22"/>
      <c r="D120" s="21"/>
      <c r="E120" s="21"/>
      <c r="F120" s="21"/>
      <c r="G120" s="21"/>
      <c r="H120" s="21"/>
      <c r="I120" s="21"/>
      <c r="J120" s="21"/>
      <c r="K120" s="37"/>
      <c r="L120" s="37"/>
      <c r="M120" s="37"/>
      <c r="AE120" s="21"/>
    </row>
    <row r="121" spans="1:31">
      <c r="A121" s="21"/>
      <c r="B121" s="21"/>
      <c r="C121" s="22"/>
      <c r="D121" s="21"/>
      <c r="E121" s="21"/>
      <c r="F121" s="21"/>
      <c r="G121" s="21"/>
      <c r="H121" s="21"/>
      <c r="I121" s="21"/>
      <c r="J121" s="21"/>
      <c r="K121" s="37"/>
      <c r="L121" s="37"/>
      <c r="M121" s="37"/>
      <c r="AE121" s="21"/>
    </row>
    <row r="122" spans="1:31">
      <c r="A122" s="21"/>
      <c r="B122" s="21"/>
      <c r="C122" s="22"/>
      <c r="D122" s="21"/>
      <c r="E122" s="21"/>
      <c r="F122" s="21"/>
      <c r="G122" s="21"/>
      <c r="H122" s="21"/>
      <c r="I122" s="21"/>
      <c r="J122" s="21"/>
      <c r="K122" s="37"/>
      <c r="L122" s="37"/>
      <c r="M122" s="37"/>
      <c r="AE122" s="21"/>
    </row>
    <row r="123" spans="1:31">
      <c r="A123" s="21"/>
      <c r="B123" s="21"/>
      <c r="C123" s="22"/>
      <c r="D123" s="21"/>
      <c r="E123" s="21"/>
      <c r="F123" s="21"/>
      <c r="G123" s="21"/>
      <c r="H123" s="21"/>
      <c r="I123" s="21"/>
      <c r="J123" s="21"/>
      <c r="K123" s="37"/>
      <c r="L123" s="37"/>
      <c r="M123" s="37"/>
      <c r="AE123" s="21"/>
    </row>
    <row r="124" spans="1:31">
      <c r="A124" s="21"/>
      <c r="B124" s="21"/>
      <c r="C124" s="22"/>
      <c r="D124" s="21"/>
      <c r="E124" s="21"/>
      <c r="F124" s="21"/>
      <c r="G124" s="21"/>
      <c r="H124" s="21"/>
      <c r="I124" s="21"/>
      <c r="J124" s="21"/>
      <c r="K124" s="37"/>
      <c r="L124" s="37"/>
      <c r="M124" s="37"/>
      <c r="AE124" s="21"/>
    </row>
    <row r="125" spans="1:31">
      <c r="A125" s="21"/>
      <c r="B125" s="21"/>
      <c r="C125" s="22"/>
      <c r="D125" s="21"/>
      <c r="E125" s="21"/>
      <c r="F125" s="21"/>
      <c r="G125" s="21"/>
      <c r="H125" s="21"/>
      <c r="I125" s="21"/>
      <c r="J125" s="21"/>
      <c r="K125" s="37"/>
      <c r="L125" s="37"/>
      <c r="M125" s="37"/>
      <c r="AE125" s="21"/>
    </row>
    <row r="126" spans="1:31">
      <c r="A126" s="21"/>
      <c r="B126" s="21"/>
      <c r="C126" s="22"/>
      <c r="D126" s="21"/>
      <c r="E126" s="21"/>
      <c r="F126" s="21"/>
      <c r="G126" s="21"/>
      <c r="H126" s="21"/>
      <c r="I126" s="21"/>
      <c r="J126" s="21"/>
      <c r="K126" s="37"/>
      <c r="L126" s="37"/>
      <c r="M126" s="37"/>
      <c r="AE126" s="21"/>
    </row>
    <row r="127" spans="1:31">
      <c r="A127" s="21"/>
      <c r="B127" s="21"/>
      <c r="C127" s="22"/>
      <c r="D127" s="21"/>
      <c r="E127" s="21"/>
      <c r="F127" s="21"/>
      <c r="G127" s="21"/>
      <c r="H127" s="21"/>
      <c r="I127" s="21"/>
      <c r="J127" s="21"/>
      <c r="K127" s="37"/>
      <c r="L127" s="37"/>
      <c r="M127" s="37"/>
      <c r="AE127" s="21"/>
    </row>
    <row r="128" spans="1:31">
      <c r="A128" s="21"/>
      <c r="B128" s="21"/>
      <c r="C128" s="22"/>
      <c r="D128" s="21"/>
      <c r="E128" s="21"/>
      <c r="F128" s="21"/>
      <c r="G128" s="21"/>
      <c r="H128" s="21"/>
      <c r="I128" s="21"/>
      <c r="J128" s="21"/>
      <c r="K128" s="37"/>
      <c r="L128" s="37"/>
      <c r="M128" s="37"/>
      <c r="AE128" s="21"/>
    </row>
    <row r="129" spans="1:31">
      <c r="A129" s="21"/>
      <c r="B129" s="21"/>
      <c r="C129" s="22"/>
      <c r="D129" s="21"/>
      <c r="E129" s="21"/>
      <c r="F129" s="21"/>
      <c r="G129" s="21"/>
      <c r="H129" s="21"/>
      <c r="I129" s="21"/>
      <c r="J129" s="21"/>
      <c r="K129" s="37"/>
      <c r="L129" s="37"/>
      <c r="M129" s="37"/>
      <c r="AE129" s="21"/>
    </row>
    <row r="130" spans="1:31">
      <c r="A130" s="21"/>
      <c r="B130" s="21"/>
      <c r="C130" s="22"/>
      <c r="D130" s="21"/>
      <c r="E130" s="21"/>
      <c r="F130" s="21"/>
      <c r="G130" s="21"/>
      <c r="H130" s="21"/>
      <c r="I130" s="21"/>
      <c r="J130" s="21"/>
      <c r="K130" s="37"/>
      <c r="L130" s="37"/>
      <c r="M130" s="37"/>
      <c r="AE130" s="21"/>
    </row>
    <row r="131" spans="1:31">
      <c r="A131" s="21"/>
      <c r="B131" s="21"/>
      <c r="C131" s="22"/>
      <c r="D131" s="21"/>
      <c r="E131" s="21"/>
      <c r="F131" s="21"/>
      <c r="G131" s="21"/>
      <c r="H131" s="21"/>
      <c r="I131" s="21"/>
      <c r="J131" s="21"/>
      <c r="K131" s="37"/>
      <c r="L131" s="37"/>
      <c r="M131" s="37"/>
      <c r="AE131" s="21"/>
    </row>
    <row r="132" spans="1:31">
      <c r="A132" s="21"/>
      <c r="B132" s="21"/>
      <c r="C132" s="22"/>
      <c r="D132" s="21"/>
      <c r="E132" s="21"/>
      <c r="F132" s="21"/>
      <c r="G132" s="21"/>
      <c r="H132" s="21"/>
      <c r="I132" s="21"/>
      <c r="J132" s="21"/>
      <c r="K132" s="37"/>
      <c r="L132" s="37"/>
      <c r="M132" s="37"/>
      <c r="AE132" s="21"/>
    </row>
    <row r="133" spans="1:31">
      <c r="A133" s="21"/>
      <c r="B133" s="21"/>
      <c r="C133" s="22"/>
      <c r="D133" s="21"/>
      <c r="E133" s="21"/>
      <c r="F133" s="21"/>
      <c r="G133" s="21"/>
      <c r="H133" s="21"/>
      <c r="I133" s="21"/>
      <c r="J133" s="21"/>
      <c r="K133" s="37"/>
      <c r="L133" s="37"/>
      <c r="M133" s="37"/>
      <c r="AE133" s="21"/>
    </row>
    <row r="134" spans="1:31">
      <c r="A134" s="21"/>
      <c r="B134" s="21"/>
      <c r="C134" s="22"/>
      <c r="D134" s="21"/>
      <c r="E134" s="21"/>
      <c r="F134" s="21"/>
      <c r="G134" s="21"/>
      <c r="H134" s="21"/>
      <c r="I134" s="21"/>
      <c r="J134" s="21"/>
      <c r="K134" s="37"/>
      <c r="L134" s="37"/>
      <c r="M134" s="37"/>
      <c r="AE134" s="21"/>
    </row>
    <row r="135" spans="1:31">
      <c r="A135" s="21"/>
      <c r="B135" s="21"/>
      <c r="C135" s="22"/>
      <c r="D135" s="21"/>
      <c r="E135" s="21"/>
      <c r="F135" s="21"/>
      <c r="G135" s="21"/>
      <c r="H135" s="21"/>
      <c r="I135" s="21"/>
      <c r="J135" s="21"/>
      <c r="K135" s="37"/>
      <c r="L135" s="37"/>
      <c r="M135" s="37"/>
      <c r="AE135" s="21"/>
    </row>
    <row r="136" spans="1:31">
      <c r="A136" s="21"/>
      <c r="B136" s="21"/>
      <c r="C136" s="22"/>
      <c r="D136" s="21"/>
      <c r="E136" s="21"/>
      <c r="F136" s="21"/>
      <c r="G136" s="21"/>
      <c r="H136" s="21"/>
      <c r="I136" s="21"/>
      <c r="J136" s="21"/>
      <c r="K136" s="37"/>
      <c r="L136" s="37"/>
      <c r="M136" s="37"/>
      <c r="AE136" s="21"/>
    </row>
    <row r="137" spans="1:31">
      <c r="A137" s="21"/>
      <c r="B137" s="21"/>
      <c r="C137" s="22"/>
      <c r="D137" s="21"/>
      <c r="E137" s="21"/>
      <c r="F137" s="21"/>
      <c r="G137" s="21"/>
      <c r="H137" s="21"/>
      <c r="I137" s="21"/>
      <c r="J137" s="21"/>
      <c r="K137" s="37"/>
      <c r="L137" s="37"/>
      <c r="M137" s="37"/>
      <c r="AE137" s="21"/>
    </row>
    <row r="138" spans="1:31">
      <c r="A138" s="21"/>
      <c r="B138" s="21"/>
      <c r="C138" s="22"/>
      <c r="D138" s="21"/>
      <c r="E138" s="21"/>
      <c r="F138" s="21"/>
      <c r="G138" s="21"/>
      <c r="H138" s="21"/>
      <c r="I138" s="21"/>
      <c r="J138" s="21"/>
      <c r="K138" s="37"/>
      <c r="L138" s="37"/>
      <c r="M138" s="37"/>
      <c r="AE138" s="21"/>
    </row>
    <row r="139" spans="1:31">
      <c r="A139" s="21"/>
      <c r="B139" s="21"/>
      <c r="C139" s="22"/>
      <c r="D139" s="21"/>
      <c r="E139" s="21"/>
      <c r="F139" s="21"/>
      <c r="G139" s="21"/>
      <c r="H139" s="21"/>
      <c r="I139" s="21"/>
      <c r="J139" s="21"/>
      <c r="K139" s="37"/>
      <c r="L139" s="37"/>
      <c r="M139" s="37"/>
      <c r="AE139" s="21"/>
    </row>
    <row r="140" spans="1:31">
      <c r="A140" s="21"/>
      <c r="B140" s="21"/>
      <c r="C140" s="22"/>
      <c r="D140" s="21"/>
      <c r="E140" s="21"/>
      <c r="F140" s="21"/>
      <c r="G140" s="21"/>
      <c r="H140" s="21"/>
      <c r="I140" s="21"/>
      <c r="J140" s="21"/>
      <c r="K140" s="37"/>
      <c r="L140" s="37"/>
      <c r="M140" s="37"/>
      <c r="AE140" s="21"/>
    </row>
    <row r="141" spans="1:31">
      <c r="A141" s="21"/>
      <c r="B141" s="21"/>
      <c r="C141" s="22"/>
      <c r="D141" s="21"/>
      <c r="E141" s="21"/>
      <c r="F141" s="21"/>
      <c r="G141" s="21"/>
      <c r="H141" s="21"/>
      <c r="I141" s="21"/>
      <c r="J141" s="21"/>
      <c r="K141" s="37"/>
      <c r="L141" s="37"/>
      <c r="M141" s="37"/>
      <c r="AE141" s="21"/>
    </row>
    <row r="142" spans="1:31">
      <c r="A142" s="21"/>
      <c r="B142" s="21"/>
      <c r="C142" s="22"/>
      <c r="D142" s="21"/>
      <c r="E142" s="21"/>
      <c r="F142" s="21"/>
      <c r="G142" s="21"/>
      <c r="H142" s="21"/>
      <c r="I142" s="21"/>
      <c r="J142" s="21"/>
      <c r="K142" s="37"/>
      <c r="L142" s="37"/>
      <c r="M142" s="37"/>
      <c r="AE142" s="21"/>
    </row>
    <row r="143" spans="1:31">
      <c r="A143" s="21"/>
      <c r="B143" s="21"/>
      <c r="C143" s="22"/>
      <c r="D143" s="21"/>
      <c r="E143" s="21"/>
      <c r="F143" s="21"/>
      <c r="G143" s="21"/>
      <c r="H143" s="21"/>
      <c r="I143" s="21"/>
      <c r="J143" s="21"/>
      <c r="K143" s="37"/>
      <c r="L143" s="37"/>
      <c r="M143" s="37"/>
      <c r="AE143" s="21"/>
    </row>
    <row r="144" spans="1:31">
      <c r="A144" s="21"/>
      <c r="B144" s="21"/>
      <c r="C144" s="22"/>
      <c r="D144" s="21"/>
      <c r="E144" s="21"/>
      <c r="F144" s="21"/>
      <c r="G144" s="21"/>
      <c r="H144" s="21"/>
      <c r="I144" s="21"/>
      <c r="J144" s="21"/>
      <c r="K144" s="37"/>
      <c r="L144" s="37"/>
      <c r="M144" s="37"/>
      <c r="AE144" s="21"/>
    </row>
    <row r="145" spans="1:31">
      <c r="A145" s="21"/>
      <c r="B145" s="21"/>
      <c r="C145" s="22"/>
      <c r="D145" s="21"/>
      <c r="E145" s="21"/>
      <c r="F145" s="21"/>
      <c r="G145" s="21"/>
      <c r="H145" s="21"/>
      <c r="I145" s="21"/>
      <c r="J145" s="21"/>
      <c r="K145" s="37"/>
      <c r="L145" s="37"/>
      <c r="M145" s="37"/>
      <c r="AE145" s="21"/>
    </row>
    <row r="146" spans="1:31">
      <c r="A146" s="21"/>
      <c r="B146" s="21"/>
      <c r="C146" s="22"/>
      <c r="D146" s="21"/>
      <c r="E146" s="21"/>
      <c r="F146" s="21"/>
      <c r="G146" s="21"/>
      <c r="H146" s="21"/>
      <c r="I146" s="21"/>
      <c r="J146" s="21"/>
      <c r="K146" s="37"/>
      <c r="L146" s="37"/>
      <c r="M146" s="37"/>
      <c r="AE146" s="21"/>
    </row>
    <row r="147" spans="1:31">
      <c r="A147" s="21"/>
      <c r="B147" s="21"/>
      <c r="C147" s="22"/>
      <c r="D147" s="21"/>
      <c r="E147" s="21"/>
      <c r="F147" s="21"/>
      <c r="G147" s="21"/>
      <c r="H147" s="21"/>
      <c r="I147" s="21"/>
      <c r="J147" s="21"/>
      <c r="K147" s="37"/>
      <c r="L147" s="37"/>
      <c r="M147" s="37"/>
      <c r="AE147" s="21"/>
    </row>
    <row r="148" spans="1:31">
      <c r="A148" s="21"/>
      <c r="B148" s="21"/>
      <c r="C148" s="22"/>
      <c r="D148" s="21"/>
      <c r="E148" s="21"/>
      <c r="F148" s="21"/>
      <c r="G148" s="21"/>
      <c r="H148" s="21"/>
      <c r="I148" s="21"/>
      <c r="J148" s="21"/>
      <c r="K148" s="37"/>
      <c r="L148" s="37"/>
      <c r="M148" s="37"/>
      <c r="AE148" s="21"/>
    </row>
    <row r="149" spans="1:31">
      <c r="A149" s="21"/>
      <c r="B149" s="21"/>
      <c r="C149" s="22"/>
      <c r="D149" s="21"/>
      <c r="E149" s="21"/>
      <c r="F149" s="21"/>
      <c r="G149" s="21"/>
      <c r="H149" s="21"/>
      <c r="I149" s="21"/>
      <c r="J149" s="21"/>
      <c r="K149" s="37"/>
      <c r="L149" s="37"/>
      <c r="M149" s="37"/>
      <c r="AE149" s="21"/>
    </row>
    <row r="150" spans="1:31">
      <c r="A150" s="21"/>
      <c r="B150" s="21"/>
      <c r="C150" s="22"/>
      <c r="D150" s="21"/>
      <c r="E150" s="21"/>
      <c r="F150" s="21"/>
      <c r="G150" s="21"/>
      <c r="H150" s="21"/>
      <c r="I150" s="21"/>
      <c r="J150" s="21"/>
      <c r="K150" s="37"/>
      <c r="L150" s="37"/>
      <c r="M150" s="37"/>
      <c r="AE150" s="21"/>
    </row>
    <row r="151" spans="1:31">
      <c r="A151" s="21"/>
      <c r="B151" s="21"/>
      <c r="C151" s="22"/>
      <c r="D151" s="21"/>
      <c r="E151" s="21"/>
      <c r="F151" s="21"/>
      <c r="G151" s="21"/>
      <c r="H151" s="21"/>
      <c r="I151" s="21"/>
      <c r="J151" s="21"/>
      <c r="K151" s="37"/>
      <c r="L151" s="37"/>
      <c r="M151" s="37"/>
      <c r="AE151" s="21"/>
    </row>
    <row r="152" spans="1:31">
      <c r="A152" s="21"/>
      <c r="B152" s="21"/>
      <c r="C152" s="22"/>
      <c r="D152" s="21"/>
      <c r="E152" s="21"/>
      <c r="F152" s="21"/>
      <c r="G152" s="21"/>
      <c r="H152" s="21"/>
      <c r="I152" s="21"/>
      <c r="J152" s="21"/>
      <c r="K152" s="37"/>
      <c r="L152" s="37"/>
      <c r="M152" s="37"/>
      <c r="AE152" s="21"/>
    </row>
    <row r="153" spans="1:31">
      <c r="A153" s="21"/>
      <c r="B153" s="21"/>
      <c r="C153" s="22"/>
      <c r="D153" s="21"/>
      <c r="E153" s="21"/>
      <c r="F153" s="21"/>
      <c r="G153" s="21"/>
      <c r="H153" s="21"/>
      <c r="I153" s="21"/>
      <c r="J153" s="21"/>
      <c r="K153" s="37"/>
      <c r="L153" s="37"/>
      <c r="M153" s="37"/>
      <c r="AE153" s="21"/>
    </row>
    <row r="154" spans="1:31">
      <c r="A154" s="21"/>
      <c r="B154" s="21"/>
      <c r="C154" s="22"/>
      <c r="D154" s="21"/>
      <c r="E154" s="21"/>
      <c r="F154" s="21"/>
      <c r="G154" s="21"/>
      <c r="H154" s="21"/>
      <c r="I154" s="21"/>
      <c r="J154" s="21"/>
      <c r="K154" s="37"/>
      <c r="L154" s="37"/>
      <c r="M154" s="37"/>
      <c r="AE154" s="21"/>
    </row>
    <row r="155" spans="1:31">
      <c r="A155" s="21"/>
      <c r="B155" s="21"/>
      <c r="C155" s="22"/>
      <c r="D155" s="21"/>
      <c r="E155" s="21"/>
      <c r="F155" s="21"/>
      <c r="G155" s="21"/>
      <c r="H155" s="21"/>
      <c r="I155" s="21"/>
      <c r="J155" s="21"/>
      <c r="K155" s="37"/>
      <c r="L155" s="37"/>
      <c r="M155" s="37"/>
      <c r="AE155" s="21"/>
    </row>
    <row r="156" spans="1:31">
      <c r="A156" s="21"/>
      <c r="B156" s="21"/>
      <c r="C156" s="22"/>
      <c r="D156" s="21"/>
      <c r="E156" s="21"/>
      <c r="F156" s="21"/>
      <c r="G156" s="21"/>
      <c r="H156" s="21"/>
      <c r="I156" s="21"/>
      <c r="J156" s="21"/>
      <c r="K156" s="37"/>
      <c r="L156" s="37"/>
      <c r="M156" s="37"/>
      <c r="AE156" s="21"/>
    </row>
    <row r="157" spans="1:31">
      <c r="A157" s="21"/>
      <c r="B157" s="21"/>
      <c r="C157" s="22"/>
      <c r="D157" s="21"/>
      <c r="E157" s="21"/>
      <c r="F157" s="21"/>
      <c r="G157" s="21"/>
      <c r="H157" s="21"/>
      <c r="I157" s="21"/>
      <c r="J157" s="21"/>
      <c r="K157" s="37"/>
      <c r="L157" s="37"/>
      <c r="M157" s="37"/>
      <c r="AE157" s="21"/>
    </row>
    <row r="158" spans="1:31">
      <c r="A158" s="21"/>
      <c r="B158" s="21"/>
      <c r="C158" s="22"/>
      <c r="D158" s="21"/>
      <c r="E158" s="21"/>
      <c r="F158" s="21"/>
      <c r="G158" s="21"/>
      <c r="H158" s="21"/>
      <c r="I158" s="21"/>
      <c r="J158" s="21"/>
      <c r="K158" s="37"/>
      <c r="L158" s="37"/>
      <c r="M158" s="37"/>
      <c r="AE158" s="21"/>
    </row>
    <row r="159" spans="1:31">
      <c r="A159" s="21"/>
      <c r="B159" s="21"/>
      <c r="C159" s="22"/>
      <c r="D159" s="21"/>
      <c r="E159" s="21"/>
      <c r="F159" s="21"/>
      <c r="G159" s="21"/>
      <c r="H159" s="21"/>
      <c r="I159" s="21"/>
      <c r="J159" s="21"/>
      <c r="K159" s="37"/>
      <c r="L159" s="37"/>
      <c r="M159" s="37"/>
      <c r="AE159" s="21"/>
    </row>
    <row r="160" spans="1:31">
      <c r="A160" s="21"/>
      <c r="B160" s="21"/>
      <c r="C160" s="22"/>
      <c r="D160" s="21"/>
      <c r="E160" s="21"/>
      <c r="F160" s="21"/>
      <c r="G160" s="21"/>
      <c r="H160" s="21"/>
      <c r="I160" s="21"/>
      <c r="J160" s="21"/>
      <c r="K160" s="37"/>
      <c r="L160" s="37"/>
      <c r="M160" s="37"/>
      <c r="AE160" s="21"/>
    </row>
    <row r="161" spans="1:31">
      <c r="A161" s="21"/>
      <c r="B161" s="21"/>
      <c r="C161" s="22"/>
      <c r="D161" s="21"/>
      <c r="E161" s="21"/>
      <c r="F161" s="21"/>
      <c r="G161" s="21"/>
      <c r="H161" s="21"/>
      <c r="I161" s="21"/>
      <c r="J161" s="21"/>
      <c r="K161" s="37"/>
      <c r="L161" s="37"/>
      <c r="M161" s="37"/>
      <c r="AE161" s="21"/>
    </row>
    <row r="162" spans="1:31">
      <c r="A162" s="21"/>
      <c r="B162" s="21"/>
      <c r="C162" s="22"/>
      <c r="D162" s="21"/>
      <c r="E162" s="21"/>
      <c r="F162" s="21"/>
      <c r="G162" s="21"/>
      <c r="H162" s="21"/>
      <c r="I162" s="21"/>
      <c r="J162" s="21"/>
      <c r="K162" s="37"/>
      <c r="L162" s="37"/>
      <c r="M162" s="37"/>
      <c r="AE162" s="21"/>
    </row>
    <row r="163" spans="1:31">
      <c r="A163" s="21"/>
      <c r="B163" s="21"/>
      <c r="C163" s="22"/>
      <c r="D163" s="21"/>
      <c r="E163" s="21"/>
      <c r="F163" s="21"/>
      <c r="G163" s="21"/>
      <c r="H163" s="21"/>
      <c r="I163" s="21"/>
      <c r="J163" s="21"/>
      <c r="K163" s="37"/>
      <c r="L163" s="37"/>
      <c r="M163" s="37"/>
      <c r="AE163" s="21"/>
    </row>
    <row r="164" spans="1:31">
      <c r="A164" s="21"/>
      <c r="B164" s="21"/>
      <c r="C164" s="22"/>
      <c r="D164" s="21"/>
      <c r="E164" s="21"/>
      <c r="F164" s="21"/>
      <c r="G164" s="21"/>
      <c r="H164" s="21"/>
      <c r="I164" s="21"/>
      <c r="J164" s="21"/>
      <c r="K164" s="37"/>
      <c r="L164" s="37"/>
      <c r="M164" s="37"/>
      <c r="AE164" s="21"/>
    </row>
    <row r="165" spans="1:31">
      <c r="A165" s="21"/>
      <c r="B165" s="21"/>
      <c r="C165" s="22"/>
      <c r="D165" s="21"/>
      <c r="E165" s="21"/>
      <c r="F165" s="21"/>
      <c r="G165" s="21"/>
      <c r="H165" s="21"/>
      <c r="I165" s="21"/>
      <c r="J165" s="21"/>
      <c r="K165" s="37"/>
      <c r="L165" s="37"/>
      <c r="M165" s="37"/>
      <c r="AE165" s="21"/>
    </row>
    <row r="166" spans="1:31">
      <c r="A166" s="21"/>
      <c r="B166" s="21"/>
      <c r="C166" s="22"/>
      <c r="D166" s="21"/>
      <c r="E166" s="21"/>
      <c r="F166" s="21"/>
      <c r="G166" s="21"/>
      <c r="H166" s="21"/>
      <c r="I166" s="21"/>
      <c r="J166" s="21"/>
      <c r="K166" s="37"/>
      <c r="L166" s="37"/>
      <c r="M166" s="37"/>
      <c r="AE166" s="21"/>
    </row>
    <row r="167" spans="1:31">
      <c r="A167" s="21"/>
      <c r="B167" s="21"/>
      <c r="C167" s="22"/>
      <c r="D167" s="21"/>
      <c r="E167" s="21"/>
      <c r="F167" s="21"/>
      <c r="G167" s="21"/>
      <c r="H167" s="21"/>
      <c r="I167" s="21"/>
      <c r="J167" s="21"/>
      <c r="K167" s="37"/>
      <c r="L167" s="37"/>
      <c r="M167" s="37"/>
      <c r="AE167" s="21"/>
    </row>
    <row r="168" spans="1:31">
      <c r="A168" s="21"/>
      <c r="B168" s="21"/>
      <c r="C168" s="22"/>
      <c r="D168" s="21"/>
      <c r="E168" s="21"/>
      <c r="F168" s="21"/>
      <c r="G168" s="21"/>
      <c r="H168" s="21"/>
      <c r="I168" s="21"/>
      <c r="J168" s="21"/>
      <c r="K168" s="37"/>
      <c r="L168" s="37"/>
      <c r="M168" s="37"/>
      <c r="AE168" s="21"/>
    </row>
    <row r="169" spans="1:31">
      <c r="A169" s="21"/>
      <c r="B169" s="21"/>
      <c r="C169" s="22"/>
      <c r="D169" s="21"/>
      <c r="E169" s="21"/>
      <c r="F169" s="21"/>
      <c r="G169" s="21"/>
      <c r="H169" s="21"/>
      <c r="I169" s="21"/>
      <c r="J169" s="21"/>
      <c r="K169" s="37"/>
      <c r="L169" s="37"/>
      <c r="M169" s="37"/>
      <c r="AE169" s="21"/>
    </row>
    <row r="170" spans="1:31">
      <c r="A170" s="21"/>
      <c r="B170" s="21"/>
      <c r="C170" s="22"/>
      <c r="D170" s="21"/>
      <c r="E170" s="21"/>
      <c r="F170" s="21"/>
      <c r="G170" s="21"/>
      <c r="H170" s="21"/>
      <c r="I170" s="21"/>
      <c r="J170" s="21"/>
      <c r="K170" s="37"/>
      <c r="L170" s="37"/>
      <c r="M170" s="37"/>
      <c r="AE170" s="21"/>
    </row>
    <row r="171" spans="1:31">
      <c r="A171" s="21"/>
      <c r="B171" s="21"/>
      <c r="C171" s="22"/>
      <c r="D171" s="21"/>
      <c r="E171" s="21"/>
      <c r="F171" s="21"/>
      <c r="G171" s="21"/>
      <c r="H171" s="21"/>
      <c r="I171" s="21"/>
      <c r="J171" s="21"/>
      <c r="K171" s="37"/>
      <c r="L171" s="37"/>
      <c r="M171" s="37"/>
      <c r="AE171" s="21"/>
    </row>
    <row r="172" spans="1:31">
      <c r="A172" s="21"/>
      <c r="B172" s="21"/>
      <c r="C172" s="22"/>
      <c r="D172" s="21"/>
      <c r="E172" s="21"/>
      <c r="F172" s="21"/>
      <c r="G172" s="21"/>
      <c r="H172" s="21"/>
      <c r="I172" s="21"/>
      <c r="J172" s="21"/>
      <c r="K172" s="37"/>
      <c r="L172" s="37"/>
      <c r="M172" s="37"/>
      <c r="AE172" s="21"/>
    </row>
    <row r="173" spans="1:31">
      <c r="A173" s="21"/>
      <c r="B173" s="21"/>
      <c r="C173" s="22"/>
      <c r="D173" s="21"/>
      <c r="E173" s="21"/>
      <c r="F173" s="21"/>
      <c r="G173" s="21"/>
      <c r="H173" s="21"/>
      <c r="I173" s="21"/>
      <c r="J173" s="21"/>
      <c r="K173" s="37"/>
      <c r="L173" s="37"/>
      <c r="M173" s="37"/>
      <c r="AE173" s="21"/>
    </row>
    <row r="174" spans="1:31">
      <c r="A174" s="21"/>
      <c r="B174" s="21"/>
      <c r="C174" s="22"/>
      <c r="D174" s="21"/>
      <c r="E174" s="21"/>
      <c r="F174" s="21"/>
      <c r="G174" s="21"/>
      <c r="H174" s="21"/>
      <c r="I174" s="21"/>
      <c r="J174" s="21"/>
      <c r="K174" s="37"/>
      <c r="L174" s="37"/>
      <c r="M174" s="37"/>
      <c r="AE174" s="21"/>
    </row>
    <row r="175" spans="1:31">
      <c r="A175" s="21"/>
      <c r="B175" s="21"/>
      <c r="C175" s="22"/>
      <c r="D175" s="21"/>
      <c r="E175" s="21"/>
      <c r="F175" s="21"/>
      <c r="G175" s="21"/>
      <c r="H175" s="21"/>
      <c r="I175" s="21"/>
      <c r="J175" s="21"/>
      <c r="K175" s="37"/>
      <c r="L175" s="37"/>
      <c r="M175" s="37"/>
      <c r="AE175" s="21"/>
    </row>
    <row r="176" spans="1:31">
      <c r="A176" s="21"/>
      <c r="B176" s="21"/>
      <c r="C176" s="22"/>
      <c r="D176" s="21"/>
      <c r="E176" s="21"/>
      <c r="F176" s="21"/>
      <c r="G176" s="21"/>
      <c r="H176" s="21"/>
      <c r="I176" s="21"/>
      <c r="J176" s="21"/>
      <c r="K176" s="37"/>
      <c r="L176" s="37"/>
      <c r="M176" s="37"/>
      <c r="AE176" s="21"/>
    </row>
    <row r="177" spans="1:31">
      <c r="A177" s="21"/>
      <c r="B177" s="21"/>
      <c r="C177" s="22"/>
      <c r="D177" s="21"/>
      <c r="E177" s="21"/>
      <c r="F177" s="21"/>
      <c r="G177" s="21"/>
      <c r="H177" s="21"/>
      <c r="I177" s="21"/>
      <c r="J177" s="21"/>
      <c r="K177" s="37"/>
      <c r="L177" s="37"/>
      <c r="M177" s="37"/>
      <c r="AE177" s="21"/>
    </row>
    <row r="178" spans="1:31">
      <c r="A178" s="21"/>
      <c r="B178" s="21"/>
      <c r="C178" s="22"/>
      <c r="D178" s="21"/>
      <c r="E178" s="21"/>
      <c r="F178" s="21"/>
      <c r="G178" s="21"/>
      <c r="H178" s="21"/>
      <c r="I178" s="21"/>
      <c r="J178" s="21"/>
      <c r="K178" s="37"/>
      <c r="L178" s="37"/>
      <c r="M178" s="37"/>
      <c r="AE178" s="21"/>
    </row>
    <row r="179" spans="1:31">
      <c r="A179" s="21"/>
      <c r="B179" s="21"/>
      <c r="C179" s="22"/>
      <c r="D179" s="21"/>
      <c r="E179" s="21"/>
      <c r="F179" s="21"/>
      <c r="G179" s="21"/>
      <c r="H179" s="21"/>
      <c r="I179" s="21"/>
      <c r="J179" s="21"/>
      <c r="K179" s="37"/>
      <c r="L179" s="37"/>
      <c r="M179" s="37"/>
      <c r="AE179" s="21"/>
    </row>
    <row r="180" spans="1:31">
      <c r="A180" s="21"/>
      <c r="B180" s="21"/>
      <c r="C180" s="22"/>
      <c r="D180" s="21"/>
      <c r="E180" s="21"/>
      <c r="F180" s="21"/>
      <c r="G180" s="21"/>
      <c r="H180" s="21"/>
      <c r="I180" s="21"/>
      <c r="J180" s="21"/>
      <c r="K180" s="37"/>
      <c r="L180" s="37"/>
      <c r="M180" s="37"/>
      <c r="AE180" s="21"/>
    </row>
    <row r="181" spans="1:31">
      <c r="A181" s="21"/>
      <c r="B181" s="21"/>
      <c r="C181" s="22"/>
      <c r="D181" s="21"/>
      <c r="E181" s="21"/>
      <c r="F181" s="21"/>
      <c r="G181" s="21"/>
      <c r="H181" s="21"/>
      <c r="I181" s="21"/>
      <c r="J181" s="21"/>
      <c r="K181" s="37"/>
      <c r="L181" s="37"/>
      <c r="M181" s="37"/>
      <c r="AE181" s="21"/>
    </row>
    <row r="182" spans="1:31">
      <c r="A182" s="21"/>
      <c r="B182" s="21"/>
      <c r="C182" s="22"/>
      <c r="D182" s="21"/>
      <c r="E182" s="21"/>
      <c r="F182" s="21"/>
      <c r="G182" s="21"/>
      <c r="H182" s="21"/>
      <c r="I182" s="21"/>
      <c r="J182" s="21"/>
      <c r="K182" s="37"/>
      <c r="L182" s="37"/>
      <c r="M182" s="37"/>
      <c r="AE182" s="21"/>
    </row>
    <row r="183" spans="1:31">
      <c r="A183" s="21"/>
      <c r="B183" s="21"/>
      <c r="C183" s="22"/>
      <c r="D183" s="21"/>
      <c r="E183" s="21"/>
      <c r="F183" s="21"/>
      <c r="G183" s="21"/>
      <c r="H183" s="21"/>
      <c r="I183" s="21"/>
      <c r="J183" s="21"/>
      <c r="K183" s="37"/>
      <c r="L183" s="37"/>
      <c r="M183" s="37"/>
      <c r="AE183" s="21"/>
    </row>
    <row r="184" spans="1:31">
      <c r="A184" s="21"/>
      <c r="B184" s="21"/>
      <c r="C184" s="22"/>
      <c r="D184" s="21"/>
      <c r="E184" s="21"/>
      <c r="F184" s="21"/>
      <c r="G184" s="21"/>
      <c r="H184" s="21"/>
      <c r="I184" s="21"/>
      <c r="J184" s="21"/>
      <c r="K184" s="37"/>
      <c r="L184" s="37"/>
      <c r="M184" s="37"/>
      <c r="AE184" s="21"/>
    </row>
    <row r="185" spans="1:31">
      <c r="A185" s="21"/>
      <c r="B185" s="21"/>
      <c r="C185" s="22"/>
      <c r="D185" s="21"/>
      <c r="E185" s="21"/>
      <c r="F185" s="21"/>
      <c r="G185" s="21"/>
      <c r="H185" s="21"/>
      <c r="I185" s="21"/>
      <c r="J185" s="21"/>
      <c r="K185" s="37"/>
      <c r="L185" s="37"/>
      <c r="M185" s="37"/>
      <c r="AE185" s="21"/>
    </row>
    <row r="186" spans="1:31">
      <c r="A186" s="21"/>
      <c r="B186" s="21"/>
      <c r="C186" s="22"/>
      <c r="D186" s="21"/>
      <c r="E186" s="21"/>
      <c r="F186" s="21"/>
      <c r="G186" s="21"/>
      <c r="H186" s="21"/>
      <c r="I186" s="21"/>
      <c r="J186" s="21"/>
      <c r="K186" s="37"/>
      <c r="L186" s="37"/>
      <c r="M186" s="37"/>
      <c r="AE186" s="21"/>
    </row>
    <row r="187" spans="1:31">
      <c r="A187" s="21"/>
      <c r="B187" s="21"/>
      <c r="C187" s="22"/>
      <c r="D187" s="21"/>
      <c r="E187" s="21"/>
      <c r="F187" s="21"/>
      <c r="G187" s="21"/>
      <c r="H187" s="21"/>
      <c r="I187" s="21"/>
      <c r="J187" s="21"/>
      <c r="K187" s="37"/>
      <c r="L187" s="37"/>
      <c r="M187" s="37"/>
    </row>
    <row r="188" spans="1:31">
      <c r="A188" s="21"/>
      <c r="B188" s="21"/>
      <c r="C188" s="22"/>
      <c r="D188" s="21"/>
      <c r="E188" s="21"/>
      <c r="F188" s="21"/>
      <c r="G188" s="21"/>
      <c r="H188" s="21"/>
      <c r="I188" s="21"/>
      <c r="J188" s="21"/>
      <c r="K188" s="37"/>
      <c r="L188" s="37"/>
      <c r="M188" s="37"/>
    </row>
    <row r="189" spans="1:31">
      <c r="A189" s="21"/>
      <c r="B189" s="21"/>
      <c r="C189" s="22"/>
      <c r="D189" s="21"/>
      <c r="E189" s="21"/>
      <c r="F189" s="21"/>
      <c r="G189" s="21"/>
      <c r="H189" s="21"/>
      <c r="I189" s="21"/>
      <c r="J189" s="21"/>
      <c r="K189" s="37"/>
      <c r="L189" s="37"/>
      <c r="M189" s="37"/>
    </row>
    <row r="190" spans="1:31">
      <c r="A190" s="21"/>
      <c r="B190" s="21"/>
      <c r="C190" s="22"/>
      <c r="D190" s="21"/>
      <c r="E190" s="21"/>
      <c r="F190" s="21"/>
      <c r="G190" s="21"/>
      <c r="H190" s="21"/>
      <c r="I190" s="21"/>
      <c r="J190" s="21"/>
      <c r="K190" s="37"/>
      <c r="L190" s="37"/>
      <c r="M190" s="37"/>
    </row>
    <row r="191" spans="1:31">
      <c r="A191" s="21"/>
      <c r="B191" s="21"/>
      <c r="C191" s="22"/>
      <c r="D191" s="21"/>
      <c r="E191" s="21"/>
      <c r="F191" s="21"/>
      <c r="G191" s="21"/>
      <c r="H191" s="21"/>
      <c r="I191" s="21"/>
      <c r="J191" s="21"/>
      <c r="K191" s="37"/>
      <c r="L191" s="37"/>
      <c r="M191" s="37"/>
    </row>
    <row r="192" spans="1:31">
      <c r="A192" s="21"/>
      <c r="B192" s="21"/>
      <c r="C192" s="22"/>
      <c r="D192" s="21"/>
      <c r="E192" s="21"/>
      <c r="F192" s="21"/>
      <c r="G192" s="21"/>
      <c r="H192" s="21"/>
      <c r="I192" s="21"/>
      <c r="J192" s="21"/>
      <c r="K192" s="37"/>
      <c r="L192" s="37"/>
      <c r="M192" s="37"/>
    </row>
    <row r="193" spans="1:13">
      <c r="A193" s="21"/>
      <c r="B193" s="21"/>
      <c r="C193" s="22"/>
      <c r="D193" s="21"/>
      <c r="E193" s="21"/>
      <c r="F193" s="21"/>
      <c r="G193" s="21"/>
      <c r="H193" s="21"/>
      <c r="I193" s="21"/>
      <c r="J193" s="21"/>
      <c r="K193" s="37"/>
      <c r="L193" s="37"/>
      <c r="M193" s="37"/>
    </row>
    <row r="194" spans="1:13">
      <c r="A194" s="21"/>
      <c r="B194" s="21"/>
      <c r="C194" s="22"/>
      <c r="D194" s="21"/>
      <c r="E194" s="21"/>
      <c r="F194" s="21"/>
      <c r="G194" s="21"/>
      <c r="H194" s="21"/>
      <c r="I194" s="21"/>
      <c r="J194" s="21"/>
      <c r="K194" s="37"/>
      <c r="L194" s="37"/>
      <c r="M194" s="37"/>
    </row>
    <row r="195" spans="1:13">
      <c r="A195" s="21"/>
      <c r="B195" s="21"/>
      <c r="C195" s="22"/>
      <c r="D195" s="21"/>
      <c r="E195" s="21"/>
      <c r="F195" s="21"/>
      <c r="G195" s="21"/>
      <c r="H195" s="21"/>
      <c r="I195" s="21"/>
      <c r="J195" s="21"/>
      <c r="K195" s="37"/>
      <c r="L195" s="37"/>
      <c r="M195" s="37"/>
    </row>
    <row r="196" spans="1:13">
      <c r="A196" s="21"/>
      <c r="B196" s="21"/>
      <c r="C196" s="22"/>
      <c r="D196" s="21"/>
      <c r="E196" s="21"/>
      <c r="F196" s="21"/>
      <c r="G196" s="21"/>
      <c r="H196" s="21"/>
      <c r="I196" s="21"/>
      <c r="J196" s="21"/>
      <c r="K196" s="37"/>
      <c r="L196" s="37"/>
      <c r="M196" s="37"/>
    </row>
    <row r="197" spans="1:13">
      <c r="A197" s="21"/>
      <c r="B197" s="21"/>
      <c r="C197" s="22"/>
      <c r="D197" s="21"/>
      <c r="E197" s="21"/>
      <c r="F197" s="21"/>
      <c r="G197" s="21"/>
      <c r="H197" s="21"/>
      <c r="I197" s="21"/>
      <c r="J197" s="21"/>
      <c r="K197" s="37"/>
      <c r="L197" s="37"/>
      <c r="M197" s="37"/>
    </row>
    <row r="198" spans="1:13">
      <c r="A198" s="21"/>
      <c r="B198" s="21"/>
      <c r="C198" s="22"/>
      <c r="D198" s="21"/>
      <c r="E198" s="21"/>
      <c r="F198" s="21"/>
      <c r="G198" s="21"/>
      <c r="H198" s="21"/>
      <c r="I198" s="21"/>
      <c r="J198" s="21"/>
      <c r="K198" s="37"/>
      <c r="L198" s="37"/>
      <c r="M198" s="37"/>
    </row>
    <row r="199" spans="1:13">
      <c r="A199" s="21"/>
      <c r="B199" s="21"/>
      <c r="C199" s="22"/>
      <c r="D199" s="21"/>
      <c r="E199" s="21"/>
      <c r="F199" s="21"/>
      <c r="G199" s="21"/>
      <c r="H199" s="21"/>
      <c r="I199" s="21"/>
      <c r="J199" s="21"/>
      <c r="K199" s="37"/>
      <c r="L199" s="37"/>
      <c r="M199" s="37"/>
    </row>
    <row r="200" spans="1:13">
      <c r="A200" s="21"/>
      <c r="B200" s="21"/>
      <c r="C200" s="22"/>
      <c r="D200" s="21"/>
      <c r="E200" s="21"/>
      <c r="F200" s="21"/>
      <c r="G200" s="21"/>
      <c r="H200" s="21"/>
      <c r="I200" s="21"/>
      <c r="J200" s="21"/>
      <c r="K200" s="37"/>
      <c r="L200" s="37"/>
      <c r="M200" s="37"/>
    </row>
    <row r="201" spans="1:13">
      <c r="A201" s="21"/>
      <c r="B201" s="21"/>
      <c r="C201" s="22"/>
      <c r="D201" s="21"/>
      <c r="E201" s="21"/>
      <c r="F201" s="21"/>
      <c r="G201" s="21"/>
      <c r="H201" s="21"/>
      <c r="I201" s="21"/>
      <c r="J201" s="21"/>
      <c r="K201" s="37"/>
      <c r="L201" s="37"/>
      <c r="M201" s="37"/>
    </row>
    <row r="202" spans="1:13">
      <c r="A202" s="21"/>
      <c r="B202" s="21"/>
      <c r="C202" s="22"/>
      <c r="D202" s="21"/>
      <c r="E202" s="21"/>
      <c r="F202" s="21"/>
      <c r="G202" s="21"/>
      <c r="H202" s="21"/>
      <c r="I202" s="21"/>
      <c r="J202" s="21"/>
      <c r="K202" s="37"/>
      <c r="L202" s="37"/>
      <c r="M202" s="37"/>
    </row>
    <row r="203" spans="1:13">
      <c r="A203" s="21"/>
      <c r="B203" s="21"/>
      <c r="C203" s="22"/>
      <c r="D203" s="21"/>
      <c r="E203" s="21"/>
      <c r="F203" s="21"/>
      <c r="G203" s="21"/>
      <c r="H203" s="21"/>
      <c r="I203" s="21"/>
      <c r="J203" s="21"/>
      <c r="K203" s="37"/>
      <c r="L203" s="37"/>
      <c r="M203" s="37"/>
    </row>
    <row r="204" spans="1:13">
      <c r="A204" s="21"/>
      <c r="B204" s="21"/>
      <c r="C204" s="22"/>
      <c r="D204" s="21"/>
      <c r="E204" s="21"/>
      <c r="F204" s="21"/>
      <c r="G204" s="21"/>
      <c r="H204" s="21"/>
      <c r="I204" s="21"/>
      <c r="J204" s="21"/>
      <c r="K204" s="37"/>
      <c r="L204" s="37"/>
      <c r="M204" s="37"/>
    </row>
    <row r="205" spans="1:13">
      <c r="A205" s="21"/>
      <c r="B205" s="21"/>
      <c r="C205" s="22"/>
      <c r="D205" s="21"/>
      <c r="E205" s="21"/>
      <c r="F205" s="21"/>
      <c r="G205" s="21"/>
      <c r="H205" s="21"/>
      <c r="I205" s="21"/>
      <c r="J205" s="21"/>
      <c r="K205" s="37"/>
      <c r="L205" s="37"/>
      <c r="M205" s="37"/>
    </row>
    <row r="206" spans="1:13">
      <c r="A206" s="21"/>
      <c r="B206" s="21"/>
      <c r="C206" s="22"/>
      <c r="D206" s="21"/>
      <c r="E206" s="21"/>
      <c r="F206" s="21"/>
      <c r="G206" s="21"/>
      <c r="H206" s="21"/>
      <c r="I206" s="21"/>
      <c r="J206" s="21"/>
      <c r="K206" s="37"/>
      <c r="L206" s="37"/>
      <c r="M206" s="37"/>
    </row>
    <row r="207" spans="1:13">
      <c r="A207" s="21"/>
      <c r="B207" s="21"/>
      <c r="C207" s="22"/>
      <c r="D207" s="21"/>
      <c r="E207" s="21"/>
      <c r="F207" s="21"/>
      <c r="G207" s="21"/>
      <c r="H207" s="21"/>
      <c r="I207" s="21"/>
      <c r="J207" s="21"/>
      <c r="K207" s="37"/>
      <c r="L207" s="37"/>
      <c r="M207" s="37"/>
    </row>
    <row r="208" spans="1:13">
      <c r="A208" s="21"/>
      <c r="B208" s="21"/>
      <c r="C208" s="22"/>
      <c r="D208" s="21"/>
      <c r="E208" s="21"/>
      <c r="F208" s="21"/>
      <c r="G208" s="21"/>
      <c r="H208" s="21"/>
      <c r="I208" s="21"/>
      <c r="J208" s="21"/>
      <c r="K208" s="37"/>
      <c r="L208" s="37"/>
      <c r="M208" s="37"/>
    </row>
    <row r="209" spans="1:13">
      <c r="A209" s="21"/>
      <c r="B209" s="21"/>
      <c r="C209" s="22"/>
      <c r="D209" s="21"/>
      <c r="E209" s="21"/>
      <c r="F209" s="21"/>
      <c r="G209" s="21"/>
      <c r="H209" s="21"/>
      <c r="I209" s="21"/>
      <c r="J209" s="21"/>
      <c r="K209" s="37"/>
      <c r="L209" s="37"/>
      <c r="M209" s="37"/>
    </row>
    <row r="210" spans="1:13">
      <c r="A210" s="21"/>
      <c r="B210" s="21"/>
      <c r="C210" s="22"/>
      <c r="D210" s="21"/>
      <c r="E210" s="21"/>
      <c r="F210" s="21"/>
      <c r="G210" s="21"/>
      <c r="H210" s="21"/>
      <c r="I210" s="21"/>
      <c r="J210" s="21"/>
      <c r="K210" s="37"/>
      <c r="L210" s="37"/>
      <c r="M210" s="37"/>
    </row>
    <row r="211" spans="1:13">
      <c r="A211" s="21"/>
      <c r="B211" s="21"/>
      <c r="C211" s="22"/>
      <c r="D211" s="21"/>
      <c r="E211" s="21"/>
      <c r="F211" s="21"/>
      <c r="G211" s="21"/>
      <c r="H211" s="21"/>
      <c r="I211" s="21"/>
      <c r="J211" s="21"/>
      <c r="K211" s="37"/>
      <c r="L211" s="37"/>
      <c r="M211" s="37"/>
    </row>
    <row r="212" spans="1:13">
      <c r="A212" s="21"/>
      <c r="B212" s="21"/>
      <c r="C212" s="22"/>
      <c r="D212" s="21"/>
      <c r="E212" s="21"/>
      <c r="F212" s="21"/>
      <c r="G212" s="21"/>
      <c r="H212" s="21"/>
      <c r="I212" s="21"/>
      <c r="J212" s="21"/>
      <c r="K212" s="37"/>
      <c r="L212" s="37"/>
      <c r="M212" s="37"/>
    </row>
    <row r="213" spans="1:13">
      <c r="A213" s="21"/>
      <c r="B213" s="21"/>
      <c r="C213" s="22"/>
      <c r="D213" s="21"/>
      <c r="E213" s="21"/>
      <c r="F213" s="21"/>
      <c r="G213" s="21"/>
      <c r="H213" s="21"/>
      <c r="I213" s="21"/>
      <c r="J213" s="21"/>
      <c r="K213" s="37"/>
      <c r="L213" s="37"/>
      <c r="M213" s="37"/>
    </row>
    <row r="214" spans="1:13">
      <c r="A214" s="21"/>
      <c r="B214" s="21"/>
      <c r="C214" s="22"/>
      <c r="D214" s="21"/>
      <c r="E214" s="21"/>
      <c r="F214" s="21"/>
      <c r="G214" s="21"/>
      <c r="H214" s="21"/>
      <c r="I214" s="21"/>
      <c r="J214" s="21"/>
      <c r="K214" s="37"/>
      <c r="L214" s="37"/>
      <c r="M214" s="37"/>
    </row>
    <row r="215" spans="1:13">
      <c r="A215" s="21"/>
      <c r="B215" s="21"/>
      <c r="C215" s="22"/>
      <c r="D215" s="21"/>
      <c r="E215" s="21"/>
      <c r="F215" s="21"/>
      <c r="G215" s="21"/>
      <c r="H215" s="21"/>
      <c r="I215" s="21"/>
      <c r="J215" s="21"/>
      <c r="K215" s="37"/>
      <c r="L215" s="37"/>
      <c r="M215" s="37"/>
    </row>
    <row r="216" spans="1:13">
      <c r="A216" s="21"/>
      <c r="B216" s="21"/>
      <c r="C216" s="22"/>
      <c r="D216" s="21"/>
      <c r="E216" s="21"/>
      <c r="F216" s="21"/>
      <c r="G216" s="21"/>
      <c r="H216" s="21"/>
      <c r="I216" s="21"/>
      <c r="J216" s="21"/>
      <c r="K216" s="37"/>
      <c r="L216" s="37"/>
      <c r="M216" s="37"/>
    </row>
    <row r="217" spans="1:13">
      <c r="A217" s="21"/>
      <c r="B217" s="21"/>
      <c r="C217" s="22"/>
      <c r="D217" s="21"/>
      <c r="E217" s="21"/>
      <c r="F217" s="21"/>
      <c r="G217" s="21"/>
      <c r="H217" s="21"/>
      <c r="I217" s="21"/>
      <c r="J217" s="21"/>
      <c r="K217" s="37"/>
      <c r="L217" s="37"/>
      <c r="M217" s="37"/>
    </row>
    <row r="218" spans="1:13">
      <c r="A218" s="21"/>
      <c r="B218" s="21"/>
      <c r="C218" s="22"/>
      <c r="D218" s="21"/>
      <c r="E218" s="21"/>
      <c r="F218" s="21"/>
      <c r="G218" s="21"/>
      <c r="H218" s="21"/>
      <c r="I218" s="21"/>
      <c r="J218" s="21"/>
      <c r="K218" s="37"/>
      <c r="L218" s="37"/>
      <c r="M218" s="37"/>
    </row>
    <row r="219" spans="1:13">
      <c r="A219" s="21"/>
      <c r="B219" s="21"/>
      <c r="C219" s="22"/>
      <c r="D219" s="21"/>
      <c r="E219" s="21"/>
      <c r="F219" s="21"/>
      <c r="G219" s="21"/>
      <c r="H219" s="21"/>
      <c r="I219" s="21"/>
      <c r="J219" s="21"/>
      <c r="K219" s="37"/>
      <c r="L219" s="37"/>
      <c r="M219" s="37"/>
    </row>
    <row r="220" spans="1:13">
      <c r="A220" s="21"/>
      <c r="B220" s="21"/>
      <c r="C220" s="22"/>
      <c r="D220" s="21"/>
      <c r="E220" s="21"/>
      <c r="F220" s="21"/>
      <c r="G220" s="21"/>
      <c r="H220" s="21"/>
      <c r="I220" s="21"/>
      <c r="J220" s="21"/>
      <c r="K220" s="37"/>
      <c r="L220" s="37"/>
      <c r="M220" s="37"/>
    </row>
    <row r="221" spans="1:13">
      <c r="A221" s="21"/>
      <c r="B221" s="21"/>
      <c r="C221" s="22"/>
      <c r="D221" s="21"/>
      <c r="E221" s="21"/>
      <c r="F221" s="21"/>
      <c r="G221" s="21"/>
      <c r="H221" s="21"/>
      <c r="I221" s="21"/>
      <c r="J221" s="21"/>
      <c r="K221" s="37"/>
      <c r="L221" s="37"/>
      <c r="M221" s="37"/>
    </row>
    <row r="222" spans="1:13">
      <c r="A222" s="21"/>
      <c r="B222" s="21"/>
      <c r="C222" s="22"/>
      <c r="D222" s="21"/>
      <c r="E222" s="21"/>
      <c r="F222" s="21"/>
      <c r="G222" s="21"/>
      <c r="H222" s="21"/>
      <c r="I222" s="21"/>
      <c r="J222" s="21"/>
      <c r="K222" s="37"/>
      <c r="L222" s="37"/>
      <c r="M222" s="37"/>
    </row>
    <row r="223" spans="1:13">
      <c r="A223" s="21"/>
      <c r="B223" s="21"/>
      <c r="C223" s="22"/>
      <c r="D223" s="21"/>
      <c r="E223" s="21"/>
      <c r="F223" s="21"/>
      <c r="G223" s="21"/>
      <c r="H223" s="21"/>
      <c r="I223" s="21"/>
      <c r="J223" s="21"/>
      <c r="K223" s="37"/>
      <c r="L223" s="37"/>
      <c r="M223" s="37"/>
    </row>
    <row r="224" spans="1:13">
      <c r="A224" s="21"/>
      <c r="B224" s="21"/>
      <c r="C224" s="22"/>
      <c r="D224" s="21"/>
      <c r="E224" s="21"/>
      <c r="F224" s="21"/>
      <c r="G224" s="21"/>
      <c r="H224" s="21"/>
      <c r="I224" s="21"/>
      <c r="J224" s="21"/>
      <c r="K224" s="37"/>
      <c r="L224" s="37"/>
      <c r="M224" s="37"/>
    </row>
    <row r="225" spans="1:13">
      <c r="A225" s="21"/>
      <c r="B225" s="21"/>
      <c r="C225" s="22"/>
      <c r="D225" s="21"/>
      <c r="E225" s="21"/>
      <c r="F225" s="21"/>
      <c r="G225" s="21"/>
      <c r="H225" s="21"/>
      <c r="I225" s="21"/>
      <c r="J225" s="21"/>
      <c r="K225" s="37"/>
      <c r="L225" s="37"/>
      <c r="M225" s="37"/>
    </row>
    <row r="226" spans="1:13">
      <c r="A226" s="21"/>
      <c r="B226" s="21"/>
      <c r="C226" s="22"/>
      <c r="D226" s="21"/>
      <c r="E226" s="21"/>
      <c r="F226" s="21"/>
      <c r="G226" s="21"/>
      <c r="H226" s="21"/>
      <c r="I226" s="21"/>
      <c r="J226" s="21"/>
      <c r="K226" s="37"/>
      <c r="L226" s="37"/>
      <c r="M226" s="37"/>
    </row>
    <row r="227" spans="1:13">
      <c r="A227" s="21"/>
      <c r="B227" s="21"/>
      <c r="C227" s="22"/>
      <c r="D227" s="21"/>
      <c r="E227" s="21"/>
      <c r="F227" s="21"/>
      <c r="G227" s="21"/>
      <c r="H227" s="21"/>
      <c r="I227" s="21"/>
      <c r="J227" s="21"/>
      <c r="K227" s="37"/>
      <c r="L227" s="37"/>
      <c r="M227" s="37"/>
    </row>
    <row r="228" spans="1:13">
      <c r="A228" s="21"/>
      <c r="B228" s="21"/>
      <c r="C228" s="22"/>
      <c r="D228" s="21"/>
      <c r="E228" s="21"/>
      <c r="F228" s="21"/>
      <c r="G228" s="21"/>
      <c r="H228" s="21"/>
      <c r="I228" s="21"/>
      <c r="J228" s="21"/>
      <c r="K228" s="37"/>
      <c r="L228" s="37"/>
      <c r="M228" s="37"/>
    </row>
    <row r="229" spans="1:13">
      <c r="A229" s="21"/>
      <c r="B229" s="21"/>
      <c r="C229" s="22"/>
      <c r="D229" s="21"/>
      <c r="E229" s="21"/>
      <c r="F229" s="21"/>
      <c r="G229" s="21"/>
      <c r="H229" s="21"/>
      <c r="I229" s="21"/>
      <c r="J229" s="21"/>
      <c r="K229" s="37"/>
      <c r="L229" s="37"/>
      <c r="M229" s="37"/>
    </row>
    <row r="230" spans="1:13">
      <c r="A230" s="21"/>
      <c r="B230" s="21"/>
      <c r="C230" s="22"/>
      <c r="D230" s="21"/>
      <c r="E230" s="21"/>
      <c r="F230" s="21"/>
      <c r="G230" s="21"/>
      <c r="H230" s="21"/>
      <c r="I230" s="21"/>
      <c r="J230" s="21"/>
      <c r="K230" s="37"/>
      <c r="L230" s="37"/>
      <c r="M230" s="37"/>
    </row>
    <row r="231" spans="1:13">
      <c r="A231" s="21"/>
      <c r="B231" s="21"/>
      <c r="C231" s="22"/>
      <c r="D231" s="21"/>
      <c r="E231" s="21"/>
      <c r="F231" s="21"/>
      <c r="G231" s="21"/>
      <c r="H231" s="21"/>
      <c r="I231" s="21"/>
      <c r="J231" s="21"/>
      <c r="K231" s="37"/>
      <c r="L231" s="37"/>
      <c r="M231" s="37"/>
    </row>
    <row r="232" spans="1:13">
      <c r="A232" s="21"/>
      <c r="B232" s="21"/>
      <c r="C232" s="22"/>
      <c r="D232" s="21"/>
      <c r="E232" s="21"/>
      <c r="F232" s="21"/>
      <c r="G232" s="21"/>
      <c r="H232" s="21"/>
      <c r="I232" s="21"/>
      <c r="J232" s="21"/>
      <c r="K232" s="37"/>
      <c r="L232" s="37"/>
      <c r="M232" s="37"/>
    </row>
    <row r="233" spans="1:13">
      <c r="A233" s="21"/>
      <c r="B233" s="21"/>
      <c r="C233" s="22"/>
      <c r="D233" s="21"/>
      <c r="E233" s="21"/>
      <c r="F233" s="21"/>
      <c r="G233" s="21"/>
      <c r="H233" s="21"/>
      <c r="I233" s="21"/>
      <c r="J233" s="21"/>
      <c r="K233" s="37"/>
      <c r="L233" s="37"/>
      <c r="M233" s="37"/>
    </row>
    <row r="234" spans="1:13">
      <c r="A234" s="21"/>
      <c r="B234" s="21"/>
      <c r="C234" s="22"/>
      <c r="D234" s="21"/>
      <c r="E234" s="21"/>
      <c r="F234" s="21"/>
      <c r="G234" s="21"/>
      <c r="H234" s="21"/>
      <c r="I234" s="21"/>
      <c r="J234" s="21"/>
      <c r="K234" s="37"/>
      <c r="L234" s="37"/>
      <c r="M234" s="37"/>
    </row>
    <row r="235" spans="1:13">
      <c r="A235" s="21"/>
      <c r="B235" s="21"/>
      <c r="C235" s="22"/>
      <c r="D235" s="21"/>
      <c r="E235" s="21"/>
      <c r="F235" s="21"/>
      <c r="G235" s="21"/>
      <c r="H235" s="21"/>
      <c r="I235" s="21"/>
      <c r="J235" s="21"/>
      <c r="K235" s="37"/>
      <c r="L235" s="37"/>
      <c r="M235" s="37"/>
    </row>
    <row r="236" spans="1:13">
      <c r="A236" s="21"/>
      <c r="B236" s="21"/>
      <c r="C236" s="22"/>
      <c r="D236" s="21"/>
      <c r="E236" s="21"/>
      <c r="F236" s="21"/>
      <c r="G236" s="21"/>
      <c r="H236" s="21"/>
      <c r="I236" s="21"/>
      <c r="J236" s="21"/>
      <c r="K236" s="37"/>
      <c r="L236" s="37"/>
      <c r="M236" s="37"/>
    </row>
    <row r="237" spans="1:13">
      <c r="A237" s="21"/>
      <c r="B237" s="21"/>
      <c r="C237" s="22"/>
      <c r="D237" s="21"/>
      <c r="E237" s="21"/>
      <c r="F237" s="21"/>
      <c r="G237" s="21"/>
      <c r="H237" s="21"/>
      <c r="I237" s="21"/>
      <c r="J237" s="21"/>
      <c r="K237" s="37"/>
      <c r="L237" s="37"/>
      <c r="M237" s="37"/>
    </row>
    <row r="238" spans="1:13">
      <c r="A238" s="21"/>
      <c r="B238" s="21"/>
      <c r="C238" s="22"/>
      <c r="D238" s="21"/>
      <c r="E238" s="21"/>
      <c r="F238" s="21"/>
      <c r="G238" s="21"/>
      <c r="H238" s="21"/>
      <c r="I238" s="21"/>
      <c r="J238" s="21"/>
      <c r="K238" s="37"/>
      <c r="L238" s="37"/>
      <c r="M238" s="37"/>
    </row>
    <row r="239" spans="1:13">
      <c r="A239" s="21"/>
      <c r="B239" s="21"/>
      <c r="C239" s="22"/>
      <c r="D239" s="21"/>
      <c r="E239" s="21"/>
      <c r="F239" s="21"/>
      <c r="G239" s="21"/>
      <c r="H239" s="21"/>
      <c r="I239" s="21"/>
      <c r="J239" s="21"/>
      <c r="K239" s="37"/>
      <c r="L239" s="37"/>
      <c r="M239" s="37"/>
    </row>
    <row r="240" spans="1:13">
      <c r="A240" s="21"/>
      <c r="B240" s="21"/>
      <c r="C240" s="22"/>
      <c r="D240" s="21"/>
      <c r="E240" s="21"/>
      <c r="F240" s="21"/>
      <c r="G240" s="21"/>
      <c r="H240" s="21"/>
      <c r="I240" s="21"/>
      <c r="J240" s="21"/>
      <c r="K240" s="37"/>
      <c r="L240" s="37"/>
      <c r="M240" s="37"/>
    </row>
    <row r="241" spans="1:13">
      <c r="A241" s="21"/>
      <c r="B241" s="21"/>
      <c r="C241" s="22"/>
      <c r="D241" s="21"/>
      <c r="E241" s="21"/>
      <c r="F241" s="21"/>
      <c r="G241" s="21"/>
      <c r="H241" s="21"/>
      <c r="I241" s="21"/>
      <c r="J241" s="21"/>
      <c r="K241" s="37"/>
      <c r="L241" s="37"/>
      <c r="M241" s="37"/>
    </row>
    <row r="242" spans="1:13">
      <c r="A242" s="21"/>
      <c r="B242" s="21"/>
      <c r="C242" s="22"/>
      <c r="D242" s="21"/>
      <c r="E242" s="21"/>
      <c r="F242" s="21"/>
      <c r="G242" s="21"/>
      <c r="H242" s="21"/>
      <c r="I242" s="21"/>
      <c r="J242" s="21"/>
      <c r="K242" s="37"/>
      <c r="L242" s="37"/>
      <c r="M242" s="37"/>
    </row>
    <row r="243" spans="1:13">
      <c r="A243" s="21"/>
      <c r="B243" s="21"/>
      <c r="C243" s="22"/>
      <c r="D243" s="21"/>
      <c r="E243" s="21"/>
      <c r="F243" s="21"/>
      <c r="G243" s="21"/>
      <c r="H243" s="21"/>
      <c r="I243" s="21"/>
      <c r="J243" s="21"/>
      <c r="K243" s="37"/>
      <c r="L243" s="37"/>
      <c r="M243" s="37"/>
    </row>
    <row r="244" spans="1:13">
      <c r="A244" s="21"/>
      <c r="B244" s="21"/>
      <c r="C244" s="22"/>
      <c r="D244" s="21"/>
      <c r="E244" s="21"/>
      <c r="F244" s="21"/>
      <c r="G244" s="21"/>
      <c r="H244" s="21"/>
      <c r="I244" s="21"/>
      <c r="J244" s="21"/>
      <c r="K244" s="37"/>
      <c r="L244" s="37"/>
      <c r="M244" s="37"/>
    </row>
    <row r="245" spans="1:13">
      <c r="A245" s="21"/>
      <c r="B245" s="21"/>
      <c r="C245" s="22"/>
      <c r="D245" s="21"/>
      <c r="E245" s="21"/>
      <c r="F245" s="21"/>
      <c r="G245" s="21"/>
      <c r="H245" s="21"/>
      <c r="I245" s="21"/>
      <c r="J245" s="21"/>
      <c r="K245" s="37"/>
      <c r="L245" s="37"/>
      <c r="M245" s="37"/>
    </row>
    <row r="246" spans="1:13">
      <c r="A246" s="21"/>
      <c r="B246" s="21"/>
      <c r="C246" s="22"/>
      <c r="D246" s="21"/>
      <c r="E246" s="21"/>
      <c r="F246" s="21"/>
      <c r="G246" s="21"/>
      <c r="H246" s="21"/>
      <c r="I246" s="21"/>
      <c r="J246" s="21"/>
      <c r="K246" s="37"/>
      <c r="L246" s="37"/>
      <c r="M246" s="37"/>
    </row>
    <row r="247" spans="1:13">
      <c r="A247" s="21"/>
      <c r="B247" s="21"/>
      <c r="C247" s="22"/>
      <c r="D247" s="21"/>
      <c r="E247" s="21"/>
      <c r="F247" s="21"/>
      <c r="G247" s="21"/>
      <c r="H247" s="21"/>
      <c r="I247" s="21"/>
      <c r="J247" s="21"/>
      <c r="K247" s="37"/>
      <c r="L247" s="37"/>
      <c r="M247" s="37"/>
    </row>
    <row r="248" spans="1:13">
      <c r="A248" s="21"/>
      <c r="B248" s="21"/>
      <c r="C248" s="22"/>
      <c r="D248" s="21"/>
      <c r="E248" s="21"/>
      <c r="F248" s="21"/>
      <c r="G248" s="21"/>
      <c r="H248" s="21"/>
      <c r="I248" s="21"/>
      <c r="J248" s="21"/>
      <c r="K248" s="37"/>
      <c r="L248" s="37"/>
      <c r="M248" s="37"/>
    </row>
    <row r="249" spans="1:13">
      <c r="A249" s="21"/>
      <c r="B249" s="21"/>
      <c r="C249" s="22"/>
      <c r="D249" s="21"/>
      <c r="E249" s="21"/>
      <c r="F249" s="21"/>
      <c r="G249" s="21"/>
      <c r="H249" s="21"/>
      <c r="I249" s="21"/>
      <c r="J249" s="21"/>
      <c r="K249" s="37"/>
      <c r="L249" s="37"/>
      <c r="M249" s="37"/>
    </row>
    <row r="250" spans="1:13">
      <c r="A250" s="21"/>
      <c r="B250" s="21"/>
      <c r="C250" s="22"/>
      <c r="D250" s="21"/>
      <c r="E250" s="21"/>
      <c r="F250" s="21"/>
      <c r="G250" s="21"/>
      <c r="H250" s="21"/>
      <c r="I250" s="21"/>
      <c r="J250" s="21"/>
      <c r="K250" s="37"/>
      <c r="L250" s="37"/>
      <c r="M250" s="37"/>
    </row>
    <row r="251" spans="1:13">
      <c r="A251" s="21"/>
      <c r="B251" s="21"/>
      <c r="C251" s="22"/>
      <c r="D251" s="21"/>
      <c r="E251" s="21"/>
      <c r="F251" s="21"/>
      <c r="G251" s="21"/>
      <c r="H251" s="21"/>
      <c r="I251" s="21"/>
      <c r="J251" s="21"/>
      <c r="K251" s="37"/>
      <c r="L251" s="37"/>
      <c r="M251" s="37"/>
    </row>
    <row r="252" spans="1:13">
      <c r="A252" s="21"/>
      <c r="B252" s="21"/>
      <c r="C252" s="22"/>
      <c r="D252" s="21"/>
      <c r="E252" s="21"/>
      <c r="F252" s="21"/>
      <c r="G252" s="21"/>
      <c r="H252" s="21"/>
      <c r="I252" s="21"/>
      <c r="J252" s="21"/>
      <c r="K252" s="37"/>
      <c r="L252" s="37"/>
      <c r="M252" s="37"/>
    </row>
    <row r="253" spans="1:13">
      <c r="A253" s="21"/>
      <c r="B253" s="21"/>
      <c r="C253" s="22"/>
      <c r="D253" s="21"/>
      <c r="E253" s="21"/>
      <c r="F253" s="21"/>
      <c r="G253" s="21"/>
      <c r="H253" s="21"/>
      <c r="I253" s="21"/>
      <c r="J253" s="21"/>
      <c r="K253" s="37"/>
      <c r="L253" s="37"/>
      <c r="M253" s="37"/>
    </row>
    <row r="254" spans="1:13">
      <c r="A254" s="21"/>
      <c r="B254" s="21"/>
      <c r="C254" s="22"/>
      <c r="D254" s="21"/>
      <c r="E254" s="21"/>
      <c r="F254" s="21"/>
      <c r="G254" s="21"/>
      <c r="H254" s="21"/>
      <c r="I254" s="21"/>
      <c r="J254" s="21"/>
      <c r="K254" s="37"/>
      <c r="L254" s="37"/>
      <c r="M254" s="37"/>
    </row>
    <row r="255" spans="1:13">
      <c r="A255" s="21"/>
      <c r="B255" s="21"/>
      <c r="C255" s="22"/>
      <c r="D255" s="21"/>
      <c r="E255" s="21"/>
      <c r="F255" s="21"/>
      <c r="G255" s="21"/>
      <c r="H255" s="21"/>
      <c r="I255" s="21"/>
      <c r="J255" s="21"/>
      <c r="K255" s="37"/>
      <c r="L255" s="37"/>
      <c r="M255" s="37"/>
    </row>
    <row r="256" spans="1:13">
      <c r="A256" s="21"/>
      <c r="B256" s="21"/>
      <c r="C256" s="22"/>
      <c r="D256" s="21"/>
      <c r="E256" s="21"/>
      <c r="F256" s="21"/>
      <c r="G256" s="21"/>
      <c r="H256" s="21"/>
      <c r="I256" s="21"/>
      <c r="J256" s="21"/>
      <c r="K256" s="37"/>
      <c r="L256" s="37"/>
      <c r="M256" s="37"/>
    </row>
    <row r="257" spans="1:13">
      <c r="A257" s="21"/>
      <c r="B257" s="21"/>
      <c r="C257" s="22"/>
      <c r="D257" s="21"/>
      <c r="E257" s="21"/>
      <c r="F257" s="21"/>
      <c r="G257" s="21"/>
      <c r="H257" s="21"/>
      <c r="I257" s="21"/>
      <c r="J257" s="21"/>
      <c r="K257" s="37"/>
      <c r="L257" s="37"/>
      <c r="M257" s="37"/>
    </row>
    <row r="258" spans="1:13">
      <c r="A258" s="21"/>
      <c r="B258" s="21"/>
      <c r="C258" s="22"/>
      <c r="D258" s="21"/>
      <c r="E258" s="21"/>
      <c r="F258" s="21"/>
      <c r="G258" s="21"/>
      <c r="H258" s="21"/>
      <c r="I258" s="21"/>
      <c r="J258" s="21"/>
      <c r="K258" s="37"/>
      <c r="L258" s="37"/>
      <c r="M258" s="37"/>
    </row>
    <row r="259" spans="1:13">
      <c r="A259" s="21"/>
      <c r="B259" s="21"/>
      <c r="C259" s="22"/>
      <c r="D259" s="21"/>
      <c r="E259" s="21"/>
      <c r="F259" s="21"/>
      <c r="G259" s="21"/>
      <c r="H259" s="21"/>
      <c r="I259" s="21"/>
      <c r="J259" s="21"/>
      <c r="K259" s="37"/>
      <c r="L259" s="37"/>
      <c r="M259" s="37"/>
    </row>
    <row r="260" spans="1:13">
      <c r="A260" s="21"/>
      <c r="B260" s="21"/>
      <c r="C260" s="22"/>
      <c r="D260" s="21"/>
      <c r="E260" s="21"/>
      <c r="F260" s="21"/>
      <c r="G260" s="21"/>
      <c r="H260" s="21"/>
      <c r="I260" s="21"/>
      <c r="J260" s="21"/>
      <c r="K260" s="37"/>
      <c r="L260" s="37"/>
      <c r="M260" s="37"/>
    </row>
    <row r="261" spans="1:13">
      <c r="A261" s="21"/>
      <c r="B261" s="21"/>
      <c r="C261" s="22"/>
      <c r="D261" s="21"/>
      <c r="E261" s="21"/>
      <c r="F261" s="21"/>
      <c r="G261" s="21"/>
      <c r="H261" s="21"/>
      <c r="I261" s="21"/>
      <c r="J261" s="21"/>
      <c r="K261" s="37"/>
      <c r="L261" s="37"/>
      <c r="M261" s="37"/>
    </row>
    <row r="262" spans="1:13">
      <c r="A262" s="21"/>
      <c r="B262" s="21"/>
      <c r="C262" s="22"/>
      <c r="D262" s="21"/>
      <c r="E262" s="21"/>
      <c r="F262" s="21"/>
      <c r="G262" s="21"/>
      <c r="H262" s="21"/>
      <c r="I262" s="21"/>
      <c r="J262" s="21"/>
      <c r="K262" s="37"/>
      <c r="L262" s="37"/>
      <c r="M262" s="37"/>
    </row>
    <row r="263" spans="1:13">
      <c r="A263" s="21"/>
      <c r="B263" s="21"/>
      <c r="C263" s="22"/>
      <c r="D263" s="21"/>
      <c r="E263" s="21"/>
      <c r="F263" s="21"/>
      <c r="G263" s="21"/>
      <c r="H263" s="21"/>
      <c r="I263" s="21"/>
      <c r="J263" s="21"/>
      <c r="K263" s="37"/>
      <c r="L263" s="37"/>
      <c r="M263" s="37"/>
    </row>
    <row r="264" spans="1:13">
      <c r="A264" s="21"/>
      <c r="B264" s="21"/>
      <c r="C264" s="22"/>
      <c r="D264" s="21"/>
      <c r="E264" s="21"/>
      <c r="F264" s="21"/>
      <c r="G264" s="21"/>
      <c r="H264" s="21"/>
      <c r="I264" s="21"/>
      <c r="J264" s="21"/>
      <c r="K264" s="37"/>
      <c r="L264" s="37"/>
      <c r="M264" s="37"/>
    </row>
    <row r="265" spans="1:13">
      <c r="A265" s="21"/>
      <c r="B265" s="21"/>
      <c r="C265" s="22"/>
      <c r="D265" s="21"/>
      <c r="E265" s="21"/>
      <c r="F265" s="21"/>
      <c r="G265" s="21"/>
      <c r="H265" s="21"/>
      <c r="I265" s="21"/>
      <c r="J265" s="21"/>
      <c r="K265" s="37"/>
      <c r="L265" s="37"/>
      <c r="M265" s="37"/>
    </row>
    <row r="266" spans="1:13">
      <c r="A266" s="21"/>
      <c r="B266" s="21"/>
      <c r="C266" s="22"/>
      <c r="D266" s="21"/>
      <c r="E266" s="21"/>
      <c r="F266" s="21"/>
      <c r="G266" s="21"/>
      <c r="H266" s="21"/>
      <c r="I266" s="21"/>
      <c r="J266" s="21"/>
      <c r="K266" s="37"/>
      <c r="L266" s="37"/>
      <c r="M266" s="37"/>
    </row>
    <row r="267" spans="1:13">
      <c r="A267" s="21"/>
      <c r="B267" s="21"/>
      <c r="C267" s="22"/>
      <c r="D267" s="21"/>
      <c r="E267" s="21"/>
      <c r="F267" s="21"/>
      <c r="G267" s="21"/>
      <c r="H267" s="21"/>
      <c r="I267" s="21"/>
      <c r="J267" s="21"/>
      <c r="K267" s="37"/>
      <c r="L267" s="37"/>
      <c r="M267" s="37"/>
    </row>
    <row r="268" spans="1:13">
      <c r="A268" s="21"/>
      <c r="B268" s="21"/>
      <c r="C268" s="22"/>
      <c r="D268" s="21"/>
      <c r="E268" s="21"/>
      <c r="F268" s="21"/>
      <c r="G268" s="21"/>
      <c r="H268" s="21"/>
      <c r="I268" s="21"/>
      <c r="J268" s="21"/>
      <c r="K268" s="37"/>
      <c r="L268" s="37"/>
      <c r="M268" s="37"/>
    </row>
    <row r="269" spans="1:13">
      <c r="A269" s="21"/>
      <c r="B269" s="21"/>
      <c r="C269" s="22"/>
      <c r="D269" s="21"/>
      <c r="E269" s="21"/>
      <c r="F269" s="21"/>
      <c r="G269" s="21"/>
      <c r="H269" s="21"/>
      <c r="I269" s="21"/>
      <c r="J269" s="21"/>
      <c r="K269" s="37"/>
      <c r="L269" s="37"/>
      <c r="M269" s="37"/>
    </row>
    <row r="270" spans="1:13">
      <c r="A270" s="21"/>
      <c r="B270" s="21"/>
      <c r="C270" s="22"/>
      <c r="D270" s="21"/>
      <c r="E270" s="21"/>
      <c r="F270" s="21"/>
      <c r="G270" s="21"/>
      <c r="H270" s="21"/>
      <c r="I270" s="21"/>
      <c r="J270" s="21"/>
      <c r="K270" s="37"/>
      <c r="L270" s="37"/>
      <c r="M270" s="37"/>
    </row>
    <row r="271" spans="1:13">
      <c r="A271" s="21"/>
      <c r="B271" s="21"/>
      <c r="C271" s="22"/>
      <c r="D271" s="21"/>
      <c r="E271" s="21"/>
      <c r="F271" s="21"/>
      <c r="G271" s="21"/>
      <c r="H271" s="21"/>
      <c r="I271" s="21"/>
      <c r="J271" s="21"/>
      <c r="K271" s="37"/>
      <c r="L271" s="37"/>
      <c r="M271" s="37"/>
    </row>
    <row r="272" spans="1:13">
      <c r="A272" s="21"/>
      <c r="B272" s="21"/>
      <c r="C272" s="22"/>
      <c r="D272" s="21"/>
      <c r="E272" s="21"/>
      <c r="F272" s="21"/>
      <c r="G272" s="21"/>
      <c r="H272" s="21"/>
      <c r="I272" s="21"/>
      <c r="J272" s="21"/>
      <c r="K272" s="37"/>
      <c r="L272" s="37"/>
      <c r="M272" s="37"/>
    </row>
    <row r="273" spans="1:13">
      <c r="A273" s="21"/>
      <c r="B273" s="21"/>
      <c r="C273" s="22"/>
      <c r="D273" s="21"/>
      <c r="E273" s="21"/>
      <c r="F273" s="21"/>
      <c r="G273" s="21"/>
      <c r="H273" s="21"/>
      <c r="I273" s="21"/>
      <c r="J273" s="21"/>
      <c r="K273" s="37"/>
      <c r="L273" s="37"/>
      <c r="M273" s="37"/>
    </row>
    <row r="274" spans="1:13">
      <c r="A274" s="21"/>
      <c r="B274" s="21"/>
      <c r="C274" s="22"/>
      <c r="D274" s="21"/>
      <c r="E274" s="21"/>
      <c r="F274" s="21"/>
      <c r="G274" s="21"/>
      <c r="H274" s="21"/>
      <c r="I274" s="21"/>
      <c r="J274" s="21"/>
      <c r="K274" s="37"/>
      <c r="L274" s="37"/>
      <c r="M274" s="37"/>
    </row>
    <row r="275" spans="1:13">
      <c r="A275" s="21"/>
      <c r="B275" s="21"/>
      <c r="C275" s="22"/>
      <c r="D275" s="21"/>
      <c r="E275" s="21"/>
      <c r="F275" s="21"/>
      <c r="G275" s="21"/>
      <c r="H275" s="21"/>
      <c r="I275" s="21"/>
      <c r="J275" s="21"/>
      <c r="K275" s="37"/>
      <c r="L275" s="37"/>
      <c r="M275" s="37"/>
    </row>
    <row r="276" spans="1:13">
      <c r="A276" s="21"/>
      <c r="B276" s="21"/>
      <c r="C276" s="22"/>
      <c r="D276" s="21"/>
      <c r="E276" s="21"/>
      <c r="F276" s="21"/>
      <c r="G276" s="21"/>
      <c r="H276" s="21"/>
      <c r="I276" s="21"/>
      <c r="J276" s="21"/>
      <c r="K276" s="37"/>
      <c r="L276" s="37"/>
      <c r="M276" s="37"/>
    </row>
    <row r="277" spans="1:13">
      <c r="A277" s="21"/>
      <c r="B277" s="21"/>
      <c r="C277" s="22"/>
      <c r="D277" s="21"/>
      <c r="E277" s="21"/>
      <c r="F277" s="21"/>
      <c r="G277" s="21"/>
      <c r="H277" s="21"/>
      <c r="I277" s="21"/>
      <c r="J277" s="21"/>
      <c r="K277" s="37"/>
      <c r="L277" s="37"/>
      <c r="M277" s="37"/>
    </row>
    <row r="278" spans="1:13">
      <c r="A278" s="21"/>
      <c r="B278" s="21"/>
      <c r="C278" s="22"/>
      <c r="D278" s="21"/>
      <c r="E278" s="21"/>
      <c r="F278" s="21"/>
      <c r="G278" s="21"/>
      <c r="H278" s="21"/>
      <c r="I278" s="21"/>
      <c r="J278" s="21"/>
      <c r="K278" s="37"/>
      <c r="L278" s="37"/>
      <c r="M278" s="37"/>
    </row>
    <row r="279" spans="1:13">
      <c r="A279" s="21"/>
      <c r="B279" s="21"/>
      <c r="C279" s="22"/>
      <c r="D279" s="21"/>
      <c r="E279" s="21"/>
      <c r="F279" s="21"/>
      <c r="G279" s="21"/>
      <c r="H279" s="21"/>
      <c r="I279" s="21"/>
      <c r="J279" s="21"/>
      <c r="K279" s="37"/>
      <c r="L279" s="37"/>
      <c r="M279" s="37"/>
    </row>
    <row r="280" spans="1:13">
      <c r="A280" s="21"/>
      <c r="B280" s="21"/>
      <c r="C280" s="22"/>
      <c r="D280" s="21"/>
      <c r="E280" s="21"/>
      <c r="F280" s="21"/>
      <c r="G280" s="21"/>
      <c r="H280" s="21"/>
      <c r="I280" s="21"/>
      <c r="J280" s="21"/>
      <c r="K280" s="37"/>
      <c r="L280" s="37"/>
      <c r="M280" s="37"/>
    </row>
    <row r="281" spans="1:13">
      <c r="A281" s="21"/>
      <c r="B281" s="21"/>
      <c r="C281" s="22"/>
      <c r="D281" s="21"/>
      <c r="E281" s="21"/>
      <c r="F281" s="21"/>
      <c r="G281" s="21"/>
      <c r="H281" s="21"/>
      <c r="I281" s="21"/>
      <c r="J281" s="21"/>
      <c r="K281" s="37"/>
      <c r="L281" s="37"/>
      <c r="M281" s="37"/>
    </row>
    <row r="282" spans="1:13">
      <c r="A282" s="21"/>
      <c r="B282" s="21"/>
      <c r="C282" s="22"/>
      <c r="D282" s="21"/>
      <c r="E282" s="21"/>
      <c r="F282" s="21"/>
      <c r="G282" s="21"/>
      <c r="H282" s="21"/>
      <c r="I282" s="21"/>
      <c r="J282" s="21"/>
      <c r="K282" s="37"/>
      <c r="L282" s="37"/>
      <c r="M282" s="37"/>
    </row>
    <row r="283" spans="1:13">
      <c r="A283" s="21"/>
      <c r="B283" s="21"/>
      <c r="C283" s="22"/>
      <c r="D283" s="21"/>
      <c r="E283" s="21"/>
      <c r="F283" s="21"/>
      <c r="G283" s="21"/>
      <c r="H283" s="21"/>
      <c r="I283" s="21"/>
      <c r="J283" s="21"/>
      <c r="K283" s="37"/>
      <c r="L283" s="37"/>
      <c r="M283" s="37"/>
    </row>
    <row r="284" spans="1:13">
      <c r="A284" s="21"/>
      <c r="B284" s="21"/>
      <c r="C284" s="22"/>
      <c r="D284" s="21"/>
      <c r="E284" s="21"/>
      <c r="F284" s="21"/>
      <c r="G284" s="21"/>
      <c r="H284" s="21"/>
      <c r="I284" s="21"/>
      <c r="J284" s="21"/>
      <c r="K284" s="37"/>
      <c r="L284" s="37"/>
      <c r="M284" s="37"/>
    </row>
    <row r="285" spans="1:13">
      <c r="A285" s="21"/>
      <c r="B285" s="21"/>
      <c r="C285" s="22"/>
      <c r="D285" s="21"/>
      <c r="E285" s="21"/>
      <c r="F285" s="21"/>
      <c r="G285" s="21"/>
      <c r="H285" s="21"/>
      <c r="I285" s="21"/>
      <c r="J285" s="21"/>
      <c r="K285" s="37"/>
      <c r="L285" s="37"/>
      <c r="M285" s="37"/>
    </row>
    <row r="286" spans="1:13">
      <c r="A286" s="21"/>
      <c r="B286" s="21"/>
      <c r="C286" s="22"/>
      <c r="D286" s="21"/>
      <c r="E286" s="21"/>
      <c r="F286" s="21"/>
      <c r="G286" s="21"/>
      <c r="H286" s="21"/>
      <c r="I286" s="21"/>
      <c r="J286" s="21"/>
      <c r="K286" s="37"/>
      <c r="L286" s="37"/>
      <c r="M286" s="37"/>
    </row>
    <row r="287" spans="1:13">
      <c r="A287" s="21"/>
      <c r="B287" s="21"/>
      <c r="C287" s="22"/>
      <c r="D287" s="21"/>
      <c r="E287" s="21"/>
      <c r="F287" s="21"/>
      <c r="G287" s="21"/>
      <c r="H287" s="21"/>
      <c r="I287" s="21"/>
      <c r="J287" s="21"/>
      <c r="K287" s="37"/>
      <c r="L287" s="37"/>
      <c r="M287" s="37"/>
    </row>
    <row r="288" spans="1:13">
      <c r="A288" s="21"/>
      <c r="B288" s="21"/>
      <c r="C288" s="22"/>
      <c r="D288" s="21"/>
      <c r="E288" s="21"/>
      <c r="F288" s="21"/>
      <c r="G288" s="21"/>
      <c r="H288" s="21"/>
      <c r="I288" s="21"/>
      <c r="J288" s="21"/>
      <c r="K288" s="37"/>
      <c r="L288" s="37"/>
      <c r="M288" s="37"/>
    </row>
    <row r="289" spans="1:13">
      <c r="A289" s="21"/>
      <c r="B289" s="21"/>
      <c r="C289" s="22"/>
      <c r="D289" s="21"/>
      <c r="E289" s="21"/>
      <c r="F289" s="21"/>
      <c r="G289" s="21"/>
      <c r="H289" s="21"/>
      <c r="I289" s="21"/>
      <c r="J289" s="21"/>
      <c r="K289" s="37"/>
      <c r="L289" s="37"/>
      <c r="M289" s="37"/>
    </row>
    <row r="290" spans="1:13">
      <c r="A290" s="21"/>
      <c r="B290" s="21"/>
      <c r="C290" s="22"/>
      <c r="D290" s="21"/>
      <c r="E290" s="21"/>
      <c r="F290" s="21"/>
      <c r="G290" s="21"/>
      <c r="H290" s="21"/>
      <c r="I290" s="21"/>
      <c r="J290" s="21"/>
      <c r="K290" s="37"/>
      <c r="L290" s="37"/>
      <c r="M290" s="37"/>
    </row>
    <row r="291" spans="1:13">
      <c r="A291" s="21"/>
      <c r="B291" s="21"/>
      <c r="C291" s="22"/>
      <c r="D291" s="21"/>
      <c r="E291" s="21"/>
      <c r="F291" s="21"/>
      <c r="G291" s="21"/>
      <c r="H291" s="21"/>
      <c r="I291" s="21"/>
      <c r="J291" s="21"/>
      <c r="K291" s="37"/>
      <c r="L291" s="37"/>
      <c r="M291" s="37"/>
    </row>
    <row r="292" spans="1:13">
      <c r="A292" s="21"/>
      <c r="B292" s="21"/>
      <c r="C292" s="22"/>
      <c r="D292" s="21"/>
      <c r="E292" s="21"/>
      <c r="F292" s="21"/>
      <c r="G292" s="21"/>
      <c r="H292" s="21"/>
      <c r="I292" s="21"/>
      <c r="J292" s="21"/>
      <c r="K292" s="37"/>
      <c r="L292" s="37"/>
      <c r="M292" s="37"/>
    </row>
    <row r="293" spans="1:13">
      <c r="A293" s="21"/>
      <c r="B293" s="21"/>
      <c r="C293" s="22"/>
      <c r="D293" s="21"/>
      <c r="E293" s="21"/>
      <c r="F293" s="21"/>
      <c r="G293" s="21"/>
      <c r="H293" s="21"/>
      <c r="I293" s="21"/>
      <c r="J293" s="21"/>
      <c r="K293" s="37"/>
      <c r="L293" s="37"/>
      <c r="M293" s="37"/>
    </row>
    <row r="294" spans="1:13">
      <c r="A294" s="21"/>
      <c r="B294" s="21"/>
      <c r="C294" s="22"/>
      <c r="D294" s="21"/>
      <c r="E294" s="21"/>
      <c r="F294" s="21"/>
      <c r="G294" s="21"/>
      <c r="H294" s="21"/>
      <c r="I294" s="21"/>
      <c r="J294" s="21"/>
      <c r="K294" s="37"/>
      <c r="L294" s="37"/>
      <c r="M294" s="37"/>
    </row>
    <row r="295" spans="1:13">
      <c r="A295" s="21"/>
      <c r="B295" s="21"/>
      <c r="C295" s="22"/>
      <c r="D295" s="21"/>
      <c r="E295" s="21"/>
      <c r="F295" s="21"/>
      <c r="G295" s="21"/>
      <c r="H295" s="21"/>
      <c r="I295" s="21"/>
      <c r="J295" s="21"/>
      <c r="K295" s="37"/>
      <c r="L295" s="37"/>
      <c r="M295" s="37"/>
    </row>
    <row r="296" spans="1:13">
      <c r="A296" s="21"/>
      <c r="B296" s="21"/>
      <c r="C296" s="22"/>
      <c r="D296" s="21"/>
      <c r="E296" s="21"/>
      <c r="F296" s="21"/>
      <c r="G296" s="21"/>
      <c r="H296" s="21"/>
      <c r="I296" s="21"/>
      <c r="J296" s="21"/>
      <c r="K296" s="37"/>
      <c r="L296" s="37"/>
      <c r="M296" s="37"/>
    </row>
    <row r="297" spans="1:13">
      <c r="A297" s="21"/>
      <c r="B297" s="21"/>
      <c r="C297" s="22"/>
      <c r="D297" s="21"/>
      <c r="E297" s="21"/>
      <c r="F297" s="21"/>
      <c r="G297" s="21"/>
      <c r="H297" s="21"/>
      <c r="I297" s="21"/>
      <c r="J297" s="21"/>
      <c r="K297" s="37"/>
      <c r="L297" s="37"/>
      <c r="M297" s="37"/>
    </row>
    <row r="298" spans="1:13">
      <c r="A298" s="21"/>
      <c r="B298" s="21"/>
      <c r="C298" s="22"/>
      <c r="D298" s="21"/>
      <c r="E298" s="21"/>
      <c r="F298" s="21"/>
      <c r="G298" s="21"/>
      <c r="H298" s="21"/>
      <c r="I298" s="21"/>
      <c r="J298" s="21"/>
      <c r="K298" s="37"/>
      <c r="L298" s="37"/>
      <c r="M298" s="37"/>
    </row>
    <row r="299" spans="1:13">
      <c r="A299" s="21"/>
      <c r="B299" s="21"/>
      <c r="C299" s="22"/>
      <c r="D299" s="21"/>
      <c r="E299" s="21"/>
      <c r="F299" s="21"/>
      <c r="G299" s="21"/>
      <c r="H299" s="21"/>
      <c r="I299" s="21"/>
      <c r="J299" s="21"/>
      <c r="K299" s="37"/>
      <c r="L299" s="37"/>
      <c r="M299" s="37"/>
    </row>
    <row r="300" spans="1:13">
      <c r="A300" s="21"/>
      <c r="B300" s="21"/>
      <c r="C300" s="22"/>
      <c r="D300" s="21"/>
      <c r="E300" s="21"/>
      <c r="F300" s="21"/>
      <c r="G300" s="21"/>
      <c r="H300" s="21"/>
      <c r="I300" s="21"/>
      <c r="J300" s="21"/>
      <c r="K300" s="37"/>
      <c r="L300" s="37"/>
      <c r="M300" s="37"/>
    </row>
    <row r="301" spans="1:13">
      <c r="A301" s="21"/>
      <c r="B301" s="21"/>
      <c r="C301" s="22"/>
      <c r="D301" s="21"/>
      <c r="E301" s="21"/>
      <c r="F301" s="21"/>
      <c r="G301" s="21"/>
      <c r="H301" s="21"/>
      <c r="I301" s="21"/>
      <c r="J301" s="21"/>
      <c r="K301" s="37"/>
      <c r="L301" s="37"/>
      <c r="M301" s="37"/>
    </row>
    <row r="302" spans="1:13">
      <c r="A302" s="21"/>
      <c r="B302" s="21"/>
      <c r="C302" s="22"/>
      <c r="D302" s="21"/>
      <c r="E302" s="21"/>
      <c r="F302" s="21"/>
      <c r="G302" s="21"/>
      <c r="H302" s="21"/>
      <c r="I302" s="21"/>
      <c r="J302" s="21"/>
      <c r="K302" s="37"/>
      <c r="L302" s="37"/>
      <c r="M302" s="37"/>
    </row>
    <row r="303" spans="1:13">
      <c r="A303" s="21"/>
      <c r="B303" s="21"/>
      <c r="C303" s="22"/>
      <c r="D303" s="21"/>
      <c r="E303" s="21"/>
      <c r="F303" s="21"/>
      <c r="G303" s="21"/>
      <c r="H303" s="21"/>
      <c r="I303" s="21"/>
      <c r="J303" s="21"/>
      <c r="K303" s="37"/>
      <c r="L303" s="37"/>
      <c r="M303" s="37"/>
    </row>
    <row r="304" spans="1:13">
      <c r="A304" s="21"/>
      <c r="B304" s="21"/>
      <c r="C304" s="22"/>
      <c r="D304" s="21"/>
      <c r="E304" s="21"/>
      <c r="F304" s="21"/>
      <c r="G304" s="21"/>
      <c r="H304" s="21"/>
      <c r="I304" s="21"/>
      <c r="J304" s="21"/>
      <c r="K304" s="37"/>
      <c r="L304" s="37"/>
      <c r="M304" s="37"/>
    </row>
    <row r="305" spans="1:13">
      <c r="A305" s="21"/>
      <c r="B305" s="21"/>
      <c r="C305" s="22"/>
      <c r="D305" s="21"/>
      <c r="E305" s="21"/>
      <c r="F305" s="21"/>
      <c r="G305" s="21"/>
      <c r="H305" s="21"/>
      <c r="I305" s="21"/>
      <c r="J305" s="21"/>
      <c r="K305" s="37"/>
      <c r="L305" s="37"/>
      <c r="M305" s="37"/>
    </row>
    <row r="306" spans="1:13">
      <c r="A306" s="21"/>
      <c r="B306" s="21"/>
      <c r="C306" s="22"/>
      <c r="D306" s="21"/>
      <c r="E306" s="21"/>
      <c r="F306" s="21"/>
      <c r="G306" s="21"/>
      <c r="H306" s="21"/>
      <c r="I306" s="21"/>
      <c r="J306" s="21"/>
      <c r="K306" s="37"/>
      <c r="L306" s="37"/>
      <c r="M306" s="37"/>
    </row>
    <row r="307" spans="1:13">
      <c r="A307" s="21"/>
      <c r="B307" s="21"/>
      <c r="C307" s="22"/>
      <c r="D307" s="21"/>
      <c r="E307" s="21"/>
      <c r="F307" s="21"/>
      <c r="G307" s="21"/>
      <c r="H307" s="21"/>
      <c r="I307" s="21"/>
      <c r="J307" s="21"/>
      <c r="K307" s="37"/>
      <c r="L307" s="37"/>
      <c r="M307" s="37"/>
    </row>
    <row r="308" spans="1:13">
      <c r="A308" s="21"/>
      <c r="B308" s="21"/>
      <c r="C308" s="22"/>
      <c r="D308" s="21"/>
      <c r="E308" s="21"/>
      <c r="F308" s="21"/>
      <c r="G308" s="21"/>
      <c r="H308" s="21"/>
      <c r="I308" s="21"/>
      <c r="J308" s="21"/>
      <c r="K308" s="37"/>
      <c r="L308" s="37"/>
      <c r="M308" s="37"/>
    </row>
    <row r="309" spans="1:13">
      <c r="A309" s="21"/>
      <c r="B309" s="21"/>
      <c r="C309" s="22"/>
      <c r="D309" s="21"/>
      <c r="E309" s="21"/>
      <c r="F309" s="21"/>
      <c r="G309" s="21"/>
      <c r="H309" s="21"/>
      <c r="I309" s="21"/>
      <c r="J309" s="21"/>
      <c r="K309" s="37"/>
      <c r="L309" s="37"/>
      <c r="M309" s="37"/>
    </row>
    <row r="310" spans="1:13">
      <c r="A310" s="21"/>
      <c r="B310" s="21"/>
      <c r="C310" s="22"/>
      <c r="D310" s="21"/>
      <c r="E310" s="21"/>
      <c r="F310" s="21"/>
      <c r="G310" s="21"/>
      <c r="H310" s="21"/>
      <c r="I310" s="21"/>
      <c r="J310" s="21"/>
      <c r="K310" s="37"/>
      <c r="L310" s="37"/>
      <c r="M310" s="37"/>
    </row>
    <row r="311" spans="1:13">
      <c r="A311" s="21"/>
      <c r="B311" s="21"/>
      <c r="C311" s="22"/>
      <c r="D311" s="21"/>
      <c r="E311" s="21"/>
      <c r="F311" s="21"/>
      <c r="G311" s="21"/>
      <c r="H311" s="21"/>
      <c r="I311" s="21"/>
      <c r="J311" s="21"/>
      <c r="K311" s="37"/>
      <c r="L311" s="37"/>
      <c r="M311" s="37"/>
    </row>
    <row r="312" spans="1:13">
      <c r="A312" s="21"/>
      <c r="B312" s="21"/>
      <c r="C312" s="22"/>
      <c r="D312" s="21"/>
      <c r="E312" s="21"/>
      <c r="F312" s="21"/>
      <c r="G312" s="21"/>
      <c r="H312" s="21"/>
      <c r="I312" s="21"/>
      <c r="J312" s="21"/>
      <c r="K312" s="37"/>
      <c r="L312" s="37"/>
      <c r="M312" s="37"/>
    </row>
    <row r="313" spans="1:13">
      <c r="A313" s="21"/>
      <c r="B313" s="21"/>
      <c r="C313" s="22"/>
      <c r="D313" s="21"/>
      <c r="E313" s="21"/>
      <c r="F313" s="21"/>
      <c r="G313" s="21"/>
      <c r="H313" s="21"/>
      <c r="I313" s="21"/>
      <c r="J313" s="21"/>
      <c r="K313" s="37"/>
      <c r="L313" s="37"/>
      <c r="M313" s="37"/>
    </row>
    <row r="314" spans="1:13">
      <c r="A314" s="21"/>
      <c r="B314" s="21"/>
      <c r="C314" s="22"/>
      <c r="D314" s="21"/>
      <c r="E314" s="21"/>
      <c r="F314" s="21"/>
      <c r="G314" s="21"/>
      <c r="H314" s="21"/>
      <c r="I314" s="21"/>
      <c r="J314" s="21"/>
      <c r="K314" s="37"/>
      <c r="L314" s="37"/>
      <c r="M314" s="37"/>
    </row>
    <row r="315" spans="1:13">
      <c r="A315" s="21"/>
      <c r="B315" s="21"/>
      <c r="C315" s="22"/>
      <c r="D315" s="21"/>
      <c r="E315" s="21"/>
      <c r="F315" s="21"/>
      <c r="G315" s="21"/>
      <c r="H315" s="21"/>
      <c r="I315" s="21"/>
      <c r="J315" s="21"/>
      <c r="K315" s="37"/>
      <c r="L315" s="37"/>
      <c r="M315" s="37"/>
    </row>
    <row r="316" spans="1:13">
      <c r="A316" s="21"/>
      <c r="B316" s="21"/>
      <c r="C316" s="22"/>
      <c r="D316" s="21"/>
      <c r="E316" s="21"/>
      <c r="F316" s="21"/>
      <c r="G316" s="21"/>
      <c r="H316" s="21"/>
      <c r="I316" s="21"/>
      <c r="J316" s="21"/>
      <c r="K316" s="37"/>
      <c r="L316" s="37"/>
      <c r="M316" s="37"/>
    </row>
    <row r="317" spans="1:13">
      <c r="A317" s="21"/>
      <c r="B317" s="21"/>
      <c r="C317" s="22"/>
      <c r="D317" s="21"/>
      <c r="E317" s="21"/>
      <c r="F317" s="21"/>
      <c r="G317" s="21"/>
      <c r="H317" s="21"/>
      <c r="I317" s="21"/>
      <c r="J317" s="21"/>
      <c r="K317" s="37"/>
      <c r="L317" s="37"/>
      <c r="M317" s="37"/>
    </row>
    <row r="318" spans="1:13">
      <c r="A318" s="21"/>
      <c r="B318" s="21"/>
      <c r="C318" s="22"/>
      <c r="D318" s="21"/>
      <c r="E318" s="21"/>
      <c r="F318" s="21"/>
      <c r="G318" s="21"/>
      <c r="H318" s="21"/>
      <c r="I318" s="21"/>
      <c r="J318" s="21"/>
      <c r="K318" s="37"/>
      <c r="L318" s="37"/>
      <c r="M318" s="37"/>
    </row>
    <row r="319" spans="1:13">
      <c r="A319" s="21"/>
      <c r="B319" s="21"/>
      <c r="C319" s="22"/>
      <c r="D319" s="21"/>
      <c r="E319" s="21"/>
      <c r="F319" s="21"/>
      <c r="G319" s="21"/>
      <c r="H319" s="21"/>
      <c r="I319" s="21"/>
      <c r="J319" s="21"/>
      <c r="K319" s="37"/>
      <c r="L319" s="37"/>
      <c r="M319" s="37"/>
    </row>
    <row r="320" spans="1:13">
      <c r="A320" s="21"/>
      <c r="B320" s="21"/>
      <c r="C320" s="22"/>
      <c r="D320" s="21"/>
      <c r="E320" s="21"/>
      <c r="F320" s="21"/>
      <c r="G320" s="21"/>
      <c r="H320" s="21"/>
      <c r="I320" s="21"/>
      <c r="J320" s="21"/>
      <c r="K320" s="37"/>
      <c r="L320" s="37"/>
      <c r="M320" s="37"/>
    </row>
    <row r="321" spans="1:13">
      <c r="A321" s="21"/>
      <c r="B321" s="21"/>
      <c r="C321" s="22"/>
      <c r="D321" s="21"/>
      <c r="E321" s="21"/>
      <c r="F321" s="21"/>
      <c r="G321" s="21"/>
      <c r="H321" s="21"/>
      <c r="I321" s="21"/>
      <c r="J321" s="21"/>
      <c r="K321" s="37"/>
      <c r="L321" s="37"/>
      <c r="M321" s="37"/>
    </row>
    <row r="322" spans="1:13">
      <c r="A322" s="21"/>
      <c r="B322" s="21"/>
      <c r="C322" s="22"/>
      <c r="D322" s="21"/>
      <c r="E322" s="21"/>
      <c r="F322" s="21"/>
      <c r="G322" s="21"/>
      <c r="H322" s="21"/>
      <c r="I322" s="21"/>
      <c r="J322" s="21"/>
      <c r="K322" s="37"/>
      <c r="L322" s="37"/>
      <c r="M322" s="37"/>
    </row>
    <row r="323" spans="1:13">
      <c r="A323" s="21"/>
      <c r="B323" s="21"/>
      <c r="C323" s="22"/>
      <c r="D323" s="21"/>
      <c r="E323" s="21"/>
      <c r="F323" s="21"/>
      <c r="G323" s="21"/>
      <c r="H323" s="21"/>
      <c r="I323" s="21"/>
      <c r="J323" s="21"/>
      <c r="K323" s="37"/>
      <c r="L323" s="37"/>
      <c r="M323" s="37"/>
    </row>
    <row r="324" spans="1:13">
      <c r="A324" s="21"/>
      <c r="B324" s="21"/>
      <c r="C324" s="22"/>
      <c r="D324" s="21"/>
      <c r="E324" s="21"/>
      <c r="F324" s="21"/>
      <c r="G324" s="21"/>
      <c r="H324" s="21"/>
      <c r="I324" s="21"/>
      <c r="J324" s="21"/>
      <c r="K324" s="37"/>
      <c r="L324" s="37"/>
      <c r="M324" s="37"/>
    </row>
    <row r="325" spans="1:13">
      <c r="A325" s="21"/>
      <c r="B325" s="21"/>
      <c r="C325" s="22"/>
      <c r="D325" s="21"/>
      <c r="E325" s="21"/>
      <c r="F325" s="21"/>
      <c r="G325" s="21"/>
      <c r="H325" s="21"/>
      <c r="I325" s="21"/>
      <c r="J325" s="21"/>
      <c r="K325" s="37"/>
      <c r="L325" s="37"/>
      <c r="M325" s="37"/>
    </row>
    <row r="326" spans="1:13">
      <c r="A326" s="21"/>
      <c r="B326" s="21"/>
      <c r="C326" s="22"/>
      <c r="D326" s="21"/>
      <c r="E326" s="21"/>
      <c r="F326" s="21"/>
      <c r="G326" s="21"/>
      <c r="H326" s="21"/>
      <c r="I326" s="21"/>
      <c r="J326" s="21"/>
      <c r="K326" s="37"/>
      <c r="L326" s="37"/>
      <c r="M326" s="37"/>
    </row>
    <row r="327" spans="1:13">
      <c r="A327" s="21"/>
      <c r="B327" s="21"/>
      <c r="C327" s="22"/>
      <c r="D327" s="21"/>
      <c r="E327" s="21"/>
      <c r="F327" s="21"/>
      <c r="G327" s="21"/>
      <c r="H327" s="21"/>
      <c r="I327" s="21"/>
      <c r="J327" s="21"/>
      <c r="K327" s="37"/>
      <c r="L327" s="37"/>
      <c r="M327" s="37"/>
    </row>
    <row r="328" spans="1:13">
      <c r="A328" s="21"/>
      <c r="B328" s="21"/>
      <c r="C328" s="22"/>
      <c r="D328" s="21"/>
      <c r="E328" s="21"/>
      <c r="F328" s="21"/>
      <c r="G328" s="21"/>
      <c r="H328" s="21"/>
      <c r="I328" s="21"/>
      <c r="J328" s="21"/>
      <c r="K328" s="37"/>
      <c r="L328" s="37"/>
      <c r="M328" s="37"/>
    </row>
    <row r="329" spans="1:13">
      <c r="A329" s="21"/>
      <c r="B329" s="21"/>
      <c r="C329" s="22"/>
      <c r="D329" s="21"/>
      <c r="E329" s="21"/>
      <c r="F329" s="21"/>
      <c r="G329" s="21"/>
      <c r="H329" s="21"/>
      <c r="I329" s="21"/>
      <c r="J329" s="21"/>
      <c r="K329" s="37"/>
      <c r="L329" s="37"/>
      <c r="M329" s="37"/>
    </row>
    <row r="330" spans="1:13">
      <c r="A330" s="21"/>
      <c r="B330" s="21"/>
      <c r="C330" s="22"/>
      <c r="D330" s="21"/>
      <c r="E330" s="21"/>
      <c r="F330" s="21"/>
      <c r="G330" s="21"/>
      <c r="H330" s="21"/>
      <c r="I330" s="21"/>
      <c r="J330" s="21"/>
      <c r="K330" s="37"/>
      <c r="L330" s="37"/>
      <c r="M330" s="37"/>
    </row>
    <row r="331" spans="1:13">
      <c r="A331" s="21"/>
      <c r="B331" s="21"/>
      <c r="C331" s="22"/>
      <c r="D331" s="21"/>
      <c r="E331" s="21"/>
      <c r="F331" s="21"/>
      <c r="G331" s="21"/>
      <c r="H331" s="21"/>
      <c r="I331" s="21"/>
      <c r="J331" s="21"/>
      <c r="K331" s="37"/>
      <c r="L331" s="37"/>
      <c r="M331" s="37"/>
    </row>
    <row r="332" spans="1:13">
      <c r="A332" s="21"/>
      <c r="B332" s="21"/>
      <c r="C332" s="22"/>
      <c r="D332" s="21"/>
      <c r="E332" s="21"/>
      <c r="F332" s="21"/>
      <c r="G332" s="21"/>
      <c r="H332" s="21"/>
      <c r="I332" s="21"/>
      <c r="J332" s="21"/>
      <c r="K332" s="37"/>
      <c r="L332" s="37"/>
      <c r="M332" s="37"/>
    </row>
    <row r="333" spans="1:13">
      <c r="A333" s="21"/>
      <c r="B333" s="21"/>
      <c r="C333" s="22"/>
      <c r="D333" s="21"/>
      <c r="E333" s="21"/>
      <c r="F333" s="21"/>
      <c r="G333" s="21"/>
      <c r="H333" s="21"/>
      <c r="I333" s="21"/>
      <c r="J333" s="21"/>
      <c r="K333" s="37"/>
      <c r="L333" s="37"/>
      <c r="M333" s="37"/>
    </row>
    <row r="334" spans="1:13">
      <c r="A334" s="21"/>
      <c r="B334" s="21"/>
      <c r="C334" s="22"/>
      <c r="D334" s="21"/>
      <c r="E334" s="21"/>
      <c r="F334" s="21"/>
      <c r="G334" s="21"/>
      <c r="H334" s="21"/>
      <c r="I334" s="21"/>
      <c r="J334" s="21"/>
      <c r="K334" s="37"/>
      <c r="L334" s="37"/>
      <c r="M334" s="37"/>
    </row>
    <row r="335" spans="1:13">
      <c r="A335" s="21"/>
      <c r="B335" s="21"/>
      <c r="C335" s="22"/>
      <c r="D335" s="21"/>
      <c r="E335" s="21"/>
      <c r="F335" s="21"/>
      <c r="G335" s="21"/>
      <c r="H335" s="21"/>
      <c r="I335" s="21"/>
      <c r="J335" s="21"/>
      <c r="K335" s="37"/>
      <c r="L335" s="37"/>
      <c r="M335" s="37"/>
    </row>
    <row r="336" spans="1:13">
      <c r="A336" s="21"/>
      <c r="B336" s="21"/>
      <c r="C336" s="22"/>
      <c r="D336" s="21"/>
      <c r="E336" s="21"/>
      <c r="F336" s="21"/>
      <c r="G336" s="21"/>
      <c r="H336" s="21"/>
      <c r="I336" s="21"/>
      <c r="J336" s="21"/>
      <c r="K336" s="37"/>
      <c r="L336" s="37"/>
      <c r="M336" s="37"/>
    </row>
    <row r="337" spans="1:13">
      <c r="A337" s="21"/>
      <c r="B337" s="21"/>
      <c r="C337" s="22"/>
      <c r="D337" s="21"/>
      <c r="E337" s="21"/>
      <c r="F337" s="21"/>
      <c r="G337" s="21"/>
      <c r="H337" s="21"/>
      <c r="I337" s="21"/>
      <c r="J337" s="21"/>
      <c r="K337" s="37"/>
      <c r="L337" s="37"/>
      <c r="M337" s="37"/>
    </row>
    <row r="338" spans="1:13">
      <c r="A338" s="21"/>
      <c r="B338" s="21"/>
      <c r="C338" s="22"/>
      <c r="D338" s="21"/>
      <c r="E338" s="21"/>
      <c r="F338" s="21"/>
      <c r="G338" s="21"/>
      <c r="H338" s="21"/>
      <c r="I338" s="21"/>
      <c r="J338" s="21"/>
      <c r="K338" s="37"/>
      <c r="L338" s="37"/>
      <c r="M338" s="37"/>
    </row>
    <row r="339" spans="1:13">
      <c r="A339" s="21"/>
      <c r="B339" s="21"/>
      <c r="C339" s="22"/>
      <c r="D339" s="21"/>
      <c r="E339" s="21"/>
      <c r="F339" s="21"/>
      <c r="G339" s="21"/>
      <c r="H339" s="21"/>
      <c r="I339" s="21"/>
      <c r="J339" s="21"/>
      <c r="K339" s="37"/>
      <c r="L339" s="37"/>
      <c r="M339" s="37"/>
    </row>
    <row r="340" spans="1:13">
      <c r="A340" s="21"/>
      <c r="B340" s="21"/>
      <c r="C340" s="22"/>
      <c r="D340" s="21"/>
      <c r="E340" s="21"/>
      <c r="F340" s="21"/>
      <c r="G340" s="21"/>
      <c r="H340" s="21"/>
      <c r="I340" s="21"/>
      <c r="J340" s="21"/>
      <c r="K340" s="37"/>
      <c r="L340" s="37"/>
      <c r="M340" s="37"/>
    </row>
    <row r="341" spans="1:13">
      <c r="A341" s="21"/>
      <c r="B341" s="21"/>
      <c r="C341" s="22"/>
      <c r="D341" s="21"/>
      <c r="E341" s="21"/>
      <c r="F341" s="21"/>
      <c r="G341" s="21"/>
      <c r="H341" s="21"/>
      <c r="I341" s="21"/>
      <c r="J341" s="21"/>
      <c r="K341" s="37"/>
      <c r="L341" s="37"/>
      <c r="M341" s="37"/>
    </row>
    <row r="342" spans="1:13">
      <c r="A342" s="21"/>
      <c r="B342" s="21"/>
      <c r="C342" s="22"/>
      <c r="D342" s="21"/>
      <c r="E342" s="21"/>
      <c r="F342" s="21"/>
      <c r="G342" s="21"/>
      <c r="H342" s="21"/>
      <c r="I342" s="21"/>
      <c r="J342" s="21"/>
      <c r="K342" s="37"/>
      <c r="L342" s="37"/>
      <c r="M342" s="37"/>
    </row>
    <row r="343" spans="1:13">
      <c r="A343" s="21"/>
      <c r="B343" s="21"/>
      <c r="C343" s="22"/>
      <c r="D343" s="21"/>
      <c r="E343" s="21"/>
      <c r="F343" s="21"/>
      <c r="G343" s="21"/>
      <c r="H343" s="21"/>
      <c r="I343" s="21"/>
      <c r="J343" s="21"/>
      <c r="K343" s="37"/>
      <c r="L343" s="37"/>
      <c r="M343" s="37"/>
    </row>
    <row r="344" spans="1:13">
      <c r="A344" s="21"/>
      <c r="B344" s="21"/>
      <c r="C344" s="22"/>
      <c r="D344" s="21"/>
      <c r="E344" s="21"/>
      <c r="F344" s="21"/>
      <c r="G344" s="21"/>
      <c r="H344" s="21"/>
      <c r="I344" s="21"/>
      <c r="J344" s="21"/>
      <c r="K344" s="37"/>
      <c r="L344" s="37"/>
      <c r="M344" s="37"/>
    </row>
    <row r="345" spans="1:13">
      <c r="A345" s="21"/>
      <c r="B345" s="21"/>
      <c r="C345" s="22"/>
      <c r="D345" s="21"/>
      <c r="E345" s="21"/>
      <c r="F345" s="21"/>
      <c r="G345" s="21"/>
      <c r="H345" s="21"/>
      <c r="I345" s="21"/>
      <c r="J345" s="21"/>
      <c r="K345" s="37"/>
      <c r="L345" s="37"/>
      <c r="M345" s="37"/>
    </row>
    <row r="346" spans="1:13">
      <c r="A346" s="21"/>
      <c r="B346" s="21"/>
      <c r="C346" s="22"/>
      <c r="D346" s="21"/>
      <c r="E346" s="21"/>
      <c r="F346" s="21"/>
      <c r="G346" s="21"/>
      <c r="H346" s="21"/>
      <c r="I346" s="21"/>
      <c r="J346" s="21"/>
      <c r="K346" s="37"/>
      <c r="L346" s="37"/>
      <c r="M346" s="37"/>
    </row>
    <row r="347" spans="1:13">
      <c r="A347" s="21"/>
      <c r="B347" s="21"/>
      <c r="C347" s="22"/>
      <c r="D347" s="21"/>
      <c r="E347" s="21"/>
      <c r="F347" s="21"/>
      <c r="G347" s="21"/>
      <c r="H347" s="21"/>
      <c r="I347" s="21"/>
      <c r="J347" s="21"/>
      <c r="K347" s="37"/>
      <c r="L347" s="37"/>
      <c r="M347" s="37"/>
    </row>
    <row r="348" spans="1:13">
      <c r="A348" s="21"/>
      <c r="B348" s="21"/>
      <c r="C348" s="22"/>
      <c r="D348" s="21"/>
      <c r="E348" s="21"/>
      <c r="F348" s="21"/>
      <c r="G348" s="21"/>
      <c r="H348" s="21"/>
      <c r="I348" s="21"/>
      <c r="J348" s="21"/>
      <c r="K348" s="37"/>
      <c r="L348" s="37"/>
      <c r="M348" s="37"/>
    </row>
    <row r="349" spans="1:13">
      <c r="A349" s="21"/>
      <c r="B349" s="21"/>
      <c r="C349" s="22"/>
      <c r="D349" s="21"/>
      <c r="E349" s="21"/>
      <c r="F349" s="21"/>
      <c r="G349" s="21"/>
      <c r="H349" s="21"/>
      <c r="I349" s="21"/>
      <c r="J349" s="21"/>
      <c r="K349" s="37"/>
      <c r="L349" s="37"/>
      <c r="M349" s="37"/>
    </row>
    <row r="350" spans="1:13">
      <c r="A350" s="21"/>
      <c r="B350" s="21"/>
      <c r="C350" s="22"/>
      <c r="D350" s="21"/>
      <c r="E350" s="21"/>
      <c r="F350" s="21"/>
      <c r="G350" s="21"/>
      <c r="H350" s="21"/>
      <c r="I350" s="21"/>
      <c r="J350" s="21"/>
      <c r="K350" s="37"/>
      <c r="L350" s="37"/>
      <c r="M350" s="37"/>
    </row>
    <row r="351" spans="1:13">
      <c r="A351" s="21"/>
      <c r="B351" s="21"/>
      <c r="C351" s="22"/>
      <c r="D351" s="21"/>
      <c r="E351" s="21"/>
      <c r="F351" s="21"/>
      <c r="G351" s="21"/>
      <c r="H351" s="21"/>
      <c r="I351" s="21"/>
      <c r="J351" s="21"/>
      <c r="K351" s="37"/>
      <c r="L351" s="37"/>
      <c r="M351" s="37"/>
    </row>
    <row r="352" spans="1:13">
      <c r="A352" s="21"/>
      <c r="B352" s="21"/>
      <c r="C352" s="22"/>
      <c r="D352" s="21"/>
      <c r="E352" s="21"/>
      <c r="F352" s="21"/>
      <c r="G352" s="21"/>
      <c r="H352" s="21"/>
      <c r="I352" s="21"/>
      <c r="J352" s="21"/>
      <c r="K352" s="37"/>
      <c r="L352" s="37"/>
      <c r="M352" s="37"/>
    </row>
    <row r="353" spans="1:13">
      <c r="A353" s="21"/>
      <c r="B353" s="21"/>
      <c r="C353" s="22"/>
      <c r="D353" s="21"/>
      <c r="E353" s="21"/>
      <c r="F353" s="21"/>
      <c r="G353" s="21"/>
      <c r="H353" s="21"/>
      <c r="I353" s="21"/>
      <c r="J353" s="21"/>
      <c r="K353" s="37"/>
      <c r="L353" s="37"/>
      <c r="M353" s="37"/>
    </row>
    <row r="354" spans="1:13">
      <c r="A354" s="21"/>
      <c r="B354" s="21"/>
      <c r="C354" s="22"/>
      <c r="D354" s="21"/>
      <c r="E354" s="21"/>
      <c r="F354" s="21"/>
      <c r="G354" s="21"/>
      <c r="H354" s="21"/>
      <c r="I354" s="21"/>
      <c r="J354" s="21"/>
      <c r="K354" s="37"/>
      <c r="L354" s="37"/>
      <c r="M354" s="37"/>
    </row>
    <row r="355" spans="1:13">
      <c r="A355" s="21"/>
      <c r="B355" s="21"/>
      <c r="C355" s="22"/>
      <c r="D355" s="21"/>
      <c r="E355" s="21"/>
      <c r="F355" s="21"/>
      <c r="G355" s="21"/>
      <c r="H355" s="21"/>
      <c r="I355" s="21"/>
      <c r="J355" s="21"/>
      <c r="K355" s="37"/>
      <c r="L355" s="37"/>
      <c r="M355" s="37"/>
    </row>
    <row r="356" spans="1:13">
      <c r="A356" s="21"/>
      <c r="B356" s="21"/>
      <c r="C356" s="22"/>
      <c r="D356" s="21"/>
      <c r="E356" s="21"/>
      <c r="F356" s="21"/>
      <c r="G356" s="21"/>
      <c r="H356" s="21"/>
      <c r="I356" s="21"/>
      <c r="J356" s="21"/>
      <c r="K356" s="37"/>
      <c r="L356" s="37"/>
      <c r="M356" s="37"/>
    </row>
    <row r="357" spans="1:13">
      <c r="A357" s="21"/>
      <c r="B357" s="21"/>
      <c r="C357" s="22"/>
      <c r="D357" s="21"/>
      <c r="E357" s="21"/>
      <c r="F357" s="21"/>
      <c r="G357" s="21"/>
      <c r="H357" s="21"/>
      <c r="I357" s="21"/>
      <c r="J357" s="21"/>
      <c r="K357" s="37"/>
      <c r="L357" s="37"/>
      <c r="M357" s="37"/>
    </row>
    <row r="358" spans="1:13">
      <c r="A358" s="21"/>
      <c r="B358" s="21"/>
      <c r="C358" s="22"/>
      <c r="D358" s="21"/>
      <c r="E358" s="21"/>
      <c r="F358" s="21"/>
      <c r="G358" s="21"/>
      <c r="H358" s="21"/>
      <c r="I358" s="21"/>
      <c r="J358" s="21"/>
      <c r="K358" s="37"/>
      <c r="L358" s="37"/>
      <c r="M358" s="37"/>
    </row>
    <row r="359" spans="1:13">
      <c r="A359" s="21"/>
      <c r="B359" s="21"/>
      <c r="C359" s="22"/>
      <c r="D359" s="21"/>
      <c r="E359" s="21"/>
      <c r="F359" s="21"/>
      <c r="G359" s="21"/>
      <c r="H359" s="21"/>
      <c r="I359" s="21"/>
      <c r="J359" s="21"/>
      <c r="K359" s="37"/>
      <c r="L359" s="37"/>
      <c r="M359" s="37"/>
    </row>
    <row r="360" spans="1:13">
      <c r="A360" s="21"/>
      <c r="B360" s="21"/>
      <c r="C360" s="22"/>
      <c r="D360" s="21"/>
      <c r="E360" s="21"/>
      <c r="F360" s="21"/>
      <c r="G360" s="21"/>
      <c r="H360" s="21"/>
      <c r="I360" s="21"/>
      <c r="J360" s="21"/>
      <c r="K360" s="37"/>
      <c r="L360" s="37"/>
      <c r="M360" s="37"/>
    </row>
    <row r="361" spans="1:13">
      <c r="A361" s="21"/>
      <c r="B361" s="21"/>
      <c r="C361" s="22"/>
      <c r="D361" s="21"/>
      <c r="E361" s="21"/>
      <c r="F361" s="21"/>
      <c r="G361" s="21"/>
      <c r="H361" s="21"/>
      <c r="I361" s="21"/>
      <c r="J361" s="21"/>
      <c r="K361" s="37"/>
      <c r="L361" s="37"/>
      <c r="M361" s="37"/>
    </row>
    <row r="362" spans="1:13">
      <c r="A362" s="21"/>
      <c r="B362" s="21"/>
      <c r="C362" s="22"/>
      <c r="D362" s="21"/>
      <c r="E362" s="21"/>
      <c r="F362" s="21"/>
      <c r="G362" s="21"/>
      <c r="H362" s="21"/>
      <c r="I362" s="21"/>
      <c r="J362" s="21"/>
      <c r="K362" s="37"/>
      <c r="L362" s="37"/>
      <c r="M362" s="37"/>
    </row>
    <row r="363" spans="1:13">
      <c r="A363" s="21"/>
      <c r="B363" s="21"/>
      <c r="C363" s="22"/>
      <c r="D363" s="21"/>
      <c r="E363" s="21"/>
      <c r="F363" s="21"/>
      <c r="G363" s="21"/>
      <c r="H363" s="21"/>
      <c r="I363" s="21"/>
      <c r="J363" s="21"/>
      <c r="K363" s="37"/>
      <c r="L363" s="37"/>
      <c r="M363" s="37"/>
    </row>
    <row r="364" spans="1:13">
      <c r="A364" s="21"/>
      <c r="B364" s="21"/>
      <c r="C364" s="22"/>
      <c r="D364" s="21"/>
      <c r="E364" s="21"/>
      <c r="F364" s="21"/>
      <c r="G364" s="21"/>
      <c r="H364" s="21"/>
      <c r="I364" s="21"/>
      <c r="J364" s="21"/>
      <c r="K364" s="37"/>
      <c r="L364" s="37"/>
      <c r="M364" s="37"/>
    </row>
    <row r="365" spans="1:13">
      <c r="A365" s="21"/>
      <c r="B365" s="21"/>
      <c r="C365" s="22"/>
      <c r="D365" s="21"/>
      <c r="E365" s="21"/>
      <c r="F365" s="21"/>
      <c r="G365" s="21"/>
      <c r="H365" s="21"/>
      <c r="I365" s="21"/>
      <c r="J365" s="21"/>
      <c r="K365" s="37"/>
      <c r="L365" s="37"/>
      <c r="M365" s="37"/>
    </row>
    <row r="366" spans="1:13">
      <c r="A366" s="21"/>
      <c r="B366" s="21"/>
      <c r="C366" s="22"/>
      <c r="D366" s="21"/>
      <c r="E366" s="21"/>
      <c r="F366" s="21"/>
      <c r="G366" s="21"/>
      <c r="H366" s="21"/>
      <c r="I366" s="21"/>
      <c r="J366" s="21"/>
      <c r="K366" s="37"/>
      <c r="L366" s="37"/>
      <c r="M366" s="37"/>
    </row>
    <row r="367" spans="1:13">
      <c r="A367" s="21"/>
      <c r="B367" s="21"/>
      <c r="C367" s="22"/>
      <c r="D367" s="21"/>
      <c r="E367" s="21"/>
      <c r="F367" s="21"/>
      <c r="G367" s="21"/>
      <c r="H367" s="21"/>
      <c r="I367" s="21"/>
      <c r="J367" s="21"/>
      <c r="K367" s="37"/>
      <c r="L367" s="37"/>
      <c r="M367" s="37"/>
    </row>
    <row r="368" spans="1:13">
      <c r="A368" s="21"/>
      <c r="B368" s="21"/>
      <c r="C368" s="22"/>
      <c r="D368" s="21"/>
      <c r="E368" s="21"/>
      <c r="F368" s="21"/>
      <c r="G368" s="21"/>
      <c r="H368" s="21"/>
      <c r="I368" s="21"/>
      <c r="J368" s="21"/>
      <c r="K368" s="37"/>
      <c r="L368" s="37"/>
      <c r="M368" s="37"/>
    </row>
    <row r="369" spans="1:13">
      <c r="A369" s="21"/>
      <c r="B369" s="21"/>
      <c r="C369" s="22"/>
      <c r="D369" s="21"/>
      <c r="E369" s="21"/>
      <c r="F369" s="21"/>
      <c r="G369" s="21"/>
      <c r="H369" s="21"/>
      <c r="I369" s="21"/>
      <c r="J369" s="21"/>
      <c r="K369" s="37"/>
      <c r="L369" s="37"/>
      <c r="M369" s="37"/>
    </row>
    <row r="370" spans="1:13">
      <c r="A370" s="21"/>
      <c r="B370" s="21"/>
      <c r="C370" s="22"/>
      <c r="D370" s="21"/>
      <c r="E370" s="21"/>
      <c r="F370" s="21"/>
      <c r="G370" s="21"/>
      <c r="H370" s="21"/>
      <c r="I370" s="21"/>
      <c r="J370" s="21"/>
      <c r="K370" s="37"/>
      <c r="L370" s="37"/>
      <c r="M370" s="37"/>
    </row>
    <row r="371" spans="1:13">
      <c r="A371" s="21"/>
      <c r="B371" s="21"/>
      <c r="C371" s="22"/>
      <c r="D371" s="21"/>
      <c r="E371" s="21"/>
      <c r="F371" s="21"/>
      <c r="G371" s="21"/>
      <c r="H371" s="21"/>
      <c r="I371" s="21"/>
      <c r="J371" s="21"/>
      <c r="K371" s="37"/>
      <c r="L371" s="37"/>
      <c r="M371" s="37"/>
    </row>
    <row r="372" spans="1:13">
      <c r="A372" s="21"/>
      <c r="B372" s="21"/>
      <c r="C372" s="22"/>
      <c r="D372" s="21"/>
      <c r="E372" s="21"/>
      <c r="F372" s="21"/>
      <c r="G372" s="21"/>
      <c r="H372" s="21"/>
      <c r="I372" s="21"/>
      <c r="J372" s="21"/>
      <c r="K372" s="37"/>
      <c r="L372" s="37"/>
      <c r="M372" s="37"/>
    </row>
    <row r="373" spans="1:13">
      <c r="A373" s="21"/>
      <c r="B373" s="21"/>
      <c r="C373" s="22"/>
      <c r="D373" s="21"/>
      <c r="E373" s="21"/>
      <c r="F373" s="21"/>
      <c r="G373" s="21"/>
      <c r="H373" s="21"/>
      <c r="I373" s="21"/>
      <c r="J373" s="21"/>
      <c r="K373" s="37"/>
      <c r="L373" s="37"/>
      <c r="M373" s="37"/>
    </row>
    <row r="374" spans="1:13">
      <c r="A374" s="21"/>
      <c r="B374" s="21"/>
      <c r="C374" s="22"/>
      <c r="D374" s="21"/>
      <c r="E374" s="21"/>
      <c r="F374" s="21"/>
      <c r="G374" s="21"/>
      <c r="H374" s="21"/>
      <c r="I374" s="21"/>
      <c r="J374" s="21"/>
      <c r="K374" s="37"/>
      <c r="L374" s="37"/>
      <c r="M374" s="37"/>
    </row>
    <row r="375" spans="1:13">
      <c r="A375" s="21"/>
      <c r="B375" s="21"/>
      <c r="C375" s="22"/>
      <c r="D375" s="21"/>
      <c r="E375" s="21"/>
      <c r="F375" s="21"/>
      <c r="G375" s="21"/>
      <c r="H375" s="21"/>
      <c r="I375" s="21"/>
      <c r="J375" s="21"/>
      <c r="K375" s="37"/>
      <c r="L375" s="37"/>
      <c r="M375" s="37"/>
    </row>
    <row r="376" spans="1:13">
      <c r="A376" s="21"/>
      <c r="B376" s="21"/>
      <c r="C376" s="22"/>
      <c r="D376" s="21"/>
      <c r="E376" s="21"/>
      <c r="F376" s="21"/>
      <c r="G376" s="21"/>
      <c r="H376" s="21"/>
      <c r="I376" s="21"/>
      <c r="J376" s="21"/>
      <c r="K376" s="37"/>
      <c r="L376" s="37"/>
      <c r="M376" s="37"/>
    </row>
    <row r="377" spans="1:13">
      <c r="A377" s="21"/>
      <c r="B377" s="21"/>
      <c r="C377" s="22"/>
      <c r="D377" s="21"/>
      <c r="E377" s="21"/>
      <c r="F377" s="21"/>
      <c r="G377" s="21"/>
      <c r="H377" s="21"/>
      <c r="I377" s="21"/>
      <c r="J377" s="21"/>
      <c r="K377" s="37"/>
      <c r="L377" s="37"/>
      <c r="M377" s="37"/>
    </row>
    <row r="378" spans="1:13">
      <c r="A378" s="21"/>
      <c r="B378" s="21"/>
      <c r="C378" s="22"/>
      <c r="D378" s="21"/>
      <c r="E378" s="21"/>
      <c r="F378" s="21"/>
      <c r="G378" s="21"/>
      <c r="H378" s="21"/>
      <c r="I378" s="21"/>
      <c r="J378" s="21"/>
      <c r="K378" s="37"/>
      <c r="L378" s="37"/>
      <c r="M378" s="37"/>
    </row>
    <row r="379" spans="1:13">
      <c r="A379" s="21"/>
      <c r="B379" s="21"/>
      <c r="C379" s="22"/>
      <c r="D379" s="21"/>
      <c r="E379" s="21"/>
      <c r="F379" s="21"/>
      <c r="G379" s="21"/>
      <c r="H379" s="21"/>
      <c r="I379" s="21"/>
      <c r="J379" s="21"/>
      <c r="K379" s="37"/>
      <c r="L379" s="37"/>
      <c r="M379" s="37"/>
    </row>
    <row r="380" spans="1:13">
      <c r="A380" s="21"/>
      <c r="B380" s="21"/>
      <c r="C380" s="22"/>
      <c r="D380" s="21"/>
      <c r="E380" s="21"/>
      <c r="F380" s="21"/>
      <c r="G380" s="21"/>
      <c r="H380" s="21"/>
      <c r="I380" s="21"/>
      <c r="J380" s="21"/>
      <c r="K380" s="37"/>
      <c r="L380" s="37"/>
      <c r="M380" s="37"/>
    </row>
    <row r="381" spans="1:13">
      <c r="A381" s="21"/>
      <c r="B381" s="21"/>
      <c r="C381" s="22"/>
      <c r="D381" s="21"/>
      <c r="E381" s="21"/>
      <c r="F381" s="21"/>
      <c r="G381" s="21"/>
      <c r="H381" s="21"/>
      <c r="I381" s="21"/>
      <c r="J381" s="21"/>
      <c r="K381" s="37"/>
      <c r="L381" s="37"/>
      <c r="M381" s="37"/>
    </row>
    <row r="382" spans="1:13">
      <c r="A382" s="21"/>
      <c r="B382" s="21"/>
      <c r="C382" s="22"/>
      <c r="D382" s="21"/>
      <c r="E382" s="21"/>
      <c r="F382" s="21"/>
      <c r="G382" s="21"/>
      <c r="H382" s="21"/>
      <c r="I382" s="21"/>
      <c r="J382" s="21"/>
      <c r="K382" s="37"/>
      <c r="L382" s="37"/>
      <c r="M382" s="37"/>
    </row>
    <row r="383" spans="1:13">
      <c r="A383" s="21"/>
      <c r="B383" s="21"/>
      <c r="C383" s="22"/>
      <c r="D383" s="21"/>
      <c r="E383" s="21"/>
      <c r="F383" s="21"/>
      <c r="G383" s="21"/>
      <c r="H383" s="21"/>
      <c r="I383" s="21"/>
      <c r="J383" s="21"/>
      <c r="K383" s="37"/>
      <c r="L383" s="37"/>
      <c r="M383" s="37"/>
    </row>
    <row r="384" spans="1:13">
      <c r="A384" s="21"/>
      <c r="B384" s="21"/>
      <c r="C384" s="22"/>
      <c r="D384" s="21"/>
      <c r="E384" s="21"/>
      <c r="F384" s="21"/>
      <c r="G384" s="21"/>
      <c r="H384" s="21"/>
      <c r="I384" s="21"/>
      <c r="J384" s="21"/>
      <c r="K384" s="37"/>
      <c r="L384" s="37"/>
      <c r="M384" s="37"/>
    </row>
    <row r="385" spans="1:13">
      <c r="A385" s="21"/>
      <c r="B385" s="21"/>
      <c r="C385" s="22"/>
      <c r="D385" s="21"/>
      <c r="E385" s="21"/>
      <c r="F385" s="21"/>
      <c r="G385" s="21"/>
      <c r="H385" s="21"/>
      <c r="I385" s="21"/>
      <c r="J385" s="21"/>
      <c r="K385" s="37"/>
      <c r="L385" s="37"/>
      <c r="M385" s="37"/>
    </row>
    <row r="386" spans="1:13">
      <c r="A386" s="21"/>
      <c r="B386" s="21"/>
      <c r="C386" s="22"/>
      <c r="D386" s="21"/>
      <c r="E386" s="21"/>
      <c r="F386" s="21"/>
      <c r="G386" s="21"/>
      <c r="H386" s="21"/>
      <c r="I386" s="21"/>
      <c r="J386" s="21"/>
      <c r="K386" s="37"/>
      <c r="L386" s="37"/>
      <c r="M386" s="37"/>
    </row>
    <row r="387" spans="1:13">
      <c r="A387" s="21"/>
      <c r="B387" s="21"/>
      <c r="C387" s="22"/>
      <c r="D387" s="21"/>
      <c r="E387" s="21"/>
      <c r="F387" s="21"/>
      <c r="G387" s="21"/>
      <c r="H387" s="21"/>
      <c r="I387" s="21"/>
      <c r="J387" s="21"/>
      <c r="K387" s="37"/>
      <c r="L387" s="37"/>
      <c r="M387" s="37"/>
    </row>
    <row r="388" spans="1:13">
      <c r="A388" s="21"/>
      <c r="B388" s="21"/>
      <c r="C388" s="22"/>
      <c r="D388" s="21"/>
      <c r="E388" s="21"/>
      <c r="F388" s="21"/>
      <c r="G388" s="21"/>
      <c r="H388" s="21"/>
      <c r="I388" s="21"/>
      <c r="J388" s="21"/>
      <c r="K388" s="37"/>
      <c r="L388" s="37"/>
      <c r="M388" s="37"/>
    </row>
    <row r="389" spans="1:13">
      <c r="A389" s="21"/>
      <c r="B389" s="21"/>
      <c r="C389" s="22"/>
      <c r="D389" s="21"/>
      <c r="E389" s="21"/>
      <c r="F389" s="21"/>
      <c r="G389" s="21"/>
      <c r="H389" s="21"/>
      <c r="I389" s="21"/>
      <c r="J389" s="21"/>
      <c r="K389" s="37"/>
      <c r="L389" s="37"/>
      <c r="M389" s="37"/>
    </row>
    <row r="390" spans="1:13">
      <c r="A390" s="21"/>
      <c r="B390" s="21"/>
      <c r="C390" s="22"/>
      <c r="D390" s="21"/>
      <c r="E390" s="21"/>
      <c r="F390" s="21"/>
      <c r="G390" s="21"/>
      <c r="H390" s="21"/>
      <c r="I390" s="21"/>
      <c r="J390" s="21"/>
      <c r="K390" s="37"/>
      <c r="L390" s="37"/>
      <c r="M390" s="37"/>
    </row>
    <row r="391" spans="1:13">
      <c r="A391" s="21"/>
      <c r="B391" s="21"/>
      <c r="C391" s="22"/>
      <c r="D391" s="21"/>
      <c r="E391" s="21"/>
      <c r="F391" s="21"/>
      <c r="G391" s="21"/>
      <c r="H391" s="21"/>
      <c r="I391" s="21"/>
      <c r="J391" s="21"/>
      <c r="K391" s="37"/>
      <c r="L391" s="37"/>
      <c r="M391" s="37"/>
    </row>
    <row r="392" spans="1:13">
      <c r="A392" s="21"/>
      <c r="B392" s="21"/>
      <c r="C392" s="22"/>
      <c r="D392" s="21"/>
      <c r="E392" s="21"/>
      <c r="F392" s="21"/>
      <c r="G392" s="21"/>
      <c r="H392" s="21"/>
      <c r="I392" s="21"/>
      <c r="J392" s="21"/>
      <c r="K392" s="37"/>
      <c r="L392" s="37"/>
      <c r="M392" s="37"/>
    </row>
    <row r="393" spans="1:13">
      <c r="A393" s="21"/>
      <c r="B393" s="21"/>
      <c r="C393" s="22"/>
      <c r="D393" s="21"/>
      <c r="E393" s="21"/>
      <c r="F393" s="21"/>
      <c r="G393" s="21"/>
      <c r="H393" s="21"/>
      <c r="I393" s="21"/>
      <c r="J393" s="21"/>
      <c r="K393" s="37"/>
      <c r="L393" s="37"/>
      <c r="M393" s="37"/>
    </row>
    <row r="394" spans="1:13">
      <c r="A394" s="21"/>
      <c r="B394" s="21"/>
      <c r="C394" s="22"/>
      <c r="D394" s="21"/>
      <c r="E394" s="21"/>
      <c r="F394" s="21"/>
      <c r="G394" s="21"/>
      <c r="H394" s="21"/>
      <c r="I394" s="21"/>
      <c r="J394" s="21"/>
      <c r="K394" s="37"/>
      <c r="L394" s="37"/>
      <c r="M394" s="37"/>
    </row>
    <row r="395" spans="1:13">
      <c r="A395" s="21"/>
      <c r="B395" s="21"/>
      <c r="C395" s="22"/>
      <c r="D395" s="21"/>
      <c r="E395" s="21"/>
      <c r="F395" s="21"/>
      <c r="G395" s="21"/>
      <c r="H395" s="21"/>
      <c r="I395" s="21"/>
      <c r="J395" s="21"/>
      <c r="K395" s="37"/>
      <c r="L395" s="37"/>
      <c r="M395" s="37"/>
    </row>
    <row r="396" spans="1:13">
      <c r="A396" s="21"/>
      <c r="B396" s="21"/>
      <c r="C396" s="22"/>
      <c r="D396" s="21"/>
      <c r="E396" s="21"/>
      <c r="F396" s="21"/>
      <c r="G396" s="21"/>
      <c r="H396" s="21"/>
      <c r="I396" s="21"/>
      <c r="J396" s="21"/>
      <c r="K396" s="37"/>
      <c r="L396" s="37"/>
      <c r="M396" s="37"/>
    </row>
    <row r="397" spans="1:13">
      <c r="A397" s="21"/>
      <c r="B397" s="21"/>
      <c r="C397" s="22"/>
      <c r="D397" s="21"/>
      <c r="E397" s="21"/>
      <c r="F397" s="21"/>
      <c r="G397" s="21"/>
      <c r="H397" s="21"/>
      <c r="I397" s="21"/>
      <c r="J397" s="21"/>
      <c r="K397" s="37"/>
      <c r="L397" s="37"/>
      <c r="M397" s="37"/>
    </row>
    <row r="398" spans="1:13">
      <c r="A398" s="21"/>
      <c r="B398" s="21"/>
      <c r="C398" s="22"/>
      <c r="D398" s="21"/>
      <c r="E398" s="21"/>
      <c r="F398" s="21"/>
      <c r="G398" s="21"/>
      <c r="H398" s="21"/>
      <c r="I398" s="21"/>
      <c r="J398" s="21"/>
      <c r="K398" s="37"/>
      <c r="L398" s="37"/>
      <c r="M398" s="37"/>
    </row>
    <row r="399" spans="1:13">
      <c r="A399" s="21"/>
      <c r="B399" s="21"/>
      <c r="C399" s="22"/>
      <c r="D399" s="21"/>
      <c r="E399" s="21"/>
      <c r="F399" s="21"/>
      <c r="G399" s="21"/>
      <c r="H399" s="21"/>
      <c r="I399" s="21"/>
      <c r="J399" s="21"/>
      <c r="K399" s="37"/>
      <c r="L399" s="37"/>
      <c r="M399" s="37"/>
    </row>
    <row r="400" spans="1:13">
      <c r="A400" s="21"/>
      <c r="B400" s="21"/>
      <c r="C400" s="22"/>
      <c r="D400" s="21"/>
      <c r="E400" s="21"/>
      <c r="F400" s="21"/>
      <c r="G400" s="21"/>
      <c r="H400" s="21"/>
      <c r="I400" s="21"/>
      <c r="J400" s="21"/>
      <c r="K400" s="37"/>
      <c r="L400" s="37"/>
      <c r="M400" s="37"/>
    </row>
    <row r="401" spans="1:13">
      <c r="A401" s="21"/>
      <c r="B401" s="21"/>
      <c r="C401" s="22"/>
      <c r="D401" s="21"/>
      <c r="E401" s="21"/>
      <c r="F401" s="21"/>
      <c r="G401" s="21"/>
      <c r="H401" s="21"/>
      <c r="I401" s="21"/>
      <c r="J401" s="21"/>
      <c r="K401" s="37"/>
      <c r="L401" s="37"/>
      <c r="M401" s="37"/>
    </row>
    <row r="402" spans="1:13">
      <c r="A402" s="21"/>
      <c r="B402" s="21"/>
      <c r="C402" s="22"/>
      <c r="D402" s="21"/>
      <c r="E402" s="21"/>
      <c r="F402" s="21"/>
      <c r="G402" s="21"/>
      <c r="H402" s="21"/>
      <c r="I402" s="21"/>
      <c r="J402" s="21"/>
      <c r="K402" s="37"/>
      <c r="L402" s="37"/>
      <c r="M402" s="37"/>
    </row>
    <row r="403" spans="1:13">
      <c r="A403" s="21"/>
      <c r="B403" s="21"/>
      <c r="C403" s="22"/>
      <c r="D403" s="21"/>
      <c r="E403" s="21"/>
      <c r="F403" s="21"/>
      <c r="G403" s="21"/>
      <c r="H403" s="21"/>
      <c r="I403" s="21"/>
      <c r="J403" s="21"/>
      <c r="K403" s="37"/>
      <c r="L403" s="37"/>
      <c r="M403" s="37"/>
    </row>
    <row r="404" spans="1:13">
      <c r="A404" s="21"/>
      <c r="B404" s="21"/>
      <c r="C404" s="22"/>
      <c r="D404" s="21"/>
      <c r="E404" s="21"/>
      <c r="F404" s="21"/>
      <c r="G404" s="21"/>
      <c r="H404" s="21"/>
      <c r="I404" s="21"/>
      <c r="J404" s="21"/>
      <c r="K404" s="37"/>
      <c r="L404" s="37"/>
      <c r="M404" s="37"/>
    </row>
    <row r="405" spans="1:13">
      <c r="A405" s="21"/>
      <c r="B405" s="21"/>
      <c r="C405" s="22"/>
      <c r="D405" s="21"/>
      <c r="E405" s="21"/>
      <c r="F405" s="21"/>
      <c r="G405" s="21"/>
      <c r="H405" s="21"/>
      <c r="I405" s="21"/>
      <c r="J405" s="21"/>
      <c r="K405" s="37"/>
      <c r="L405" s="37"/>
      <c r="M405" s="37"/>
    </row>
    <row r="406" spans="1:13">
      <c r="A406" s="21"/>
      <c r="B406" s="21"/>
      <c r="C406" s="22"/>
      <c r="D406" s="21"/>
      <c r="E406" s="21"/>
      <c r="F406" s="21"/>
      <c r="G406" s="21"/>
      <c r="H406" s="21"/>
      <c r="I406" s="21"/>
      <c r="J406" s="21"/>
      <c r="K406" s="37"/>
      <c r="L406" s="37"/>
      <c r="M406" s="37"/>
    </row>
    <row r="407" spans="1:13">
      <c r="A407" s="21"/>
      <c r="B407" s="21"/>
      <c r="C407" s="22"/>
      <c r="D407" s="21"/>
      <c r="E407" s="21"/>
      <c r="F407" s="21"/>
      <c r="G407" s="21"/>
      <c r="H407" s="21"/>
      <c r="I407" s="21"/>
      <c r="J407" s="21"/>
      <c r="K407" s="37"/>
      <c r="L407" s="37"/>
      <c r="M407" s="37"/>
    </row>
    <row r="408" spans="1:13">
      <c r="A408" s="21"/>
      <c r="B408" s="21"/>
      <c r="C408" s="22"/>
      <c r="D408" s="21"/>
      <c r="E408" s="21"/>
      <c r="F408" s="21"/>
      <c r="G408" s="21"/>
      <c r="H408" s="21"/>
      <c r="I408" s="21"/>
      <c r="J408" s="21"/>
      <c r="K408" s="37"/>
      <c r="L408" s="37"/>
      <c r="M408" s="37"/>
    </row>
    <row r="409" spans="1:13">
      <c r="A409" s="21"/>
      <c r="B409" s="21"/>
      <c r="C409" s="22"/>
      <c r="D409" s="21"/>
      <c r="E409" s="21"/>
      <c r="F409" s="21"/>
      <c r="G409" s="21"/>
      <c r="H409" s="21"/>
      <c r="I409" s="21"/>
      <c r="J409" s="21"/>
      <c r="K409" s="37"/>
      <c r="L409" s="37"/>
      <c r="M409" s="37"/>
    </row>
    <row r="410" spans="1:13">
      <c r="A410" s="21"/>
      <c r="B410" s="21"/>
      <c r="C410" s="22"/>
      <c r="D410" s="21"/>
      <c r="E410" s="21"/>
      <c r="F410" s="21"/>
      <c r="G410" s="21"/>
      <c r="H410" s="21"/>
      <c r="I410" s="21"/>
      <c r="J410" s="21"/>
      <c r="K410" s="37"/>
      <c r="L410" s="37"/>
      <c r="M410" s="37"/>
    </row>
    <row r="411" spans="1:13">
      <c r="A411" s="21"/>
      <c r="B411" s="21"/>
      <c r="C411" s="22"/>
      <c r="D411" s="21"/>
      <c r="E411" s="21"/>
      <c r="F411" s="21"/>
      <c r="G411" s="21"/>
      <c r="H411" s="21"/>
      <c r="I411" s="21"/>
      <c r="J411" s="21"/>
      <c r="K411" s="37"/>
      <c r="L411" s="37"/>
      <c r="M411" s="37"/>
    </row>
    <row r="412" spans="1:13">
      <c r="A412" s="21"/>
      <c r="B412" s="21"/>
      <c r="C412" s="22"/>
      <c r="D412" s="21"/>
      <c r="E412" s="21"/>
      <c r="F412" s="21"/>
      <c r="G412" s="21"/>
      <c r="H412" s="21"/>
      <c r="I412" s="21"/>
      <c r="J412" s="21"/>
      <c r="K412" s="37"/>
      <c r="L412" s="37"/>
      <c r="M412" s="37"/>
    </row>
    <row r="413" spans="1:13">
      <c r="A413" s="21"/>
      <c r="B413" s="21"/>
      <c r="C413" s="22"/>
      <c r="D413" s="21"/>
      <c r="E413" s="21"/>
      <c r="F413" s="21"/>
      <c r="G413" s="21"/>
      <c r="H413" s="21"/>
      <c r="I413" s="21"/>
      <c r="J413" s="21"/>
      <c r="K413" s="37"/>
      <c r="L413" s="37"/>
      <c r="M413" s="37"/>
    </row>
    <row r="414" spans="1:13">
      <c r="A414" s="21"/>
      <c r="B414" s="21"/>
      <c r="C414" s="22"/>
      <c r="D414" s="21"/>
      <c r="E414" s="21"/>
      <c r="F414" s="21"/>
      <c r="G414" s="21"/>
      <c r="H414" s="21"/>
      <c r="I414" s="21"/>
      <c r="J414" s="21"/>
      <c r="K414" s="37"/>
      <c r="L414" s="37"/>
      <c r="M414" s="37"/>
    </row>
    <row r="415" spans="1:13">
      <c r="A415" s="21"/>
      <c r="B415" s="21"/>
      <c r="C415" s="22"/>
      <c r="D415" s="21"/>
      <c r="E415" s="21"/>
      <c r="F415" s="21"/>
      <c r="G415" s="21"/>
      <c r="H415" s="21"/>
      <c r="I415" s="21"/>
      <c r="J415" s="21"/>
      <c r="K415" s="37"/>
      <c r="L415" s="37"/>
      <c r="M415" s="37"/>
    </row>
    <row r="416" spans="1:13">
      <c r="A416" s="21"/>
      <c r="B416" s="21"/>
      <c r="C416" s="22"/>
      <c r="D416" s="21"/>
      <c r="E416" s="21"/>
      <c r="F416" s="21"/>
      <c r="G416" s="21"/>
      <c r="H416" s="21"/>
      <c r="I416" s="21"/>
      <c r="J416" s="21"/>
      <c r="K416" s="37"/>
      <c r="L416" s="37"/>
      <c r="M416" s="37"/>
    </row>
    <row r="417" spans="1:13">
      <c r="A417" s="21"/>
      <c r="B417" s="21"/>
      <c r="C417" s="22"/>
      <c r="D417" s="21"/>
      <c r="E417" s="21"/>
      <c r="F417" s="21"/>
      <c r="G417" s="21"/>
      <c r="H417" s="21"/>
      <c r="I417" s="21"/>
      <c r="J417" s="21"/>
      <c r="K417" s="37"/>
      <c r="L417" s="37"/>
      <c r="M417" s="37"/>
    </row>
    <row r="418" spans="1:13">
      <c r="A418" s="21"/>
      <c r="B418" s="21"/>
      <c r="C418" s="22"/>
      <c r="D418" s="21"/>
      <c r="E418" s="21"/>
      <c r="F418" s="21"/>
      <c r="G418" s="21"/>
      <c r="H418" s="21"/>
      <c r="I418" s="21"/>
      <c r="J418" s="21"/>
      <c r="K418" s="37"/>
      <c r="L418" s="37"/>
      <c r="M418" s="37"/>
    </row>
    <row r="419" spans="1:13">
      <c r="A419" s="21"/>
      <c r="B419" s="21"/>
      <c r="C419" s="22"/>
      <c r="D419" s="21"/>
      <c r="E419" s="21"/>
      <c r="F419" s="21"/>
      <c r="G419" s="21"/>
      <c r="H419" s="21"/>
      <c r="I419" s="21"/>
      <c r="J419" s="21"/>
      <c r="K419" s="37"/>
      <c r="L419" s="37"/>
      <c r="M419" s="37"/>
    </row>
    <row r="420" spans="1:13">
      <c r="A420" s="21"/>
      <c r="B420" s="21"/>
      <c r="C420" s="22"/>
      <c r="D420" s="21"/>
      <c r="E420" s="21"/>
      <c r="F420" s="21"/>
      <c r="G420" s="21"/>
      <c r="H420" s="21"/>
      <c r="I420" s="21"/>
      <c r="J420" s="21"/>
      <c r="K420" s="37"/>
      <c r="L420" s="37"/>
      <c r="M420" s="37"/>
    </row>
    <row r="421" spans="1:13">
      <c r="A421" s="21"/>
      <c r="B421" s="21"/>
      <c r="C421" s="22"/>
      <c r="D421" s="21"/>
      <c r="E421" s="21"/>
      <c r="F421" s="21"/>
      <c r="G421" s="21"/>
      <c r="H421" s="21"/>
      <c r="I421" s="21"/>
      <c r="J421" s="21"/>
      <c r="K421" s="37"/>
      <c r="L421" s="37"/>
      <c r="M421" s="37"/>
    </row>
    <row r="422" spans="1:13">
      <c r="A422" s="21"/>
      <c r="B422" s="21"/>
      <c r="C422" s="22"/>
      <c r="D422" s="21"/>
      <c r="E422" s="21"/>
      <c r="F422" s="21"/>
      <c r="G422" s="21"/>
      <c r="H422" s="21"/>
      <c r="I422" s="21"/>
      <c r="J422" s="21"/>
      <c r="K422" s="37"/>
      <c r="L422" s="37"/>
      <c r="M422" s="37"/>
    </row>
    <row r="423" spans="1:13">
      <c r="A423" s="21"/>
      <c r="B423" s="21"/>
      <c r="C423" s="22"/>
      <c r="D423" s="21"/>
      <c r="E423" s="21"/>
      <c r="F423" s="21"/>
      <c r="G423" s="21"/>
      <c r="H423" s="21"/>
      <c r="I423" s="21"/>
      <c r="J423" s="21"/>
      <c r="K423" s="37"/>
      <c r="L423" s="37"/>
      <c r="M423" s="37"/>
    </row>
    <row r="424" spans="1:13">
      <c r="A424" s="21"/>
      <c r="B424" s="21"/>
      <c r="C424" s="22"/>
      <c r="D424" s="21"/>
      <c r="E424" s="21"/>
      <c r="F424" s="21"/>
      <c r="G424" s="21"/>
      <c r="H424" s="21"/>
      <c r="I424" s="21"/>
      <c r="J424" s="21"/>
      <c r="K424" s="37"/>
      <c r="L424" s="37"/>
      <c r="M424" s="37"/>
    </row>
    <row r="425" spans="1:13">
      <c r="A425" s="21"/>
      <c r="B425" s="21"/>
      <c r="C425" s="22"/>
      <c r="D425" s="21"/>
      <c r="E425" s="21"/>
      <c r="F425" s="21"/>
      <c r="G425" s="21"/>
      <c r="H425" s="21"/>
      <c r="I425" s="21"/>
      <c r="J425" s="21"/>
      <c r="K425" s="37"/>
      <c r="L425" s="37"/>
      <c r="M425" s="37"/>
    </row>
    <row r="426" spans="1:13">
      <c r="A426" s="21"/>
      <c r="B426" s="21"/>
      <c r="C426" s="22"/>
      <c r="D426" s="21"/>
      <c r="E426" s="21"/>
      <c r="F426" s="21"/>
      <c r="G426" s="21"/>
      <c r="H426" s="21"/>
      <c r="I426" s="21"/>
      <c r="J426" s="21"/>
      <c r="K426" s="37"/>
      <c r="L426" s="37"/>
      <c r="M426" s="37"/>
    </row>
    <row r="427" spans="1:13">
      <c r="A427" s="21"/>
      <c r="B427" s="21"/>
      <c r="C427" s="22"/>
      <c r="D427" s="21"/>
      <c r="E427" s="21"/>
      <c r="F427" s="21"/>
      <c r="G427" s="21"/>
      <c r="H427" s="21"/>
      <c r="I427" s="21"/>
      <c r="J427" s="21"/>
      <c r="K427" s="37"/>
      <c r="L427" s="37"/>
      <c r="M427" s="37"/>
    </row>
    <row r="428" spans="1:13">
      <c r="A428" s="21"/>
      <c r="B428" s="21"/>
      <c r="C428" s="22"/>
      <c r="D428" s="21"/>
      <c r="E428" s="21"/>
      <c r="F428" s="21"/>
      <c r="G428" s="21"/>
      <c r="H428" s="21"/>
      <c r="I428" s="21"/>
      <c r="J428" s="21"/>
      <c r="K428" s="37"/>
      <c r="L428" s="37"/>
      <c r="M428" s="37"/>
    </row>
    <row r="429" spans="1:13">
      <c r="A429" s="21"/>
      <c r="B429" s="21"/>
      <c r="C429" s="22"/>
      <c r="D429" s="21"/>
      <c r="E429" s="21"/>
      <c r="F429" s="21"/>
      <c r="G429" s="21"/>
      <c r="H429" s="21"/>
      <c r="I429" s="21"/>
      <c r="J429" s="21"/>
      <c r="K429" s="37"/>
      <c r="L429" s="37"/>
      <c r="M429" s="37"/>
    </row>
    <row r="430" spans="1:13">
      <c r="A430" s="21"/>
      <c r="B430" s="21"/>
      <c r="C430" s="22"/>
      <c r="D430" s="21"/>
      <c r="E430" s="21"/>
      <c r="F430" s="21"/>
      <c r="G430" s="21"/>
      <c r="H430" s="21"/>
      <c r="I430" s="21"/>
      <c r="J430" s="21"/>
      <c r="K430" s="37"/>
      <c r="L430" s="37"/>
      <c r="M430" s="37"/>
    </row>
    <row r="431" spans="1:13">
      <c r="A431" s="21"/>
      <c r="B431" s="21"/>
      <c r="C431" s="22"/>
      <c r="D431" s="21"/>
      <c r="E431" s="21"/>
      <c r="F431" s="21"/>
      <c r="G431" s="21"/>
      <c r="H431" s="21"/>
      <c r="I431" s="21"/>
      <c r="J431" s="21"/>
      <c r="K431" s="37"/>
      <c r="L431" s="37"/>
      <c r="M431" s="37"/>
    </row>
    <row r="432" spans="1:13">
      <c r="A432" s="21"/>
      <c r="B432" s="21"/>
      <c r="C432" s="22"/>
      <c r="D432" s="21"/>
      <c r="E432" s="21"/>
      <c r="F432" s="21"/>
      <c r="G432" s="21"/>
      <c r="H432" s="21"/>
      <c r="I432" s="21"/>
      <c r="J432" s="21"/>
      <c r="K432" s="37"/>
      <c r="L432" s="37"/>
      <c r="M432" s="37"/>
    </row>
    <row r="433" spans="1:13">
      <c r="A433" s="21"/>
      <c r="B433" s="21"/>
      <c r="C433" s="22"/>
      <c r="D433" s="21"/>
      <c r="E433" s="21"/>
      <c r="F433" s="21"/>
      <c r="G433" s="21"/>
      <c r="H433" s="21"/>
      <c r="I433" s="21"/>
      <c r="J433" s="21"/>
      <c r="K433" s="37"/>
      <c r="L433" s="37"/>
      <c r="M433" s="37"/>
    </row>
    <row r="434" spans="1:13">
      <c r="A434" s="21"/>
      <c r="B434" s="21"/>
      <c r="C434" s="22"/>
      <c r="D434" s="21"/>
      <c r="E434" s="21"/>
      <c r="F434" s="21"/>
      <c r="G434" s="21"/>
      <c r="H434" s="21"/>
      <c r="I434" s="21"/>
      <c r="J434" s="21"/>
      <c r="K434" s="37"/>
      <c r="L434" s="37"/>
      <c r="M434" s="37"/>
    </row>
    <row r="435" spans="1:13">
      <c r="A435" s="21"/>
      <c r="B435" s="21"/>
      <c r="C435" s="22"/>
      <c r="D435" s="21"/>
      <c r="E435" s="21"/>
      <c r="F435" s="21"/>
      <c r="G435" s="21"/>
      <c r="H435" s="21"/>
      <c r="I435" s="21"/>
      <c r="J435" s="21"/>
      <c r="K435" s="37"/>
      <c r="L435" s="37"/>
      <c r="M435" s="37"/>
    </row>
    <row r="436" spans="1:13">
      <c r="A436" s="21"/>
      <c r="B436" s="21"/>
      <c r="C436" s="22"/>
      <c r="D436" s="21"/>
      <c r="E436" s="21"/>
      <c r="F436" s="21"/>
      <c r="G436" s="21"/>
      <c r="H436" s="21"/>
      <c r="I436" s="21"/>
      <c r="J436" s="21"/>
      <c r="K436" s="37"/>
      <c r="L436" s="37"/>
      <c r="M436" s="37"/>
    </row>
    <row r="437" spans="1:13">
      <c r="A437" s="21"/>
      <c r="B437" s="21"/>
      <c r="C437" s="22"/>
      <c r="D437" s="21"/>
      <c r="E437" s="21"/>
      <c r="F437" s="21"/>
      <c r="G437" s="21"/>
      <c r="H437" s="21"/>
      <c r="I437" s="21"/>
      <c r="J437" s="21"/>
      <c r="K437" s="37"/>
      <c r="L437" s="37"/>
      <c r="M437" s="37"/>
    </row>
    <row r="438" spans="1:13">
      <c r="A438" s="21"/>
      <c r="B438" s="21"/>
      <c r="C438" s="22"/>
      <c r="D438" s="21"/>
      <c r="E438" s="21"/>
      <c r="F438" s="21"/>
      <c r="G438" s="21"/>
      <c r="H438" s="21"/>
      <c r="I438" s="21"/>
      <c r="J438" s="21"/>
      <c r="K438" s="37"/>
      <c r="L438" s="37"/>
      <c r="M438" s="37"/>
    </row>
    <row r="439" spans="1:13">
      <c r="A439" s="21"/>
      <c r="B439" s="21"/>
      <c r="C439" s="22"/>
      <c r="D439" s="21"/>
      <c r="E439" s="21"/>
      <c r="F439" s="21"/>
      <c r="G439" s="21"/>
      <c r="H439" s="21"/>
      <c r="I439" s="21"/>
      <c r="J439" s="21"/>
      <c r="K439" s="37"/>
      <c r="L439" s="37"/>
      <c r="M439" s="37"/>
    </row>
    <row r="440" spans="1:13">
      <c r="A440" s="21"/>
      <c r="B440" s="21"/>
      <c r="C440" s="22"/>
      <c r="D440" s="21"/>
      <c r="E440" s="21"/>
      <c r="F440" s="21"/>
      <c r="G440" s="21"/>
      <c r="H440" s="21"/>
      <c r="I440" s="21"/>
      <c r="J440" s="21"/>
      <c r="K440" s="37"/>
      <c r="L440" s="37"/>
      <c r="M440" s="37"/>
    </row>
    <row r="441" spans="1:13">
      <c r="A441" s="21"/>
      <c r="B441" s="21"/>
      <c r="C441" s="22"/>
      <c r="D441" s="21"/>
      <c r="E441" s="21"/>
      <c r="F441" s="21"/>
      <c r="G441" s="21"/>
      <c r="H441" s="21"/>
      <c r="I441" s="21"/>
      <c r="J441" s="21"/>
      <c r="K441" s="37"/>
      <c r="L441" s="37"/>
      <c r="M441" s="37"/>
    </row>
    <row r="442" spans="1:13">
      <c r="A442" s="21"/>
      <c r="B442" s="21"/>
      <c r="C442" s="22"/>
      <c r="D442" s="21"/>
      <c r="E442" s="21"/>
      <c r="F442" s="21"/>
      <c r="G442" s="21"/>
      <c r="H442" s="21"/>
      <c r="I442" s="21"/>
      <c r="J442" s="21"/>
      <c r="K442" s="37"/>
      <c r="L442" s="37"/>
      <c r="M442" s="37"/>
    </row>
    <row r="443" spans="1:13">
      <c r="A443" s="21"/>
      <c r="B443" s="21"/>
      <c r="C443" s="22"/>
      <c r="D443" s="21"/>
      <c r="E443" s="21"/>
      <c r="F443" s="21"/>
      <c r="G443" s="21"/>
      <c r="H443" s="21"/>
      <c r="I443" s="21"/>
      <c r="J443" s="21"/>
      <c r="K443" s="37"/>
      <c r="L443" s="37"/>
      <c r="M443" s="37"/>
    </row>
    <row r="444" spans="1:13">
      <c r="A444" s="21"/>
      <c r="B444" s="21"/>
      <c r="C444" s="22"/>
      <c r="D444" s="21"/>
      <c r="E444" s="21"/>
      <c r="F444" s="21"/>
      <c r="G444" s="21"/>
      <c r="H444" s="21"/>
      <c r="I444" s="21"/>
      <c r="J444" s="21"/>
      <c r="K444" s="37"/>
      <c r="L444" s="37"/>
      <c r="M444" s="37"/>
    </row>
    <row r="445" spans="1:13">
      <c r="A445" s="21"/>
      <c r="B445" s="21"/>
      <c r="C445" s="22"/>
      <c r="D445" s="21"/>
      <c r="E445" s="21"/>
      <c r="F445" s="21"/>
      <c r="G445" s="21"/>
      <c r="H445" s="21"/>
      <c r="I445" s="21"/>
      <c r="J445" s="21"/>
      <c r="K445" s="37"/>
      <c r="L445" s="37"/>
      <c r="M445" s="37"/>
    </row>
    <row r="446" spans="1:13">
      <c r="A446" s="21"/>
      <c r="B446" s="21"/>
      <c r="C446" s="22"/>
      <c r="D446" s="21"/>
      <c r="E446" s="21"/>
      <c r="F446" s="21"/>
      <c r="G446" s="21"/>
      <c r="H446" s="21"/>
      <c r="I446" s="21"/>
      <c r="J446" s="21"/>
      <c r="K446" s="37"/>
      <c r="L446" s="37"/>
      <c r="M446" s="37"/>
    </row>
    <row r="447" spans="1:13">
      <c r="A447" s="21"/>
      <c r="B447" s="21"/>
      <c r="C447" s="22"/>
      <c r="D447" s="21"/>
      <c r="E447" s="21"/>
      <c r="F447" s="21"/>
      <c r="G447" s="21"/>
      <c r="H447" s="21"/>
      <c r="I447" s="21"/>
      <c r="J447" s="21"/>
      <c r="K447" s="37"/>
      <c r="L447" s="37"/>
      <c r="M447" s="37"/>
    </row>
    <row r="448" spans="1:13">
      <c r="A448" s="21"/>
      <c r="B448" s="21"/>
      <c r="C448" s="22"/>
      <c r="D448" s="21"/>
      <c r="E448" s="21"/>
      <c r="F448" s="21"/>
      <c r="G448" s="21"/>
      <c r="H448" s="21"/>
      <c r="I448" s="21"/>
      <c r="J448" s="21"/>
      <c r="K448" s="37"/>
      <c r="L448" s="37"/>
      <c r="M448" s="37"/>
    </row>
    <row r="449" spans="1:13">
      <c r="A449" s="21"/>
      <c r="B449" s="21"/>
      <c r="C449" s="22"/>
      <c r="D449" s="21"/>
      <c r="E449" s="21"/>
      <c r="F449" s="21"/>
      <c r="G449" s="21"/>
      <c r="H449" s="21"/>
      <c r="I449" s="21"/>
      <c r="J449" s="21"/>
      <c r="K449" s="37"/>
      <c r="L449" s="37"/>
      <c r="M449" s="37"/>
    </row>
    <row r="450" spans="1:13">
      <c r="A450" s="21"/>
      <c r="B450" s="21"/>
      <c r="C450" s="22"/>
      <c r="D450" s="21"/>
      <c r="E450" s="21"/>
      <c r="F450" s="21"/>
      <c r="G450" s="21"/>
      <c r="H450" s="21"/>
      <c r="I450" s="21"/>
      <c r="J450" s="21"/>
      <c r="K450" s="37"/>
      <c r="L450" s="37"/>
      <c r="M450" s="37"/>
    </row>
    <row r="451" spans="1:13">
      <c r="A451" s="21"/>
      <c r="B451" s="21"/>
      <c r="C451" s="22"/>
      <c r="D451" s="21"/>
      <c r="E451" s="21"/>
      <c r="F451" s="21"/>
      <c r="G451" s="21"/>
      <c r="H451" s="21"/>
      <c r="I451" s="21"/>
      <c r="J451" s="21"/>
      <c r="K451" s="37"/>
      <c r="L451" s="37"/>
      <c r="M451" s="37"/>
    </row>
    <row r="452" spans="1:13">
      <c r="A452" s="21"/>
      <c r="B452" s="21"/>
      <c r="C452" s="22"/>
      <c r="D452" s="21"/>
      <c r="E452" s="21"/>
      <c r="F452" s="21"/>
      <c r="G452" s="21"/>
      <c r="H452" s="21"/>
      <c r="I452" s="21"/>
      <c r="J452" s="21"/>
      <c r="K452" s="37"/>
      <c r="L452" s="37"/>
      <c r="M452" s="37"/>
    </row>
    <row r="453" spans="1:13">
      <c r="A453" s="21"/>
      <c r="B453" s="21"/>
      <c r="C453" s="22"/>
      <c r="D453" s="21"/>
      <c r="E453" s="21"/>
      <c r="F453" s="21"/>
      <c r="G453" s="21"/>
      <c r="H453" s="21"/>
      <c r="I453" s="21"/>
      <c r="J453" s="21"/>
      <c r="K453" s="37"/>
      <c r="L453" s="37"/>
      <c r="M453" s="37"/>
    </row>
    <row r="454" spans="1:13">
      <c r="A454" s="21"/>
      <c r="B454" s="21"/>
      <c r="C454" s="22"/>
      <c r="D454" s="21"/>
      <c r="E454" s="21"/>
      <c r="F454" s="21"/>
      <c r="G454" s="21"/>
      <c r="H454" s="21"/>
      <c r="I454" s="21"/>
      <c r="J454" s="21"/>
      <c r="K454" s="37"/>
      <c r="L454" s="37"/>
      <c r="M454" s="37"/>
    </row>
    <row r="455" spans="1:13">
      <c r="A455" s="21"/>
      <c r="B455" s="21"/>
      <c r="C455" s="22"/>
      <c r="D455" s="21"/>
      <c r="E455" s="21"/>
      <c r="F455" s="21"/>
      <c r="G455" s="21"/>
      <c r="H455" s="21"/>
      <c r="I455" s="21"/>
      <c r="J455" s="21"/>
      <c r="K455" s="37"/>
      <c r="L455" s="37"/>
      <c r="M455" s="37"/>
    </row>
    <row r="456" spans="1:13">
      <c r="A456" s="21"/>
      <c r="B456" s="21"/>
      <c r="C456" s="22"/>
      <c r="D456" s="21"/>
      <c r="E456" s="21"/>
      <c r="F456" s="21"/>
      <c r="G456" s="21"/>
      <c r="H456" s="21"/>
      <c r="I456" s="21"/>
      <c r="J456" s="21"/>
      <c r="K456" s="37"/>
      <c r="L456" s="37"/>
      <c r="M456" s="37"/>
    </row>
    <row r="457" spans="1:13">
      <c r="A457" s="21"/>
      <c r="B457" s="21"/>
      <c r="C457" s="22"/>
      <c r="D457" s="21"/>
      <c r="E457" s="21"/>
      <c r="F457" s="21"/>
      <c r="G457" s="21"/>
      <c r="H457" s="21"/>
      <c r="I457" s="21"/>
      <c r="J457" s="21"/>
      <c r="K457" s="37"/>
      <c r="L457" s="37"/>
      <c r="M457" s="37"/>
    </row>
    <row r="458" spans="1:13">
      <c r="A458" s="21"/>
      <c r="B458" s="21"/>
      <c r="C458" s="22"/>
      <c r="D458" s="21"/>
      <c r="E458" s="21"/>
      <c r="F458" s="21"/>
      <c r="G458" s="21"/>
      <c r="H458" s="21"/>
      <c r="I458" s="21"/>
      <c r="J458" s="21"/>
      <c r="K458" s="37"/>
      <c r="L458" s="37"/>
      <c r="M458" s="37"/>
    </row>
    <row r="459" spans="1:13">
      <c r="A459" s="21"/>
      <c r="B459" s="21"/>
      <c r="C459" s="22"/>
      <c r="D459" s="21"/>
      <c r="E459" s="21"/>
      <c r="F459" s="21"/>
      <c r="G459" s="21"/>
      <c r="H459" s="21"/>
      <c r="I459" s="21"/>
      <c r="J459" s="21"/>
      <c r="K459" s="37"/>
      <c r="L459" s="37"/>
      <c r="M459" s="37"/>
    </row>
    <row r="460" spans="1:13">
      <c r="A460" s="21"/>
      <c r="B460" s="21"/>
      <c r="C460" s="22"/>
      <c r="D460" s="21"/>
      <c r="E460" s="21"/>
      <c r="F460" s="21"/>
      <c r="G460" s="21"/>
      <c r="H460" s="21"/>
      <c r="I460" s="21"/>
      <c r="J460" s="21"/>
      <c r="K460" s="37"/>
      <c r="L460" s="37"/>
      <c r="M460" s="37"/>
    </row>
    <row r="461" spans="1:13">
      <c r="A461" s="21"/>
      <c r="B461" s="21"/>
      <c r="C461" s="22"/>
      <c r="D461" s="21"/>
      <c r="E461" s="21"/>
      <c r="F461" s="21"/>
      <c r="G461" s="21"/>
      <c r="H461" s="21"/>
      <c r="I461" s="21"/>
      <c r="J461" s="21"/>
      <c r="K461" s="37"/>
      <c r="L461" s="37"/>
      <c r="M461" s="37"/>
    </row>
    <row r="462" spans="1:13">
      <c r="A462" s="21"/>
      <c r="B462" s="21"/>
      <c r="C462" s="22"/>
      <c r="D462" s="21"/>
      <c r="E462" s="21"/>
      <c r="F462" s="21"/>
      <c r="G462" s="21"/>
      <c r="H462" s="21"/>
      <c r="I462" s="21"/>
      <c r="J462" s="21"/>
      <c r="K462" s="37"/>
      <c r="L462" s="37"/>
      <c r="M462" s="37"/>
    </row>
    <row r="463" spans="1:13">
      <c r="A463" s="21"/>
      <c r="B463" s="21"/>
      <c r="C463" s="22"/>
      <c r="D463" s="21"/>
      <c r="E463" s="21"/>
      <c r="F463" s="21"/>
      <c r="G463" s="21"/>
      <c r="H463" s="21"/>
      <c r="I463" s="21"/>
      <c r="J463" s="21"/>
      <c r="K463" s="37"/>
      <c r="L463" s="37"/>
      <c r="M463" s="37"/>
    </row>
    <row r="464" spans="1:13">
      <c r="A464" s="21"/>
      <c r="B464" s="21"/>
      <c r="C464" s="22"/>
      <c r="D464" s="21"/>
      <c r="E464" s="21"/>
      <c r="F464" s="21"/>
      <c r="G464" s="21"/>
      <c r="H464" s="21"/>
      <c r="I464" s="21"/>
      <c r="J464" s="21"/>
      <c r="K464" s="37"/>
      <c r="L464" s="37"/>
      <c r="M464" s="37"/>
    </row>
    <row r="465" spans="1:13">
      <c r="A465" s="21"/>
      <c r="B465" s="21"/>
      <c r="C465" s="22"/>
      <c r="D465" s="21"/>
      <c r="E465" s="21"/>
      <c r="F465" s="21"/>
      <c r="G465" s="21"/>
      <c r="H465" s="21"/>
      <c r="I465" s="21"/>
      <c r="J465" s="21"/>
      <c r="K465" s="37"/>
      <c r="L465" s="37"/>
      <c r="M465" s="37"/>
    </row>
    <row r="466" spans="1:13">
      <c r="A466" s="21"/>
      <c r="B466" s="21"/>
      <c r="C466" s="22"/>
      <c r="D466" s="21"/>
      <c r="E466" s="21"/>
      <c r="F466" s="21"/>
      <c r="G466" s="21"/>
      <c r="H466" s="21"/>
      <c r="I466" s="21"/>
      <c r="J466" s="21"/>
      <c r="K466" s="37"/>
      <c r="L466" s="37"/>
      <c r="M466" s="37"/>
    </row>
    <row r="467" spans="1:13">
      <c r="A467" s="21"/>
      <c r="B467" s="21"/>
      <c r="C467" s="22"/>
      <c r="D467" s="21"/>
      <c r="E467" s="21"/>
      <c r="F467" s="21"/>
      <c r="G467" s="21"/>
      <c r="H467" s="21"/>
      <c r="I467" s="21"/>
      <c r="J467" s="21"/>
      <c r="K467" s="37"/>
      <c r="L467" s="37"/>
      <c r="M467" s="37"/>
    </row>
    <row r="468" spans="1:13">
      <c r="A468" s="21"/>
      <c r="B468" s="21"/>
      <c r="C468" s="22"/>
      <c r="D468" s="21"/>
      <c r="E468" s="21"/>
      <c r="F468" s="21"/>
      <c r="G468" s="21"/>
      <c r="H468" s="21"/>
      <c r="I468" s="21"/>
      <c r="J468" s="21"/>
      <c r="K468" s="37"/>
      <c r="L468" s="37"/>
      <c r="M468" s="37"/>
    </row>
    <row r="469" spans="1:13">
      <c r="A469" s="21"/>
      <c r="B469" s="21"/>
      <c r="C469" s="22"/>
      <c r="D469" s="21"/>
      <c r="E469" s="21"/>
      <c r="F469" s="21"/>
      <c r="G469" s="21"/>
      <c r="H469" s="21"/>
      <c r="I469" s="21"/>
      <c r="J469" s="21"/>
      <c r="K469" s="37"/>
      <c r="L469" s="37"/>
      <c r="M469" s="37"/>
    </row>
    <row r="470" spans="1:13">
      <c r="A470" s="21"/>
      <c r="B470" s="21"/>
      <c r="C470" s="22"/>
      <c r="D470" s="21"/>
      <c r="E470" s="21"/>
      <c r="F470" s="21"/>
      <c r="G470" s="21"/>
      <c r="H470" s="21"/>
      <c r="I470" s="21"/>
      <c r="J470" s="21"/>
      <c r="K470" s="37"/>
      <c r="L470" s="37"/>
      <c r="M470" s="37"/>
    </row>
    <row r="471" spans="1:13">
      <c r="A471" s="21"/>
      <c r="B471" s="21"/>
      <c r="C471" s="22"/>
      <c r="D471" s="21"/>
      <c r="E471" s="21"/>
      <c r="F471" s="21"/>
      <c r="G471" s="21"/>
      <c r="H471" s="21"/>
      <c r="I471" s="21"/>
      <c r="J471" s="21"/>
      <c r="K471" s="37"/>
      <c r="L471" s="37"/>
      <c r="M471" s="37"/>
    </row>
    <row r="472" spans="1:13">
      <c r="A472" s="21"/>
      <c r="B472" s="21"/>
      <c r="C472" s="22"/>
      <c r="D472" s="21"/>
      <c r="E472" s="21"/>
      <c r="F472" s="21"/>
      <c r="G472" s="21"/>
      <c r="H472" s="21"/>
      <c r="I472" s="21"/>
      <c r="J472" s="21"/>
      <c r="K472" s="37"/>
      <c r="L472" s="37"/>
      <c r="M472" s="37"/>
    </row>
    <row r="473" spans="1:13">
      <c r="A473" s="21"/>
      <c r="B473" s="21"/>
      <c r="C473" s="22"/>
      <c r="D473" s="21"/>
      <c r="E473" s="21"/>
      <c r="F473" s="21"/>
      <c r="G473" s="21"/>
      <c r="H473" s="21"/>
      <c r="I473" s="21"/>
      <c r="J473" s="21"/>
      <c r="K473" s="37"/>
      <c r="L473" s="37"/>
      <c r="M473" s="37"/>
    </row>
    <row r="474" spans="1:13">
      <c r="A474" s="21"/>
      <c r="B474" s="21"/>
      <c r="C474" s="22"/>
      <c r="D474" s="21"/>
      <c r="E474" s="21"/>
      <c r="F474" s="21"/>
      <c r="G474" s="21"/>
      <c r="H474" s="21"/>
      <c r="I474" s="21"/>
      <c r="J474" s="21"/>
      <c r="K474" s="37"/>
      <c r="L474" s="37"/>
      <c r="M474" s="37"/>
    </row>
    <row r="475" spans="1:13">
      <c r="A475" s="21"/>
      <c r="B475" s="21"/>
      <c r="C475" s="22"/>
      <c r="D475" s="21"/>
      <c r="E475" s="21"/>
      <c r="F475" s="21"/>
      <c r="G475" s="21"/>
      <c r="H475" s="21"/>
      <c r="I475" s="21"/>
      <c r="J475" s="21"/>
      <c r="K475" s="37"/>
      <c r="L475" s="37"/>
      <c r="M475" s="37"/>
    </row>
    <row r="476" spans="1:13">
      <c r="A476" s="21"/>
      <c r="B476" s="21"/>
      <c r="C476" s="22"/>
      <c r="D476" s="21"/>
      <c r="E476" s="21"/>
      <c r="F476" s="21"/>
      <c r="G476" s="21"/>
      <c r="H476" s="21"/>
      <c r="I476" s="21"/>
      <c r="J476" s="21"/>
      <c r="K476" s="37"/>
      <c r="L476" s="37"/>
      <c r="M476" s="37"/>
    </row>
    <row r="477" spans="1:13">
      <c r="A477" s="21"/>
      <c r="B477" s="21"/>
      <c r="C477" s="22"/>
      <c r="D477" s="21"/>
      <c r="E477" s="21"/>
      <c r="F477" s="21"/>
      <c r="G477" s="21"/>
      <c r="H477" s="21"/>
      <c r="I477" s="21"/>
      <c r="J477" s="21"/>
      <c r="K477" s="37"/>
      <c r="L477" s="37"/>
      <c r="M477" s="37"/>
    </row>
    <row r="478" spans="1:13">
      <c r="A478" s="21"/>
      <c r="B478" s="21"/>
      <c r="C478" s="22"/>
      <c r="D478" s="21"/>
      <c r="E478" s="21"/>
      <c r="F478" s="21"/>
      <c r="G478" s="21"/>
      <c r="H478" s="21"/>
      <c r="I478" s="21"/>
      <c r="J478" s="21"/>
      <c r="K478" s="37"/>
      <c r="L478" s="37"/>
      <c r="M478" s="37"/>
    </row>
    <row r="479" spans="1:13">
      <c r="A479" s="21"/>
      <c r="B479" s="21"/>
      <c r="C479" s="22"/>
      <c r="D479" s="21"/>
      <c r="E479" s="21"/>
      <c r="F479" s="21"/>
      <c r="G479" s="21"/>
      <c r="H479" s="21"/>
      <c r="I479" s="21"/>
      <c r="J479" s="21"/>
      <c r="K479" s="37"/>
      <c r="L479" s="37"/>
      <c r="M479" s="37"/>
    </row>
    <row r="480" spans="1:13">
      <c r="A480" s="21"/>
      <c r="B480" s="21"/>
      <c r="C480" s="22"/>
      <c r="D480" s="21"/>
      <c r="E480" s="21"/>
      <c r="F480" s="21"/>
      <c r="G480" s="21"/>
      <c r="H480" s="21"/>
      <c r="I480" s="21"/>
      <c r="J480" s="21"/>
      <c r="K480" s="37"/>
      <c r="L480" s="37"/>
      <c r="M480" s="37"/>
    </row>
    <row r="481" spans="1:13">
      <c r="A481" s="21"/>
      <c r="B481" s="21"/>
      <c r="C481" s="22"/>
      <c r="D481" s="21"/>
      <c r="E481" s="21"/>
      <c r="F481" s="21"/>
      <c r="G481" s="21"/>
      <c r="H481" s="21"/>
      <c r="I481" s="21"/>
      <c r="J481" s="21"/>
      <c r="K481" s="37"/>
      <c r="L481" s="37"/>
      <c r="M481" s="37"/>
    </row>
    <row r="482" spans="1:13">
      <c r="A482" s="21"/>
      <c r="B482" s="21"/>
      <c r="C482" s="22"/>
      <c r="D482" s="21"/>
      <c r="E482" s="21"/>
      <c r="F482" s="21"/>
      <c r="G482" s="21"/>
      <c r="H482" s="21"/>
      <c r="I482" s="21"/>
      <c r="J482" s="21"/>
      <c r="K482" s="37"/>
      <c r="L482" s="37"/>
      <c r="M482" s="37"/>
    </row>
    <row r="483" spans="1:13">
      <c r="A483" s="21"/>
      <c r="B483" s="21"/>
      <c r="C483" s="22"/>
      <c r="D483" s="21"/>
      <c r="E483" s="21"/>
      <c r="F483" s="21"/>
      <c r="G483" s="21"/>
      <c r="H483" s="21"/>
      <c r="I483" s="21"/>
      <c r="J483" s="21"/>
      <c r="K483" s="37"/>
      <c r="L483" s="37"/>
      <c r="M483" s="37"/>
    </row>
    <row r="484" spans="1:13">
      <c r="A484" s="21"/>
      <c r="B484" s="21"/>
      <c r="C484" s="22"/>
      <c r="D484" s="21"/>
      <c r="E484" s="21"/>
      <c r="F484" s="21"/>
      <c r="G484" s="21"/>
      <c r="H484" s="21"/>
      <c r="I484" s="21"/>
      <c r="J484" s="21"/>
      <c r="K484" s="37"/>
      <c r="L484" s="37"/>
      <c r="M484" s="37"/>
    </row>
    <row r="485" spans="1:13">
      <c r="A485" s="21"/>
      <c r="B485" s="21"/>
      <c r="C485" s="22"/>
      <c r="D485" s="21"/>
      <c r="E485" s="21"/>
      <c r="F485" s="21"/>
      <c r="G485" s="21"/>
      <c r="H485" s="21"/>
      <c r="I485" s="21"/>
      <c r="J485" s="21"/>
      <c r="K485" s="37"/>
      <c r="L485" s="37"/>
      <c r="M485" s="37"/>
    </row>
    <row r="486" spans="1:13">
      <c r="A486" s="21"/>
      <c r="B486" s="21"/>
      <c r="C486" s="22"/>
      <c r="D486" s="21"/>
      <c r="E486" s="21"/>
      <c r="F486" s="21"/>
      <c r="G486" s="21"/>
      <c r="H486" s="21"/>
      <c r="I486" s="21"/>
      <c r="J486" s="21"/>
      <c r="K486" s="37"/>
      <c r="L486" s="37"/>
      <c r="M486" s="37"/>
    </row>
    <row r="487" spans="1:13">
      <c r="A487" s="21"/>
      <c r="B487" s="21"/>
      <c r="C487" s="22"/>
      <c r="D487" s="21"/>
      <c r="E487" s="21"/>
      <c r="F487" s="21"/>
      <c r="G487" s="21"/>
      <c r="H487" s="21"/>
      <c r="I487" s="21"/>
      <c r="J487" s="21"/>
      <c r="K487" s="37"/>
      <c r="L487" s="37"/>
      <c r="M487" s="37"/>
    </row>
    <row r="488" spans="1:13">
      <c r="A488" s="21"/>
      <c r="B488" s="21"/>
      <c r="C488" s="22"/>
      <c r="D488" s="21"/>
      <c r="E488" s="21"/>
      <c r="F488" s="21"/>
      <c r="G488" s="21"/>
      <c r="H488" s="21"/>
      <c r="I488" s="21"/>
      <c r="J488" s="21"/>
      <c r="K488" s="37"/>
      <c r="L488" s="37"/>
      <c r="M488" s="37"/>
    </row>
    <row r="489" spans="1:13">
      <c r="A489" s="21"/>
      <c r="B489" s="21"/>
      <c r="C489" s="22"/>
      <c r="D489" s="21"/>
      <c r="E489" s="21"/>
      <c r="F489" s="21"/>
      <c r="G489" s="21"/>
      <c r="H489" s="21"/>
      <c r="I489" s="21"/>
      <c r="J489" s="21"/>
      <c r="K489" s="37"/>
      <c r="L489" s="37"/>
      <c r="M489" s="37"/>
    </row>
    <row r="490" spans="1:13">
      <c r="A490" s="21"/>
      <c r="B490" s="21"/>
      <c r="C490" s="22"/>
      <c r="D490" s="21"/>
      <c r="E490" s="21"/>
      <c r="F490" s="21"/>
      <c r="G490" s="21"/>
      <c r="H490" s="21"/>
      <c r="I490" s="21"/>
      <c r="J490" s="21"/>
      <c r="K490" s="37"/>
      <c r="L490" s="37"/>
      <c r="M490" s="37"/>
    </row>
    <row r="491" spans="1:13">
      <c r="A491" s="21"/>
      <c r="B491" s="21"/>
      <c r="C491" s="22"/>
      <c r="D491" s="21"/>
      <c r="E491" s="21"/>
      <c r="F491" s="21"/>
      <c r="G491" s="21"/>
      <c r="H491" s="21"/>
      <c r="I491" s="21"/>
      <c r="J491" s="21"/>
      <c r="K491" s="37"/>
      <c r="L491" s="37"/>
      <c r="M491" s="37"/>
    </row>
    <row r="492" spans="1:13">
      <c r="A492" s="21"/>
      <c r="B492" s="21"/>
      <c r="C492" s="22"/>
      <c r="D492" s="21"/>
      <c r="E492" s="21"/>
      <c r="F492" s="21"/>
      <c r="G492" s="21"/>
      <c r="H492" s="21"/>
      <c r="I492" s="21"/>
      <c r="J492" s="21"/>
      <c r="K492" s="37"/>
      <c r="L492" s="37"/>
      <c r="M492" s="37"/>
    </row>
    <row r="493" spans="1:13">
      <c r="A493" s="21"/>
      <c r="B493" s="21"/>
      <c r="C493" s="22"/>
      <c r="D493" s="21"/>
      <c r="E493" s="21"/>
      <c r="F493" s="21"/>
      <c r="G493" s="21"/>
      <c r="H493" s="21"/>
      <c r="I493" s="21"/>
      <c r="J493" s="21"/>
      <c r="K493" s="37"/>
      <c r="L493" s="37"/>
      <c r="M493" s="37"/>
    </row>
    <row r="494" spans="1:13">
      <c r="A494" s="21"/>
      <c r="B494" s="21"/>
      <c r="C494" s="22"/>
      <c r="D494" s="21"/>
      <c r="E494" s="21"/>
      <c r="F494" s="21"/>
      <c r="G494" s="21"/>
      <c r="H494" s="21"/>
      <c r="I494" s="21"/>
      <c r="J494" s="21"/>
      <c r="K494" s="37"/>
      <c r="L494" s="37"/>
      <c r="M494" s="37"/>
    </row>
    <row r="495" spans="1:13">
      <c r="A495" s="21"/>
      <c r="B495" s="21"/>
      <c r="C495" s="22"/>
      <c r="D495" s="21"/>
      <c r="E495" s="21"/>
      <c r="F495" s="21"/>
      <c r="G495" s="21"/>
      <c r="H495" s="21"/>
      <c r="I495" s="21"/>
      <c r="J495" s="21"/>
      <c r="K495" s="37"/>
      <c r="L495" s="37"/>
      <c r="M495" s="37"/>
    </row>
    <row r="496" spans="1:13">
      <c r="A496" s="21"/>
      <c r="B496" s="21"/>
      <c r="C496" s="22"/>
      <c r="D496" s="21"/>
      <c r="E496" s="21"/>
      <c r="F496" s="21"/>
      <c r="G496" s="21"/>
      <c r="H496" s="21"/>
      <c r="I496" s="21"/>
      <c r="J496" s="21"/>
      <c r="K496" s="37"/>
      <c r="L496" s="37"/>
      <c r="M496" s="37"/>
    </row>
    <row r="497" spans="1:13">
      <c r="A497" s="21"/>
      <c r="B497" s="21"/>
      <c r="C497" s="22"/>
      <c r="D497" s="21"/>
      <c r="E497" s="21"/>
      <c r="F497" s="21"/>
      <c r="G497" s="21"/>
      <c r="H497" s="21"/>
      <c r="I497" s="21"/>
      <c r="J497" s="21"/>
      <c r="K497" s="37"/>
      <c r="L497" s="37"/>
      <c r="M497" s="37"/>
    </row>
    <row r="498" spans="1:13">
      <c r="A498" s="21"/>
      <c r="B498" s="21"/>
      <c r="C498" s="22"/>
      <c r="D498" s="21"/>
      <c r="E498" s="21"/>
      <c r="F498" s="21"/>
      <c r="G498" s="21"/>
      <c r="H498" s="21"/>
      <c r="I498" s="21"/>
      <c r="J498" s="21"/>
      <c r="K498" s="37"/>
      <c r="L498" s="37"/>
      <c r="M498" s="37"/>
    </row>
    <row r="499" spans="1:13">
      <c r="A499" s="21"/>
      <c r="B499" s="21"/>
      <c r="C499" s="22"/>
      <c r="D499" s="21"/>
      <c r="E499" s="21"/>
      <c r="F499" s="21"/>
      <c r="G499" s="21"/>
      <c r="H499" s="21"/>
      <c r="I499" s="21"/>
      <c r="J499" s="21"/>
      <c r="K499" s="37"/>
      <c r="L499" s="37"/>
      <c r="M499" s="37"/>
    </row>
    <row r="500" spans="1:13">
      <c r="A500" s="21"/>
      <c r="B500" s="21"/>
      <c r="C500" s="22"/>
      <c r="D500" s="21"/>
      <c r="E500" s="21"/>
      <c r="F500" s="21"/>
      <c r="G500" s="21"/>
      <c r="H500" s="21"/>
      <c r="I500" s="21"/>
      <c r="J500" s="21"/>
      <c r="K500" s="37"/>
      <c r="L500" s="37"/>
      <c r="M500" s="37"/>
    </row>
    <row r="501" spans="1:13">
      <c r="A501" s="21"/>
      <c r="B501" s="21"/>
      <c r="C501" s="22"/>
      <c r="D501" s="21"/>
      <c r="E501" s="21"/>
      <c r="F501" s="21"/>
      <c r="G501" s="21"/>
      <c r="H501" s="21"/>
      <c r="I501" s="21"/>
      <c r="J501" s="21"/>
      <c r="K501" s="37"/>
      <c r="L501" s="37"/>
      <c r="M501" s="37"/>
    </row>
    <row r="502" spans="1:13">
      <c r="A502" s="21"/>
      <c r="B502" s="21"/>
      <c r="C502" s="22"/>
      <c r="D502" s="21"/>
      <c r="E502" s="21"/>
      <c r="F502" s="21"/>
      <c r="G502" s="21"/>
      <c r="H502" s="21"/>
      <c r="I502" s="21"/>
      <c r="J502" s="21"/>
      <c r="K502" s="37"/>
      <c r="L502" s="37"/>
      <c r="M502" s="37"/>
    </row>
    <row r="503" spans="1:13">
      <c r="A503" s="21"/>
      <c r="B503" s="21"/>
      <c r="C503" s="22"/>
      <c r="D503" s="21"/>
      <c r="E503" s="21"/>
      <c r="F503" s="21"/>
      <c r="G503" s="21"/>
      <c r="H503" s="21"/>
      <c r="I503" s="21"/>
      <c r="J503" s="21"/>
      <c r="K503" s="37"/>
      <c r="L503" s="37"/>
      <c r="M503" s="37"/>
    </row>
    <row r="504" spans="1:13">
      <c r="A504" s="21"/>
      <c r="B504" s="21"/>
      <c r="C504" s="22"/>
      <c r="D504" s="21"/>
      <c r="E504" s="21"/>
      <c r="F504" s="21"/>
      <c r="G504" s="21"/>
      <c r="H504" s="21"/>
      <c r="I504" s="21"/>
      <c r="J504" s="21"/>
      <c r="K504" s="37"/>
      <c r="L504" s="37"/>
      <c r="M504" s="37"/>
    </row>
    <row r="505" spans="1:13">
      <c r="A505" s="21"/>
      <c r="B505" s="21"/>
      <c r="C505" s="22"/>
      <c r="D505" s="21"/>
      <c r="E505" s="21"/>
      <c r="F505" s="21"/>
      <c r="G505" s="21"/>
      <c r="H505" s="21"/>
      <c r="I505" s="21"/>
      <c r="J505" s="21"/>
      <c r="K505" s="37"/>
      <c r="L505" s="37"/>
      <c r="M505" s="37"/>
    </row>
    <row r="506" spans="1:13">
      <c r="A506" s="21"/>
      <c r="B506" s="21"/>
      <c r="C506" s="22"/>
      <c r="D506" s="21"/>
      <c r="E506" s="21"/>
      <c r="F506" s="21"/>
      <c r="G506" s="21"/>
      <c r="H506" s="21"/>
      <c r="I506" s="21"/>
      <c r="J506" s="21"/>
      <c r="K506" s="37"/>
      <c r="L506" s="37"/>
      <c r="M506" s="37"/>
    </row>
    <row r="507" spans="1:13">
      <c r="A507" s="21"/>
      <c r="B507" s="21"/>
      <c r="C507" s="22"/>
      <c r="D507" s="21"/>
      <c r="E507" s="21"/>
      <c r="F507" s="21"/>
      <c r="G507" s="21"/>
      <c r="H507" s="21"/>
      <c r="I507" s="21"/>
      <c r="J507" s="21"/>
      <c r="K507" s="37"/>
      <c r="L507" s="37"/>
      <c r="M507" s="37"/>
    </row>
    <row r="508" spans="1:13">
      <c r="A508" s="21"/>
      <c r="B508" s="21"/>
      <c r="C508" s="22"/>
      <c r="D508" s="21"/>
      <c r="E508" s="21"/>
      <c r="F508" s="21"/>
      <c r="G508" s="21"/>
      <c r="H508" s="21"/>
      <c r="I508" s="21"/>
      <c r="J508" s="21"/>
      <c r="K508" s="37"/>
      <c r="L508" s="37"/>
      <c r="M508" s="37"/>
    </row>
    <row r="509" spans="1:13">
      <c r="A509" s="21"/>
      <c r="B509" s="21"/>
      <c r="C509" s="22"/>
      <c r="D509" s="21"/>
      <c r="E509" s="21"/>
      <c r="F509" s="21"/>
      <c r="G509" s="21"/>
      <c r="H509" s="21"/>
      <c r="I509" s="21"/>
      <c r="J509" s="21"/>
      <c r="K509" s="37"/>
      <c r="L509" s="37"/>
      <c r="M509" s="37"/>
    </row>
    <row r="510" spans="1:13">
      <c r="A510" s="21"/>
      <c r="B510" s="21"/>
      <c r="C510" s="22"/>
      <c r="D510" s="21"/>
      <c r="E510" s="21"/>
      <c r="F510" s="21"/>
      <c r="G510" s="21"/>
      <c r="H510" s="21"/>
      <c r="I510" s="21"/>
      <c r="J510" s="21"/>
      <c r="K510" s="37"/>
      <c r="L510" s="37"/>
      <c r="M510" s="37"/>
    </row>
    <row r="511" spans="1:13">
      <c r="A511" s="21"/>
      <c r="B511" s="21"/>
      <c r="C511" s="22"/>
      <c r="D511" s="21"/>
      <c r="E511" s="21"/>
      <c r="F511" s="21"/>
      <c r="G511" s="21"/>
      <c r="H511" s="21"/>
      <c r="I511" s="21"/>
      <c r="J511" s="21"/>
      <c r="K511" s="37"/>
      <c r="L511" s="37"/>
      <c r="M511" s="37"/>
    </row>
    <row r="512" spans="1:13">
      <c r="A512" s="21"/>
      <c r="B512" s="21"/>
      <c r="C512" s="22"/>
      <c r="D512" s="21"/>
      <c r="E512" s="21"/>
      <c r="F512" s="21"/>
      <c r="G512" s="21"/>
      <c r="H512" s="21"/>
      <c r="I512" s="21"/>
      <c r="J512" s="21"/>
      <c r="K512" s="37"/>
      <c r="L512" s="37"/>
      <c r="M512" s="37"/>
    </row>
    <row r="513" spans="1:13">
      <c r="A513" s="21"/>
      <c r="B513" s="21"/>
      <c r="C513" s="22"/>
      <c r="D513" s="21"/>
      <c r="E513" s="21"/>
      <c r="F513" s="21"/>
      <c r="G513" s="21"/>
      <c r="H513" s="21"/>
      <c r="I513" s="21"/>
      <c r="J513" s="21"/>
      <c r="K513" s="37"/>
      <c r="L513" s="37"/>
      <c r="M513" s="37"/>
    </row>
    <row r="514" spans="1:13">
      <c r="A514" s="21"/>
      <c r="B514" s="21"/>
      <c r="C514" s="22"/>
      <c r="D514" s="21"/>
      <c r="E514" s="21"/>
      <c r="F514" s="21"/>
      <c r="G514" s="21"/>
      <c r="H514" s="21"/>
      <c r="I514" s="21"/>
      <c r="J514" s="21"/>
      <c r="K514" s="37"/>
      <c r="L514" s="37"/>
      <c r="M514" s="37"/>
    </row>
    <row r="515" spans="1:13">
      <c r="A515" s="21"/>
      <c r="B515" s="21"/>
      <c r="C515" s="22"/>
      <c r="D515" s="21"/>
      <c r="E515" s="21"/>
      <c r="F515" s="21"/>
      <c r="G515" s="21"/>
      <c r="H515" s="21"/>
      <c r="I515" s="21"/>
      <c r="J515" s="21"/>
      <c r="K515" s="37"/>
      <c r="L515" s="37"/>
      <c r="M515" s="37"/>
    </row>
    <row r="516" spans="1:13">
      <c r="A516" s="21"/>
      <c r="B516" s="21"/>
      <c r="C516" s="22"/>
      <c r="D516" s="21"/>
      <c r="E516" s="21"/>
      <c r="F516" s="21"/>
      <c r="G516" s="21"/>
      <c r="H516" s="21"/>
      <c r="I516" s="21"/>
      <c r="J516" s="21"/>
      <c r="K516" s="37"/>
      <c r="L516" s="37"/>
      <c r="M516" s="37"/>
    </row>
    <row r="517" spans="1:13">
      <c r="A517" s="21"/>
      <c r="B517" s="21"/>
      <c r="C517" s="22"/>
      <c r="D517" s="21"/>
      <c r="E517" s="21"/>
      <c r="F517" s="21"/>
      <c r="G517" s="21"/>
      <c r="H517" s="21"/>
      <c r="I517" s="21"/>
      <c r="J517" s="21"/>
      <c r="K517" s="37"/>
      <c r="L517" s="37"/>
      <c r="M517" s="37"/>
    </row>
    <row r="518" spans="1:13">
      <c r="A518" s="21"/>
      <c r="B518" s="21"/>
      <c r="C518" s="22"/>
      <c r="D518" s="21"/>
      <c r="E518" s="21"/>
      <c r="F518" s="21"/>
      <c r="G518" s="21"/>
      <c r="H518" s="21"/>
      <c r="I518" s="21"/>
      <c r="J518" s="21"/>
      <c r="K518" s="37"/>
      <c r="L518" s="37"/>
      <c r="M518" s="37"/>
    </row>
    <row r="519" spans="1:13">
      <c r="A519" s="21"/>
      <c r="B519" s="21"/>
      <c r="C519" s="22"/>
      <c r="D519" s="21"/>
      <c r="E519" s="21"/>
      <c r="F519" s="21"/>
      <c r="G519" s="21"/>
      <c r="H519" s="21"/>
      <c r="I519" s="21"/>
      <c r="J519" s="21"/>
      <c r="K519" s="37"/>
      <c r="L519" s="37"/>
      <c r="M519" s="37"/>
    </row>
    <row r="520" spans="1:13">
      <c r="A520" s="21"/>
      <c r="B520" s="21"/>
      <c r="C520" s="22"/>
      <c r="D520" s="21"/>
      <c r="E520" s="21"/>
      <c r="F520" s="21"/>
      <c r="G520" s="21"/>
      <c r="H520" s="21"/>
      <c r="I520" s="21"/>
      <c r="J520" s="21"/>
      <c r="K520" s="37"/>
      <c r="L520" s="37"/>
      <c r="M520" s="37"/>
    </row>
    <row r="521" spans="1:13">
      <c r="A521" s="21"/>
      <c r="B521" s="21"/>
      <c r="C521" s="22"/>
      <c r="D521" s="21"/>
      <c r="E521" s="21"/>
      <c r="F521" s="21"/>
      <c r="G521" s="21"/>
      <c r="H521" s="21"/>
      <c r="I521" s="21"/>
      <c r="J521" s="21"/>
      <c r="K521" s="37"/>
      <c r="L521" s="37"/>
      <c r="M521" s="37"/>
    </row>
    <row r="522" spans="1:13">
      <c r="A522" s="21"/>
      <c r="B522" s="21"/>
      <c r="C522" s="22"/>
      <c r="D522" s="21"/>
      <c r="E522" s="21"/>
      <c r="F522" s="21"/>
      <c r="G522" s="21"/>
      <c r="H522" s="21"/>
      <c r="I522" s="21"/>
      <c r="J522" s="21"/>
      <c r="K522" s="37"/>
      <c r="L522" s="37"/>
      <c r="M522" s="37"/>
    </row>
    <row r="523" spans="1:13">
      <c r="A523" s="21"/>
      <c r="B523" s="21"/>
      <c r="C523" s="22"/>
      <c r="D523" s="21"/>
      <c r="E523" s="21"/>
      <c r="F523" s="21"/>
      <c r="G523" s="21"/>
      <c r="H523" s="21"/>
      <c r="I523" s="21"/>
      <c r="J523" s="21"/>
      <c r="K523" s="37"/>
      <c r="L523" s="37"/>
      <c r="M523" s="37"/>
    </row>
    <row r="524" spans="1:13">
      <c r="A524" s="21"/>
      <c r="B524" s="21"/>
      <c r="C524" s="22"/>
      <c r="D524" s="21"/>
      <c r="E524" s="21"/>
      <c r="F524" s="21"/>
      <c r="G524" s="21"/>
      <c r="H524" s="21"/>
      <c r="I524" s="21"/>
      <c r="J524" s="21"/>
      <c r="K524" s="37"/>
      <c r="L524" s="37"/>
      <c r="M524" s="37"/>
    </row>
    <row r="525" spans="1:13">
      <c r="A525" s="21"/>
      <c r="B525" s="21"/>
      <c r="C525" s="22"/>
      <c r="D525" s="21"/>
      <c r="E525" s="21"/>
      <c r="F525" s="21"/>
      <c r="G525" s="21"/>
      <c r="H525" s="21"/>
      <c r="I525" s="21"/>
      <c r="J525" s="21"/>
      <c r="K525" s="37"/>
      <c r="L525" s="37"/>
      <c r="M525" s="37"/>
    </row>
    <row r="526" spans="1:13">
      <c r="A526" s="21"/>
      <c r="B526" s="21"/>
      <c r="C526" s="22"/>
      <c r="D526" s="21"/>
      <c r="E526" s="21"/>
      <c r="F526" s="21"/>
      <c r="G526" s="21"/>
      <c r="H526" s="21"/>
      <c r="I526" s="21"/>
      <c r="J526" s="21"/>
      <c r="K526" s="37"/>
      <c r="L526" s="37"/>
      <c r="M526" s="37"/>
    </row>
    <row r="527" spans="1:13">
      <c r="A527" s="21"/>
      <c r="B527" s="21"/>
      <c r="C527" s="22"/>
      <c r="D527" s="21"/>
      <c r="E527" s="21"/>
      <c r="F527" s="21"/>
      <c r="G527" s="21"/>
      <c r="H527" s="21"/>
      <c r="I527" s="21"/>
      <c r="J527" s="21"/>
      <c r="K527" s="37"/>
      <c r="L527" s="37"/>
      <c r="M527" s="37"/>
    </row>
    <row r="528" spans="1:13">
      <c r="A528" s="21"/>
      <c r="B528" s="21"/>
      <c r="C528" s="22"/>
      <c r="D528" s="21"/>
      <c r="E528" s="21"/>
      <c r="F528" s="21"/>
      <c r="G528" s="21"/>
      <c r="H528" s="21"/>
      <c r="I528" s="21"/>
      <c r="J528" s="21"/>
      <c r="K528" s="37"/>
      <c r="L528" s="37"/>
      <c r="M528" s="37"/>
    </row>
    <row r="529" spans="1:13">
      <c r="A529" s="21"/>
      <c r="B529" s="21"/>
      <c r="C529" s="22"/>
      <c r="D529" s="21"/>
      <c r="E529" s="21"/>
      <c r="F529" s="21"/>
      <c r="G529" s="21"/>
      <c r="H529" s="21"/>
      <c r="I529" s="21"/>
      <c r="J529" s="21"/>
      <c r="K529" s="37"/>
      <c r="L529" s="37"/>
      <c r="M529" s="37"/>
    </row>
    <row r="530" spans="1:13">
      <c r="A530" s="21"/>
      <c r="B530" s="21"/>
      <c r="C530" s="22"/>
      <c r="D530" s="21"/>
      <c r="E530" s="21"/>
      <c r="F530" s="21"/>
      <c r="G530" s="21"/>
      <c r="H530" s="21"/>
      <c r="I530" s="21"/>
      <c r="J530" s="21"/>
      <c r="K530" s="37"/>
      <c r="L530" s="37"/>
      <c r="M530" s="37"/>
    </row>
    <row r="531" spans="1:13">
      <c r="A531" s="21"/>
      <c r="B531" s="21"/>
      <c r="C531" s="22"/>
      <c r="D531" s="21"/>
      <c r="E531" s="21"/>
      <c r="F531" s="21"/>
      <c r="G531" s="21"/>
      <c r="H531" s="21"/>
      <c r="I531" s="21"/>
      <c r="J531" s="21"/>
      <c r="K531" s="37"/>
      <c r="L531" s="37"/>
      <c r="M531" s="37"/>
    </row>
    <row r="532" spans="1:13">
      <c r="A532" s="21"/>
      <c r="B532" s="21"/>
      <c r="C532" s="22"/>
      <c r="D532" s="21"/>
      <c r="E532" s="21"/>
      <c r="F532" s="21"/>
      <c r="G532" s="21"/>
      <c r="H532" s="21"/>
      <c r="I532" s="21"/>
      <c r="J532" s="21"/>
      <c r="K532" s="37"/>
      <c r="L532" s="37"/>
      <c r="M532" s="37"/>
    </row>
    <row r="533" spans="1:13">
      <c r="A533" s="21"/>
      <c r="B533" s="21"/>
      <c r="C533" s="22"/>
      <c r="D533" s="21"/>
      <c r="E533" s="21"/>
      <c r="F533" s="21"/>
      <c r="G533" s="21"/>
      <c r="H533" s="21"/>
      <c r="I533" s="21"/>
      <c r="J533" s="21"/>
      <c r="K533" s="37"/>
      <c r="L533" s="37"/>
      <c r="M533" s="37"/>
    </row>
    <row r="534" spans="1:13">
      <c r="A534" s="21"/>
      <c r="B534" s="21"/>
      <c r="C534" s="22"/>
      <c r="D534" s="21"/>
      <c r="E534" s="21"/>
      <c r="F534" s="21"/>
      <c r="G534" s="21"/>
      <c r="H534" s="21"/>
      <c r="I534" s="21"/>
      <c r="J534" s="21"/>
      <c r="K534" s="37"/>
      <c r="L534" s="37"/>
      <c r="M534" s="37"/>
    </row>
    <row r="535" spans="1:13">
      <c r="A535" s="21"/>
      <c r="B535" s="21"/>
      <c r="C535" s="22"/>
      <c r="D535" s="21"/>
      <c r="E535" s="21"/>
      <c r="F535" s="21"/>
      <c r="G535" s="21"/>
      <c r="H535" s="21"/>
      <c r="I535" s="21"/>
      <c r="J535" s="21"/>
      <c r="K535" s="37"/>
      <c r="L535" s="37"/>
      <c r="M535" s="37"/>
    </row>
    <row r="536" spans="1:13">
      <c r="A536" s="21"/>
      <c r="B536" s="21"/>
      <c r="C536" s="22"/>
      <c r="D536" s="21"/>
      <c r="E536" s="21"/>
      <c r="F536" s="21"/>
      <c r="G536" s="21"/>
      <c r="H536" s="21"/>
      <c r="I536" s="21"/>
      <c r="J536" s="21"/>
      <c r="K536" s="37"/>
      <c r="L536" s="37"/>
      <c r="M536" s="37"/>
    </row>
    <row r="537" spans="1:13">
      <c r="A537" s="21"/>
      <c r="B537" s="21"/>
      <c r="C537" s="22"/>
      <c r="D537" s="21"/>
      <c r="E537" s="21"/>
      <c r="F537" s="21"/>
      <c r="G537" s="21"/>
      <c r="H537" s="21"/>
      <c r="I537" s="21"/>
      <c r="J537" s="21"/>
      <c r="K537" s="37"/>
      <c r="L537" s="37"/>
      <c r="M537" s="37"/>
    </row>
    <row r="538" spans="1:13">
      <c r="A538" s="21"/>
      <c r="B538" s="21"/>
      <c r="C538" s="22"/>
      <c r="D538" s="21"/>
      <c r="E538" s="21"/>
      <c r="F538" s="21"/>
      <c r="G538" s="21"/>
      <c r="H538" s="21"/>
      <c r="I538" s="21"/>
      <c r="J538" s="21"/>
      <c r="K538" s="37"/>
      <c r="L538" s="37"/>
      <c r="M538" s="37"/>
    </row>
    <row r="539" spans="1:13">
      <c r="A539" s="21"/>
      <c r="B539" s="21"/>
      <c r="C539" s="22"/>
      <c r="D539" s="21"/>
      <c r="E539" s="21"/>
      <c r="F539" s="21"/>
      <c r="G539" s="21"/>
      <c r="H539" s="21"/>
      <c r="I539" s="21"/>
      <c r="J539" s="21"/>
      <c r="K539" s="37"/>
      <c r="L539" s="37"/>
      <c r="M539" s="37"/>
    </row>
    <row r="540" spans="1:13">
      <c r="A540" s="21"/>
      <c r="B540" s="21"/>
      <c r="C540" s="22"/>
      <c r="D540" s="21"/>
      <c r="E540" s="21"/>
      <c r="F540" s="21"/>
      <c r="G540" s="21"/>
      <c r="H540" s="21"/>
      <c r="I540" s="21"/>
      <c r="J540" s="21"/>
      <c r="K540" s="37"/>
      <c r="L540" s="37"/>
      <c r="M540" s="37"/>
    </row>
    <row r="541" spans="1:13">
      <c r="A541" s="21"/>
      <c r="B541" s="21"/>
      <c r="C541" s="22"/>
      <c r="D541" s="21"/>
      <c r="E541" s="21"/>
      <c r="F541" s="21"/>
      <c r="G541" s="21"/>
      <c r="H541" s="21"/>
      <c r="I541" s="21"/>
      <c r="J541" s="21"/>
      <c r="K541" s="37"/>
      <c r="L541" s="37"/>
      <c r="M541" s="37"/>
    </row>
    <row r="542" spans="1:13">
      <c r="A542" s="21"/>
      <c r="B542" s="21"/>
      <c r="C542" s="22"/>
      <c r="D542" s="21"/>
      <c r="E542" s="21"/>
      <c r="F542" s="21"/>
      <c r="G542" s="21"/>
      <c r="H542" s="21"/>
      <c r="I542" s="21"/>
      <c r="J542" s="21"/>
      <c r="K542" s="37"/>
      <c r="L542" s="37"/>
      <c r="M542" s="37"/>
    </row>
    <row r="543" spans="1:13">
      <c r="A543" s="21"/>
      <c r="B543" s="21"/>
      <c r="C543" s="22"/>
      <c r="D543" s="21"/>
      <c r="E543" s="21"/>
      <c r="F543" s="21"/>
      <c r="G543" s="21"/>
      <c r="H543" s="21"/>
      <c r="I543" s="21"/>
      <c r="J543" s="21"/>
      <c r="K543" s="37"/>
      <c r="L543" s="37"/>
      <c r="M543" s="37"/>
    </row>
    <row r="544" spans="1:13">
      <c r="A544" s="21"/>
      <c r="B544" s="21"/>
      <c r="C544" s="22"/>
      <c r="D544" s="21"/>
      <c r="E544" s="21"/>
      <c r="F544" s="21"/>
      <c r="G544" s="21"/>
      <c r="H544" s="21"/>
      <c r="I544" s="21"/>
      <c r="J544" s="21"/>
      <c r="K544" s="37"/>
      <c r="L544" s="37"/>
      <c r="M544" s="37"/>
    </row>
    <row r="545" spans="1:13">
      <c r="A545" s="21"/>
      <c r="B545" s="21"/>
      <c r="C545" s="22"/>
      <c r="D545" s="21"/>
      <c r="E545" s="21"/>
      <c r="F545" s="21"/>
      <c r="G545" s="21"/>
      <c r="H545" s="21"/>
      <c r="I545" s="21"/>
      <c r="J545" s="21"/>
      <c r="K545" s="37"/>
      <c r="L545" s="37"/>
      <c r="M545" s="37"/>
    </row>
    <row r="546" spans="1:13">
      <c r="A546" s="21"/>
      <c r="B546" s="21"/>
      <c r="C546" s="22"/>
      <c r="D546" s="21"/>
      <c r="E546" s="21"/>
      <c r="F546" s="21"/>
      <c r="G546" s="21"/>
      <c r="H546" s="21"/>
      <c r="I546" s="21"/>
      <c r="J546" s="21"/>
      <c r="K546" s="37"/>
      <c r="L546" s="37"/>
      <c r="M546" s="37"/>
    </row>
    <row r="547" spans="1:13">
      <c r="A547" s="21"/>
      <c r="B547" s="21"/>
      <c r="C547" s="22"/>
      <c r="D547" s="21"/>
      <c r="E547" s="21"/>
      <c r="F547" s="21"/>
      <c r="G547" s="21"/>
      <c r="H547" s="21"/>
      <c r="I547" s="21"/>
      <c r="J547" s="21"/>
      <c r="K547" s="37"/>
      <c r="L547" s="37"/>
      <c r="M547" s="37"/>
    </row>
    <row r="548" spans="1:13">
      <c r="A548" s="21"/>
      <c r="B548" s="21"/>
      <c r="C548" s="22"/>
      <c r="D548" s="21"/>
      <c r="E548" s="21"/>
      <c r="F548" s="21"/>
      <c r="G548" s="21"/>
      <c r="H548" s="21"/>
      <c r="I548" s="21"/>
      <c r="J548" s="21"/>
      <c r="K548" s="37"/>
      <c r="L548" s="37"/>
      <c r="M548" s="37"/>
    </row>
    <row r="549" spans="1:13">
      <c r="A549" s="21"/>
      <c r="B549" s="21"/>
      <c r="C549" s="22"/>
      <c r="D549" s="21"/>
      <c r="E549" s="21"/>
      <c r="F549" s="21"/>
      <c r="G549" s="21"/>
      <c r="H549" s="21"/>
      <c r="I549" s="21"/>
      <c r="J549" s="21"/>
      <c r="K549" s="37"/>
      <c r="L549" s="37"/>
      <c r="M549" s="37"/>
    </row>
    <row r="550" spans="1:13">
      <c r="A550" s="21"/>
      <c r="B550" s="21"/>
      <c r="C550" s="22"/>
      <c r="D550" s="21"/>
      <c r="E550" s="21"/>
      <c r="F550" s="21"/>
      <c r="G550" s="21"/>
      <c r="H550" s="21"/>
      <c r="I550" s="21"/>
      <c r="J550" s="21"/>
      <c r="K550" s="37"/>
      <c r="L550" s="37"/>
      <c r="M550" s="37"/>
    </row>
    <row r="551" spans="1:13">
      <c r="A551" s="21"/>
      <c r="B551" s="21"/>
      <c r="C551" s="22"/>
      <c r="D551" s="21"/>
      <c r="E551" s="21"/>
      <c r="F551" s="21"/>
      <c r="G551" s="21"/>
      <c r="H551" s="21"/>
      <c r="I551" s="21"/>
      <c r="J551" s="21"/>
      <c r="K551" s="37"/>
      <c r="L551" s="37"/>
      <c r="M551" s="37"/>
    </row>
    <row r="552" spans="1:13">
      <c r="A552" s="21"/>
      <c r="B552" s="21"/>
      <c r="C552" s="22"/>
      <c r="D552" s="21"/>
      <c r="E552" s="21"/>
      <c r="F552" s="21"/>
      <c r="G552" s="21"/>
      <c r="H552" s="21"/>
      <c r="I552" s="21"/>
      <c r="J552" s="21"/>
      <c r="K552" s="37"/>
      <c r="L552" s="37"/>
      <c r="M552" s="37"/>
    </row>
    <row r="553" spans="1:13">
      <c r="A553" s="21"/>
      <c r="B553" s="21"/>
      <c r="C553" s="22"/>
      <c r="D553" s="21"/>
      <c r="E553" s="21"/>
      <c r="F553" s="21"/>
      <c r="G553" s="21"/>
      <c r="H553" s="21"/>
      <c r="I553" s="21"/>
      <c r="J553" s="21"/>
      <c r="K553" s="37"/>
      <c r="L553" s="37"/>
      <c r="M553" s="37"/>
    </row>
    <row r="554" spans="1:13">
      <c r="A554" s="21"/>
      <c r="B554" s="21"/>
      <c r="C554" s="22"/>
      <c r="D554" s="21"/>
      <c r="E554" s="21"/>
      <c r="F554" s="21"/>
      <c r="G554" s="21"/>
      <c r="H554" s="21"/>
      <c r="I554" s="21"/>
      <c r="J554" s="21"/>
      <c r="K554" s="37"/>
      <c r="L554" s="37"/>
      <c r="M554" s="37"/>
    </row>
    <row r="555" spans="1:13">
      <c r="A555" s="21"/>
      <c r="B555" s="21"/>
      <c r="C555" s="22"/>
      <c r="D555" s="21"/>
      <c r="E555" s="21"/>
      <c r="F555" s="21"/>
      <c r="G555" s="21"/>
      <c r="H555" s="21"/>
      <c r="I555" s="21"/>
      <c r="J555" s="21"/>
      <c r="K555" s="37"/>
      <c r="L555" s="37"/>
      <c r="M555" s="37"/>
    </row>
    <row r="556" spans="1:13">
      <c r="A556" s="21"/>
      <c r="B556" s="21"/>
      <c r="C556" s="22"/>
      <c r="D556" s="21"/>
      <c r="E556" s="21"/>
      <c r="F556" s="21"/>
      <c r="G556" s="21"/>
      <c r="H556" s="21"/>
      <c r="I556" s="21"/>
      <c r="J556" s="21"/>
      <c r="K556" s="37"/>
      <c r="L556" s="37"/>
      <c r="M556" s="37"/>
    </row>
    <row r="557" spans="1:13">
      <c r="A557" s="21"/>
      <c r="B557" s="21"/>
      <c r="C557" s="22"/>
      <c r="D557" s="21"/>
      <c r="E557" s="21"/>
      <c r="F557" s="21"/>
      <c r="G557" s="21"/>
      <c r="H557" s="21"/>
      <c r="I557" s="21"/>
      <c r="J557" s="21"/>
      <c r="K557" s="37"/>
      <c r="L557" s="37"/>
      <c r="M557" s="37"/>
    </row>
    <row r="558" spans="1:13">
      <c r="A558" s="21"/>
      <c r="B558" s="21"/>
      <c r="C558" s="22"/>
      <c r="D558" s="21"/>
      <c r="E558" s="21"/>
      <c r="F558" s="21"/>
      <c r="G558" s="21"/>
      <c r="H558" s="21"/>
      <c r="I558" s="21"/>
      <c r="J558" s="21"/>
      <c r="K558" s="37"/>
      <c r="L558" s="37"/>
      <c r="M558" s="37"/>
    </row>
    <row r="559" spans="1:13">
      <c r="A559" s="21"/>
      <c r="B559" s="21"/>
      <c r="C559" s="22"/>
      <c r="D559" s="21"/>
      <c r="E559" s="21"/>
      <c r="F559" s="21"/>
      <c r="G559" s="21"/>
      <c r="H559" s="21"/>
      <c r="I559" s="21"/>
      <c r="J559" s="21"/>
      <c r="K559" s="37"/>
      <c r="L559" s="37"/>
      <c r="M559" s="37"/>
    </row>
    <row r="560" spans="1:13">
      <c r="A560" s="21"/>
      <c r="B560" s="21"/>
      <c r="C560" s="22"/>
      <c r="D560" s="21"/>
      <c r="E560" s="21"/>
      <c r="F560" s="21"/>
      <c r="G560" s="21"/>
      <c r="H560" s="21"/>
      <c r="I560" s="21"/>
      <c r="J560" s="21"/>
      <c r="K560" s="37"/>
      <c r="L560" s="37"/>
      <c r="M560" s="37"/>
    </row>
    <row r="561" spans="1:13">
      <c r="A561" s="21"/>
      <c r="B561" s="21"/>
      <c r="C561" s="22"/>
      <c r="D561" s="21"/>
      <c r="E561" s="21"/>
      <c r="F561" s="21"/>
      <c r="G561" s="21"/>
      <c r="H561" s="21"/>
      <c r="I561" s="21"/>
      <c r="J561" s="21"/>
      <c r="K561" s="37"/>
      <c r="L561" s="37"/>
      <c r="M561" s="37"/>
    </row>
    <row r="562" spans="1:13">
      <c r="A562" s="21"/>
      <c r="B562" s="21"/>
      <c r="C562" s="22"/>
      <c r="D562" s="21"/>
      <c r="E562" s="21"/>
      <c r="F562" s="21"/>
      <c r="G562" s="21"/>
      <c r="H562" s="21"/>
      <c r="I562" s="21"/>
      <c r="J562" s="21"/>
      <c r="K562" s="37"/>
      <c r="L562" s="37"/>
      <c r="M562" s="37"/>
    </row>
    <row r="563" spans="1:13">
      <c r="A563" s="21"/>
      <c r="B563" s="21"/>
      <c r="C563" s="22"/>
      <c r="D563" s="21"/>
      <c r="E563" s="21"/>
      <c r="F563" s="21"/>
      <c r="G563" s="21"/>
      <c r="H563" s="21"/>
      <c r="I563" s="21"/>
      <c r="J563" s="21"/>
      <c r="K563" s="37"/>
      <c r="L563" s="37"/>
      <c r="M563" s="37"/>
    </row>
    <row r="564" spans="1:13">
      <c r="A564" s="21"/>
      <c r="B564" s="21"/>
      <c r="C564" s="22"/>
      <c r="D564" s="21"/>
      <c r="E564" s="21"/>
      <c r="F564" s="21"/>
      <c r="G564" s="21"/>
      <c r="H564" s="21"/>
      <c r="I564" s="21"/>
      <c r="J564" s="21"/>
      <c r="K564" s="37"/>
      <c r="L564" s="37"/>
      <c r="M564" s="37"/>
    </row>
    <row r="565" spans="1:13">
      <c r="A565" s="21"/>
      <c r="B565" s="21"/>
      <c r="C565" s="22"/>
      <c r="D565" s="21"/>
      <c r="E565" s="21"/>
      <c r="F565" s="21"/>
      <c r="G565" s="21"/>
      <c r="H565" s="21"/>
      <c r="I565" s="21"/>
      <c r="J565" s="21"/>
      <c r="K565" s="37"/>
      <c r="L565" s="37"/>
      <c r="M565" s="37"/>
    </row>
    <row r="566" spans="1:13">
      <c r="A566" s="21"/>
      <c r="B566" s="21"/>
      <c r="C566" s="22"/>
      <c r="D566" s="21"/>
      <c r="E566" s="21"/>
      <c r="F566" s="21"/>
      <c r="G566" s="21"/>
      <c r="H566" s="21"/>
      <c r="I566" s="21"/>
      <c r="J566" s="21"/>
      <c r="K566" s="37"/>
      <c r="L566" s="37"/>
      <c r="M566" s="37"/>
    </row>
    <row r="567" spans="1:13">
      <c r="A567" s="21"/>
      <c r="B567" s="21"/>
      <c r="C567" s="22"/>
      <c r="D567" s="21"/>
      <c r="E567" s="21"/>
      <c r="F567" s="21"/>
      <c r="G567" s="21"/>
      <c r="H567" s="21"/>
      <c r="I567" s="21"/>
      <c r="J567" s="21"/>
      <c r="K567" s="37"/>
      <c r="L567" s="37"/>
      <c r="M567" s="37"/>
    </row>
    <row r="568" spans="1:13">
      <c r="A568" s="21"/>
      <c r="B568" s="21"/>
      <c r="C568" s="22"/>
      <c r="D568" s="21"/>
      <c r="E568" s="21"/>
      <c r="F568" s="21"/>
      <c r="G568" s="21"/>
      <c r="H568" s="21"/>
      <c r="I568" s="21"/>
      <c r="J568" s="21"/>
      <c r="K568" s="37"/>
      <c r="L568" s="37"/>
      <c r="M568" s="37"/>
    </row>
    <row r="569" spans="1:13">
      <c r="A569" s="21"/>
      <c r="B569" s="21"/>
      <c r="C569" s="22"/>
      <c r="D569" s="21"/>
      <c r="E569" s="21"/>
      <c r="F569" s="21"/>
      <c r="G569" s="21"/>
      <c r="H569" s="21"/>
      <c r="I569" s="21"/>
      <c r="J569" s="21"/>
      <c r="K569" s="37"/>
      <c r="L569" s="37"/>
      <c r="M569" s="37"/>
    </row>
    <row r="570" spans="1:13">
      <c r="A570" s="21"/>
      <c r="B570" s="21"/>
      <c r="C570" s="22"/>
      <c r="D570" s="21"/>
      <c r="E570" s="21"/>
      <c r="F570" s="21"/>
      <c r="G570" s="21"/>
      <c r="H570" s="21"/>
      <c r="I570" s="21"/>
      <c r="J570" s="21"/>
      <c r="K570" s="37"/>
      <c r="L570" s="37"/>
      <c r="M570" s="37"/>
    </row>
    <row r="571" spans="1:13">
      <c r="A571" s="21"/>
      <c r="B571" s="21"/>
      <c r="C571" s="22"/>
      <c r="D571" s="21"/>
      <c r="E571" s="21"/>
      <c r="F571" s="21"/>
      <c r="G571" s="21"/>
      <c r="H571" s="21"/>
      <c r="I571" s="21"/>
      <c r="J571" s="21"/>
      <c r="K571" s="37"/>
      <c r="L571" s="37"/>
      <c r="M571" s="37"/>
    </row>
    <row r="572" spans="1:13">
      <c r="A572" s="21"/>
      <c r="B572" s="21"/>
      <c r="C572" s="22"/>
      <c r="D572" s="21"/>
      <c r="E572" s="21"/>
      <c r="F572" s="21"/>
      <c r="G572" s="21"/>
      <c r="H572" s="21"/>
      <c r="I572" s="21"/>
      <c r="J572" s="21"/>
      <c r="K572" s="37"/>
      <c r="L572" s="37"/>
      <c r="M572" s="37"/>
    </row>
    <row r="573" spans="1:13">
      <c r="A573" s="21"/>
      <c r="B573" s="21"/>
      <c r="C573" s="22"/>
      <c r="D573" s="21"/>
      <c r="E573" s="21"/>
      <c r="F573" s="21"/>
      <c r="G573" s="21"/>
      <c r="H573" s="21"/>
      <c r="I573" s="21"/>
      <c r="J573" s="21"/>
      <c r="K573" s="37"/>
      <c r="L573" s="37"/>
      <c r="M573" s="37"/>
    </row>
    <row r="574" spans="1:13">
      <c r="A574" s="21"/>
      <c r="B574" s="21"/>
      <c r="C574" s="22"/>
      <c r="D574" s="21"/>
      <c r="E574" s="21"/>
      <c r="F574" s="21"/>
      <c r="G574" s="21"/>
      <c r="H574" s="21"/>
      <c r="I574" s="21"/>
      <c r="J574" s="21"/>
      <c r="K574" s="37"/>
      <c r="L574" s="37"/>
      <c r="M574" s="37"/>
    </row>
    <row r="575" spans="1:13">
      <c r="A575" s="21"/>
      <c r="B575" s="21"/>
      <c r="C575" s="22"/>
      <c r="D575" s="21"/>
      <c r="E575" s="21"/>
      <c r="F575" s="21"/>
      <c r="G575" s="21"/>
      <c r="H575" s="21"/>
      <c r="I575" s="21"/>
      <c r="J575" s="21"/>
      <c r="K575" s="37"/>
      <c r="L575" s="37"/>
      <c r="M575" s="37"/>
    </row>
    <row r="576" spans="1:13">
      <c r="A576" s="21"/>
      <c r="B576" s="21"/>
      <c r="C576" s="22"/>
      <c r="D576" s="21"/>
      <c r="E576" s="21"/>
      <c r="F576" s="21"/>
      <c r="G576" s="21"/>
      <c r="H576" s="21"/>
      <c r="I576" s="21"/>
      <c r="J576" s="21"/>
      <c r="K576" s="37"/>
      <c r="L576" s="37"/>
      <c r="M576" s="37"/>
    </row>
    <row r="577" spans="1:13">
      <c r="A577" s="21"/>
      <c r="B577" s="21"/>
      <c r="C577" s="22"/>
      <c r="D577" s="21"/>
      <c r="E577" s="21"/>
      <c r="F577" s="21"/>
      <c r="G577" s="21"/>
      <c r="H577" s="21"/>
      <c r="I577" s="21"/>
      <c r="J577" s="21"/>
      <c r="K577" s="37"/>
      <c r="L577" s="37"/>
      <c r="M577" s="37"/>
    </row>
    <row r="578" spans="1:13">
      <c r="A578" s="21"/>
      <c r="B578" s="21"/>
      <c r="C578" s="22"/>
      <c r="D578" s="21"/>
      <c r="E578" s="21"/>
      <c r="F578" s="21"/>
      <c r="G578" s="21"/>
      <c r="H578" s="21"/>
      <c r="I578" s="21"/>
      <c r="J578" s="21"/>
      <c r="K578" s="37"/>
      <c r="L578" s="37"/>
      <c r="M578" s="37"/>
    </row>
    <row r="579" spans="1:13">
      <c r="A579" s="21"/>
      <c r="B579" s="21"/>
      <c r="C579" s="22"/>
      <c r="D579" s="21"/>
      <c r="E579" s="21"/>
      <c r="F579" s="21"/>
      <c r="G579" s="21"/>
      <c r="H579" s="21"/>
      <c r="I579" s="21"/>
      <c r="J579" s="21"/>
      <c r="K579" s="37"/>
      <c r="L579" s="37"/>
      <c r="M579" s="37"/>
    </row>
    <row r="580" spans="1:13">
      <c r="A580" s="21"/>
      <c r="B580" s="21"/>
      <c r="C580" s="22"/>
      <c r="D580" s="21"/>
      <c r="E580" s="21"/>
      <c r="F580" s="21"/>
      <c r="G580" s="21"/>
      <c r="H580" s="21"/>
      <c r="I580" s="21"/>
      <c r="J580" s="21"/>
      <c r="K580" s="37"/>
      <c r="L580" s="37"/>
      <c r="M580" s="37"/>
    </row>
    <row r="581" spans="1:13">
      <c r="A581" s="21"/>
      <c r="B581" s="21"/>
      <c r="C581" s="22"/>
      <c r="D581" s="21"/>
      <c r="E581" s="21"/>
      <c r="F581" s="21"/>
      <c r="G581" s="21"/>
      <c r="H581" s="21"/>
      <c r="I581" s="21"/>
      <c r="J581" s="21"/>
      <c r="K581" s="37"/>
      <c r="L581" s="37"/>
      <c r="M581" s="37"/>
    </row>
    <row r="582" spans="1:13">
      <c r="A582" s="21"/>
      <c r="B582" s="21"/>
      <c r="C582" s="22"/>
      <c r="D582" s="21"/>
      <c r="E582" s="21"/>
      <c r="F582" s="21"/>
      <c r="G582" s="21"/>
      <c r="H582" s="21"/>
      <c r="I582" s="21"/>
      <c r="J582" s="21"/>
      <c r="K582" s="37"/>
      <c r="L582" s="37"/>
      <c r="M582" s="37"/>
    </row>
    <row r="583" spans="1:13">
      <c r="A583" s="21"/>
      <c r="B583" s="21"/>
      <c r="C583" s="22"/>
      <c r="D583" s="21"/>
      <c r="E583" s="21"/>
      <c r="F583" s="21"/>
      <c r="G583" s="21"/>
      <c r="H583" s="21"/>
      <c r="I583" s="21"/>
      <c r="J583" s="21"/>
      <c r="K583" s="37"/>
      <c r="L583" s="37"/>
      <c r="M583" s="37"/>
    </row>
    <row r="584" spans="1:13">
      <c r="A584" s="21"/>
      <c r="B584" s="21"/>
      <c r="C584" s="22"/>
      <c r="D584" s="21"/>
      <c r="E584" s="21"/>
      <c r="F584" s="21"/>
      <c r="G584" s="21"/>
      <c r="H584" s="21"/>
      <c r="I584" s="21"/>
      <c r="J584" s="21"/>
      <c r="K584" s="37"/>
      <c r="L584" s="37"/>
      <c r="M584" s="37"/>
    </row>
    <row r="585" spans="1:13">
      <c r="A585" s="21"/>
      <c r="B585" s="21"/>
      <c r="C585" s="22"/>
      <c r="D585" s="21"/>
      <c r="E585" s="21"/>
      <c r="F585" s="21"/>
      <c r="G585" s="21"/>
      <c r="H585" s="21"/>
      <c r="I585" s="21"/>
      <c r="J585" s="21"/>
      <c r="K585" s="37"/>
      <c r="L585" s="37"/>
      <c r="M585" s="37"/>
    </row>
    <row r="586" spans="1:13">
      <c r="A586" s="21"/>
      <c r="B586" s="21"/>
      <c r="C586" s="22"/>
      <c r="D586" s="21"/>
      <c r="E586" s="21"/>
      <c r="F586" s="21"/>
      <c r="G586" s="21"/>
      <c r="H586" s="21"/>
      <c r="I586" s="21"/>
      <c r="J586" s="21"/>
      <c r="K586" s="37"/>
      <c r="L586" s="37"/>
      <c r="M586" s="37"/>
    </row>
    <row r="587" spans="1:13">
      <c r="A587" s="21"/>
      <c r="B587" s="21"/>
      <c r="C587" s="22"/>
      <c r="D587" s="21"/>
      <c r="E587" s="21"/>
      <c r="F587" s="21"/>
      <c r="G587" s="21"/>
      <c r="H587" s="21"/>
      <c r="I587" s="21"/>
      <c r="J587" s="21"/>
      <c r="K587" s="37"/>
      <c r="L587" s="37"/>
      <c r="M587" s="37"/>
    </row>
    <row r="588" spans="1:13">
      <c r="A588" s="21"/>
      <c r="B588" s="21"/>
      <c r="C588" s="22"/>
      <c r="D588" s="21"/>
      <c r="E588" s="21"/>
      <c r="F588" s="21"/>
      <c r="G588" s="21"/>
      <c r="H588" s="21"/>
      <c r="I588" s="21"/>
      <c r="J588" s="21"/>
      <c r="K588" s="37"/>
      <c r="L588" s="37"/>
      <c r="M588" s="37"/>
    </row>
    <row r="589" spans="1:13">
      <c r="A589" s="21"/>
      <c r="B589" s="21"/>
      <c r="C589" s="22"/>
      <c r="D589" s="21"/>
      <c r="E589" s="21"/>
      <c r="F589" s="21"/>
      <c r="G589" s="21"/>
      <c r="H589" s="21"/>
      <c r="I589" s="21"/>
      <c r="J589" s="21"/>
      <c r="K589" s="37"/>
      <c r="L589" s="37"/>
      <c r="M589" s="37"/>
    </row>
    <row r="590" spans="1:13">
      <c r="A590" s="21"/>
      <c r="B590" s="21"/>
      <c r="C590" s="22"/>
      <c r="D590" s="21"/>
      <c r="E590" s="21"/>
      <c r="F590" s="21"/>
      <c r="G590" s="21"/>
      <c r="H590" s="21"/>
      <c r="I590" s="21"/>
      <c r="J590" s="21"/>
      <c r="K590" s="37"/>
      <c r="L590" s="37"/>
      <c r="M590" s="37"/>
    </row>
    <row r="591" spans="1:13">
      <c r="A591" s="21"/>
      <c r="B591" s="21"/>
      <c r="C591" s="22"/>
      <c r="D591" s="21"/>
      <c r="E591" s="21"/>
      <c r="F591" s="21"/>
      <c r="G591" s="21"/>
      <c r="H591" s="21"/>
      <c r="I591" s="21"/>
      <c r="J591" s="21"/>
      <c r="K591" s="37"/>
      <c r="L591" s="37"/>
      <c r="M591" s="37"/>
    </row>
    <row r="592" spans="1:13">
      <c r="A592" s="21"/>
      <c r="B592" s="21"/>
      <c r="C592" s="22"/>
      <c r="D592" s="21"/>
      <c r="E592" s="21"/>
      <c r="F592" s="21"/>
      <c r="G592" s="21"/>
      <c r="H592" s="21"/>
      <c r="I592" s="21"/>
      <c r="J592" s="21"/>
      <c r="K592" s="37"/>
      <c r="L592" s="37"/>
      <c r="M592" s="37"/>
    </row>
    <row r="593" spans="1:13">
      <c r="A593" s="21"/>
      <c r="B593" s="21"/>
      <c r="C593" s="22"/>
      <c r="D593" s="21"/>
      <c r="E593" s="21"/>
      <c r="F593" s="21"/>
      <c r="G593" s="21"/>
      <c r="H593" s="21"/>
      <c r="I593" s="21"/>
      <c r="J593" s="21"/>
      <c r="K593" s="37"/>
      <c r="L593" s="37"/>
      <c r="M593" s="37"/>
    </row>
    <row r="594" spans="1:13">
      <c r="A594" s="21"/>
      <c r="B594" s="21"/>
      <c r="C594" s="22"/>
      <c r="D594" s="21"/>
      <c r="E594" s="21"/>
      <c r="F594" s="21"/>
      <c r="G594" s="21"/>
      <c r="H594" s="21"/>
      <c r="I594" s="21"/>
      <c r="J594" s="21"/>
      <c r="K594" s="37"/>
      <c r="L594" s="37"/>
      <c r="M594" s="37"/>
    </row>
    <row r="595" spans="1:13">
      <c r="A595" s="21"/>
      <c r="B595" s="21"/>
      <c r="C595" s="22"/>
      <c r="D595" s="21"/>
      <c r="E595" s="21"/>
      <c r="F595" s="21"/>
      <c r="G595" s="21"/>
      <c r="H595" s="21"/>
      <c r="I595" s="21"/>
      <c r="J595" s="21"/>
      <c r="K595" s="37"/>
      <c r="L595" s="37"/>
      <c r="M595" s="37"/>
    </row>
    <row r="596" spans="1:13">
      <c r="A596" s="21"/>
      <c r="B596" s="21"/>
      <c r="C596" s="22"/>
      <c r="D596" s="21"/>
      <c r="E596" s="21"/>
      <c r="F596" s="21"/>
      <c r="G596" s="21"/>
      <c r="H596" s="21"/>
      <c r="I596" s="21"/>
      <c r="J596" s="21"/>
      <c r="K596" s="37"/>
      <c r="L596" s="37"/>
      <c r="M596" s="37"/>
    </row>
    <row r="597" spans="1:13">
      <c r="A597" s="21"/>
      <c r="B597" s="21"/>
      <c r="C597" s="22"/>
      <c r="D597" s="21"/>
      <c r="E597" s="21"/>
      <c r="F597" s="21"/>
      <c r="G597" s="21"/>
      <c r="H597" s="21"/>
      <c r="I597" s="21"/>
      <c r="J597" s="21"/>
      <c r="K597" s="37"/>
      <c r="L597" s="37"/>
      <c r="M597" s="37"/>
    </row>
    <row r="598" spans="1:13">
      <c r="A598" s="21"/>
      <c r="B598" s="21"/>
      <c r="C598" s="22"/>
      <c r="D598" s="21"/>
      <c r="E598" s="21"/>
      <c r="F598" s="21"/>
      <c r="G598" s="21"/>
      <c r="H598" s="21"/>
      <c r="I598" s="21"/>
      <c r="J598" s="21"/>
      <c r="K598" s="37"/>
      <c r="L598" s="37"/>
      <c r="M598" s="37"/>
    </row>
    <row r="599" spans="1:13">
      <c r="A599" s="21"/>
      <c r="B599" s="21"/>
      <c r="C599" s="22"/>
      <c r="D599" s="21"/>
      <c r="E599" s="21"/>
      <c r="F599" s="21"/>
      <c r="G599" s="21"/>
      <c r="H599" s="21"/>
      <c r="I599" s="21"/>
      <c r="J599" s="21"/>
      <c r="K599" s="37"/>
      <c r="L599" s="37"/>
      <c r="M599" s="37"/>
    </row>
    <row r="600" spans="1:13">
      <c r="A600" s="21"/>
      <c r="B600" s="21"/>
      <c r="C600" s="22"/>
      <c r="D600" s="21"/>
      <c r="E600" s="21"/>
      <c r="F600" s="21"/>
      <c r="G600" s="21"/>
      <c r="H600" s="21"/>
      <c r="I600" s="21"/>
      <c r="J600" s="21"/>
      <c r="K600" s="37"/>
      <c r="L600" s="37"/>
      <c r="M600" s="37"/>
    </row>
    <row r="601" spans="1:13">
      <c r="A601" s="21"/>
      <c r="B601" s="21"/>
      <c r="C601" s="22"/>
      <c r="D601" s="21"/>
      <c r="E601" s="21"/>
      <c r="F601" s="21"/>
      <c r="G601" s="21"/>
      <c r="H601" s="21"/>
      <c r="I601" s="21"/>
      <c r="J601" s="21"/>
      <c r="K601" s="37"/>
      <c r="L601" s="37"/>
      <c r="M601" s="37"/>
    </row>
    <row r="602" spans="1:13">
      <c r="A602" s="21"/>
      <c r="B602" s="21"/>
      <c r="C602" s="22"/>
      <c r="D602" s="21"/>
      <c r="E602" s="21"/>
      <c r="F602" s="21"/>
      <c r="G602" s="21"/>
      <c r="H602" s="21"/>
      <c r="I602" s="21"/>
      <c r="J602" s="21"/>
      <c r="K602" s="37"/>
      <c r="L602" s="37"/>
      <c r="M602" s="37"/>
    </row>
    <row r="603" spans="1:13">
      <c r="A603" s="21"/>
      <c r="B603" s="21"/>
      <c r="C603" s="22"/>
      <c r="D603" s="21"/>
      <c r="E603" s="21"/>
      <c r="F603" s="21"/>
      <c r="G603" s="21"/>
      <c r="H603" s="21"/>
      <c r="I603" s="21"/>
      <c r="J603" s="21"/>
      <c r="K603" s="37"/>
      <c r="L603" s="37"/>
      <c r="M603" s="37"/>
    </row>
    <row r="604" spans="1:13">
      <c r="A604" s="21"/>
      <c r="B604" s="21"/>
      <c r="C604" s="22"/>
      <c r="D604" s="21"/>
      <c r="E604" s="21"/>
      <c r="F604" s="21"/>
      <c r="G604" s="21"/>
      <c r="H604" s="21"/>
      <c r="I604" s="21"/>
      <c r="J604" s="21"/>
      <c r="K604" s="37"/>
      <c r="L604" s="37"/>
      <c r="M604" s="37"/>
    </row>
    <row r="605" spans="1:13">
      <c r="A605" s="21"/>
      <c r="B605" s="21"/>
      <c r="C605" s="22"/>
      <c r="D605" s="21"/>
      <c r="E605" s="21"/>
      <c r="F605" s="21"/>
      <c r="G605" s="21"/>
      <c r="H605" s="21"/>
      <c r="I605" s="21"/>
      <c r="J605" s="21"/>
      <c r="K605" s="37"/>
      <c r="L605" s="37"/>
      <c r="M605" s="37"/>
    </row>
    <row r="606" spans="1:13">
      <c r="A606" s="21"/>
      <c r="B606" s="21"/>
      <c r="C606" s="22"/>
      <c r="D606" s="21"/>
      <c r="E606" s="21"/>
      <c r="F606" s="21"/>
      <c r="G606" s="21"/>
      <c r="H606" s="21"/>
      <c r="I606" s="21"/>
      <c r="J606" s="21"/>
      <c r="K606" s="37"/>
      <c r="L606" s="37"/>
      <c r="M606" s="37"/>
    </row>
    <row r="607" spans="1:13">
      <c r="A607" s="21"/>
      <c r="B607" s="21"/>
      <c r="C607" s="22"/>
      <c r="D607" s="21"/>
      <c r="E607" s="21"/>
      <c r="F607" s="21"/>
      <c r="G607" s="21"/>
      <c r="H607" s="21"/>
      <c r="I607" s="21"/>
      <c r="J607" s="21"/>
      <c r="K607" s="37"/>
      <c r="L607" s="37"/>
      <c r="M607" s="37"/>
    </row>
    <row r="608" spans="1:13">
      <c r="A608" s="21"/>
      <c r="B608" s="21"/>
      <c r="C608" s="22"/>
      <c r="D608" s="21"/>
      <c r="E608" s="21"/>
      <c r="F608" s="21"/>
      <c r="G608" s="21"/>
      <c r="H608" s="21"/>
      <c r="I608" s="21"/>
      <c r="J608" s="21"/>
      <c r="K608" s="37"/>
      <c r="L608" s="37"/>
      <c r="M608" s="37"/>
    </row>
    <row r="609" spans="1:13">
      <c r="A609" s="21"/>
      <c r="B609" s="21"/>
      <c r="C609" s="22"/>
      <c r="D609" s="21"/>
      <c r="E609" s="21"/>
      <c r="F609" s="21"/>
      <c r="G609" s="21"/>
      <c r="H609" s="21"/>
      <c r="I609" s="21"/>
      <c r="J609" s="21"/>
      <c r="K609" s="37"/>
      <c r="L609" s="37"/>
      <c r="M609" s="37"/>
    </row>
    <row r="610" spans="1:13">
      <c r="A610" s="21"/>
      <c r="B610" s="21"/>
      <c r="C610" s="22"/>
      <c r="D610" s="21"/>
      <c r="E610" s="21"/>
      <c r="F610" s="21"/>
      <c r="G610" s="21"/>
      <c r="H610" s="21"/>
      <c r="I610" s="21"/>
      <c r="J610" s="21"/>
      <c r="K610" s="37"/>
      <c r="L610" s="37"/>
      <c r="M610" s="37"/>
    </row>
    <row r="611" spans="1:13">
      <c r="A611" s="21"/>
      <c r="B611" s="21"/>
      <c r="C611" s="22"/>
      <c r="D611" s="21"/>
      <c r="E611" s="21"/>
      <c r="F611" s="21"/>
      <c r="G611" s="21"/>
      <c r="H611" s="21"/>
      <c r="I611" s="21"/>
      <c r="J611" s="21"/>
      <c r="K611" s="37"/>
      <c r="L611" s="37"/>
      <c r="M611" s="37"/>
    </row>
    <row r="612" spans="1:13">
      <c r="A612" s="21"/>
      <c r="B612" s="21"/>
      <c r="C612" s="22"/>
      <c r="D612" s="21"/>
      <c r="E612" s="21"/>
      <c r="F612" s="21"/>
      <c r="G612" s="21"/>
      <c r="H612" s="21"/>
      <c r="I612" s="21"/>
      <c r="J612" s="21"/>
      <c r="K612" s="37"/>
      <c r="L612" s="37"/>
      <c r="M612" s="37"/>
    </row>
    <row r="613" spans="1:13">
      <c r="A613" s="21"/>
      <c r="B613" s="21"/>
      <c r="C613" s="22"/>
      <c r="D613" s="21"/>
      <c r="E613" s="21"/>
      <c r="F613" s="21"/>
      <c r="G613" s="21"/>
      <c r="H613" s="21"/>
      <c r="I613" s="21"/>
      <c r="J613" s="21"/>
      <c r="K613" s="37"/>
      <c r="L613" s="37"/>
      <c r="M613" s="37"/>
    </row>
    <row r="614" spans="1:13">
      <c r="A614" s="21"/>
      <c r="B614" s="21"/>
      <c r="C614" s="22"/>
      <c r="D614" s="21"/>
      <c r="E614" s="21"/>
      <c r="F614" s="21"/>
      <c r="G614" s="21"/>
      <c r="H614" s="21"/>
      <c r="I614" s="21"/>
      <c r="J614" s="21"/>
      <c r="K614" s="37"/>
      <c r="L614" s="37"/>
      <c r="M614" s="37"/>
    </row>
    <row r="615" spans="1:13">
      <c r="A615" s="21"/>
      <c r="B615" s="21"/>
      <c r="C615" s="22"/>
      <c r="D615" s="21"/>
      <c r="E615" s="21"/>
      <c r="F615" s="21"/>
      <c r="G615" s="21"/>
      <c r="H615" s="21"/>
      <c r="I615" s="21"/>
      <c r="J615" s="21"/>
      <c r="K615" s="37"/>
      <c r="L615" s="37"/>
      <c r="M615" s="37"/>
    </row>
    <row r="616" spans="1:13">
      <c r="A616" s="21"/>
      <c r="B616" s="21"/>
      <c r="C616" s="22"/>
      <c r="D616" s="21"/>
      <c r="E616" s="21"/>
      <c r="F616" s="21"/>
      <c r="G616" s="21"/>
      <c r="H616" s="21"/>
      <c r="I616" s="21"/>
      <c r="J616" s="21"/>
      <c r="K616" s="37"/>
      <c r="L616" s="37"/>
      <c r="M616" s="37"/>
    </row>
    <row r="617" spans="1:13">
      <c r="A617" s="21"/>
      <c r="B617" s="21"/>
      <c r="C617" s="22"/>
      <c r="D617" s="21"/>
      <c r="E617" s="21"/>
      <c r="F617" s="21"/>
      <c r="G617" s="21"/>
      <c r="H617" s="21"/>
      <c r="I617" s="21"/>
      <c r="J617" s="21"/>
      <c r="K617" s="37"/>
      <c r="L617" s="37"/>
      <c r="M617" s="37"/>
    </row>
    <row r="618" spans="1:13">
      <c r="A618" s="21"/>
      <c r="B618" s="21"/>
      <c r="C618" s="22"/>
      <c r="D618" s="21"/>
      <c r="E618" s="21"/>
      <c r="F618" s="21"/>
      <c r="G618" s="21"/>
      <c r="H618" s="21"/>
      <c r="I618" s="21"/>
      <c r="J618" s="21"/>
      <c r="K618" s="37"/>
      <c r="L618" s="37"/>
      <c r="M618" s="37"/>
    </row>
    <row r="619" spans="1:13">
      <c r="A619" s="21"/>
      <c r="B619" s="21"/>
      <c r="C619" s="22"/>
      <c r="D619" s="21"/>
      <c r="E619" s="21"/>
      <c r="F619" s="21"/>
      <c r="G619" s="21"/>
      <c r="H619" s="21"/>
      <c r="I619" s="21"/>
      <c r="J619" s="21"/>
      <c r="K619" s="37"/>
      <c r="L619" s="37"/>
      <c r="M619" s="37"/>
    </row>
    <row r="620" spans="1:13">
      <c r="A620" s="21"/>
      <c r="B620" s="21"/>
      <c r="C620" s="22"/>
      <c r="D620" s="21"/>
      <c r="E620" s="21"/>
      <c r="F620" s="21"/>
      <c r="G620" s="21"/>
      <c r="H620" s="21"/>
      <c r="I620" s="21"/>
      <c r="J620" s="21"/>
      <c r="K620" s="37"/>
      <c r="L620" s="37"/>
      <c r="M620" s="37"/>
    </row>
    <row r="621" spans="1:13">
      <c r="A621" s="21"/>
      <c r="B621" s="21"/>
      <c r="C621" s="22"/>
      <c r="D621" s="21"/>
      <c r="E621" s="21"/>
      <c r="F621" s="21"/>
      <c r="G621" s="21"/>
      <c r="H621" s="21"/>
      <c r="I621" s="21"/>
      <c r="J621" s="21"/>
      <c r="K621" s="37"/>
      <c r="L621" s="37"/>
      <c r="M621" s="37"/>
    </row>
    <row r="622" spans="1:13">
      <c r="A622" s="21"/>
      <c r="B622" s="21"/>
      <c r="C622" s="22"/>
      <c r="D622" s="21"/>
      <c r="E622" s="21"/>
      <c r="F622" s="21"/>
      <c r="G622" s="21"/>
      <c r="H622" s="21"/>
      <c r="I622" s="21"/>
      <c r="J622" s="21"/>
      <c r="K622" s="37"/>
      <c r="L622" s="37"/>
      <c r="M622" s="37"/>
    </row>
    <row r="623" spans="1:13">
      <c r="A623" s="21"/>
      <c r="B623" s="21"/>
      <c r="C623" s="22"/>
      <c r="D623" s="21"/>
      <c r="E623" s="21"/>
      <c r="F623" s="21"/>
      <c r="G623" s="21"/>
      <c r="H623" s="21"/>
      <c r="I623" s="21"/>
      <c r="J623" s="21"/>
      <c r="K623" s="37"/>
      <c r="L623" s="37"/>
      <c r="M623" s="37"/>
    </row>
    <row r="624" spans="1:13">
      <c r="A624" s="21"/>
      <c r="B624" s="21"/>
      <c r="C624" s="22"/>
      <c r="D624" s="21"/>
      <c r="E624" s="21"/>
      <c r="F624" s="21"/>
      <c r="G624" s="21"/>
      <c r="H624" s="21"/>
      <c r="I624" s="21"/>
      <c r="J624" s="21"/>
      <c r="K624" s="37"/>
      <c r="L624" s="37"/>
      <c r="M624" s="37"/>
    </row>
    <row r="625" spans="1:13">
      <c r="A625" s="21"/>
      <c r="B625" s="21"/>
      <c r="C625" s="22"/>
      <c r="D625" s="21"/>
      <c r="E625" s="21"/>
      <c r="F625" s="21"/>
      <c r="G625" s="21"/>
      <c r="H625" s="21"/>
      <c r="I625" s="21"/>
      <c r="J625" s="21"/>
      <c r="K625" s="37"/>
      <c r="L625" s="37"/>
      <c r="M625" s="37"/>
    </row>
    <row r="626" spans="1:13">
      <c r="A626" s="21"/>
      <c r="B626" s="21"/>
      <c r="C626" s="22"/>
      <c r="D626" s="21"/>
      <c r="E626" s="21"/>
      <c r="F626" s="21"/>
      <c r="G626" s="21"/>
      <c r="H626" s="21"/>
      <c r="I626" s="21"/>
      <c r="J626" s="21"/>
      <c r="K626" s="37"/>
      <c r="L626" s="37"/>
      <c r="M626" s="37"/>
    </row>
    <row r="627" spans="1:13">
      <c r="A627" s="21"/>
      <c r="B627" s="21"/>
      <c r="C627" s="22"/>
      <c r="D627" s="21"/>
      <c r="E627" s="21"/>
      <c r="F627" s="21"/>
      <c r="G627" s="21"/>
      <c r="H627" s="21"/>
      <c r="I627" s="21"/>
      <c r="J627" s="21"/>
      <c r="K627" s="37"/>
      <c r="L627" s="37"/>
      <c r="M627" s="37"/>
    </row>
    <row r="628" spans="1:13">
      <c r="A628" s="21"/>
      <c r="B628" s="21"/>
      <c r="C628" s="22"/>
      <c r="D628" s="21"/>
      <c r="E628" s="21"/>
      <c r="F628" s="21"/>
      <c r="G628" s="21"/>
      <c r="H628" s="21"/>
      <c r="I628" s="21"/>
      <c r="J628" s="21"/>
      <c r="K628" s="37"/>
      <c r="L628" s="37"/>
      <c r="M628" s="37"/>
    </row>
    <row r="629" spans="1:13">
      <c r="A629" s="21"/>
      <c r="B629" s="21"/>
      <c r="C629" s="22"/>
      <c r="D629" s="21"/>
      <c r="E629" s="21"/>
      <c r="F629" s="21"/>
      <c r="G629" s="21"/>
      <c r="H629" s="21"/>
      <c r="I629" s="21"/>
      <c r="J629" s="21"/>
      <c r="K629" s="37"/>
      <c r="L629" s="37"/>
      <c r="M629" s="37"/>
    </row>
    <row r="630" spans="1:13">
      <c r="A630" s="21"/>
      <c r="B630" s="21"/>
      <c r="C630" s="22"/>
      <c r="D630" s="21"/>
      <c r="E630" s="21"/>
      <c r="F630" s="21"/>
      <c r="G630" s="21"/>
      <c r="H630" s="21"/>
      <c r="I630" s="21"/>
      <c r="J630" s="21"/>
      <c r="K630" s="37"/>
      <c r="L630" s="37"/>
      <c r="M630" s="37"/>
    </row>
    <row r="631" spans="1:13">
      <c r="A631" s="21"/>
      <c r="B631" s="21"/>
      <c r="C631" s="22"/>
      <c r="D631" s="21"/>
      <c r="E631" s="21"/>
      <c r="F631" s="21"/>
      <c r="G631" s="21"/>
      <c r="H631" s="21"/>
      <c r="I631" s="21"/>
      <c r="J631" s="21"/>
      <c r="K631" s="37"/>
      <c r="L631" s="37"/>
      <c r="M631" s="37"/>
    </row>
    <row r="632" spans="1:13">
      <c r="A632" s="21"/>
      <c r="B632" s="21"/>
      <c r="C632" s="22"/>
      <c r="D632" s="21"/>
      <c r="E632" s="21"/>
      <c r="F632" s="21"/>
      <c r="G632" s="21"/>
      <c r="H632" s="21"/>
      <c r="I632" s="21"/>
      <c r="J632" s="21"/>
      <c r="K632" s="37"/>
      <c r="L632" s="37"/>
      <c r="M632" s="37"/>
    </row>
    <row r="633" spans="1:13">
      <c r="A633" s="21"/>
      <c r="B633" s="21"/>
      <c r="C633" s="22"/>
      <c r="D633" s="21"/>
      <c r="E633" s="21"/>
      <c r="F633" s="21"/>
      <c r="G633" s="21"/>
      <c r="H633" s="21"/>
      <c r="I633" s="21"/>
      <c r="J633" s="21"/>
      <c r="K633" s="37"/>
      <c r="L633" s="37"/>
      <c r="M633" s="37"/>
    </row>
    <row r="634" spans="1:13">
      <c r="A634" s="21"/>
      <c r="B634" s="21"/>
      <c r="C634" s="22"/>
      <c r="D634" s="21"/>
      <c r="E634" s="21"/>
      <c r="F634" s="21"/>
      <c r="G634" s="21"/>
      <c r="H634" s="21"/>
      <c r="I634" s="21"/>
      <c r="J634" s="21"/>
      <c r="K634" s="37"/>
      <c r="L634" s="37"/>
      <c r="M634" s="37"/>
    </row>
    <row r="635" spans="1:13">
      <c r="A635" s="21"/>
      <c r="B635" s="21"/>
      <c r="C635" s="22"/>
      <c r="D635" s="21"/>
      <c r="E635" s="21"/>
      <c r="F635" s="21"/>
      <c r="G635" s="21"/>
      <c r="H635" s="21"/>
      <c r="I635" s="21"/>
      <c r="J635" s="21"/>
      <c r="K635" s="37"/>
      <c r="L635" s="37"/>
      <c r="M635" s="37"/>
    </row>
    <row r="636" spans="1:13">
      <c r="A636" s="21"/>
      <c r="B636" s="21"/>
      <c r="C636" s="22"/>
      <c r="D636" s="21"/>
      <c r="E636" s="21"/>
      <c r="F636" s="21"/>
      <c r="G636" s="21"/>
      <c r="H636" s="21"/>
      <c r="I636" s="21"/>
      <c r="J636" s="21"/>
      <c r="K636" s="37"/>
      <c r="L636" s="37"/>
      <c r="M636" s="37"/>
    </row>
    <row r="637" spans="1:13">
      <c r="A637" s="21"/>
      <c r="B637" s="21"/>
      <c r="C637" s="22"/>
      <c r="D637" s="21"/>
      <c r="E637" s="21"/>
      <c r="F637" s="21"/>
      <c r="G637" s="21"/>
      <c r="H637" s="21"/>
      <c r="I637" s="21"/>
      <c r="J637" s="21"/>
      <c r="K637" s="37"/>
      <c r="L637" s="37"/>
      <c r="M637" s="37"/>
    </row>
    <row r="638" spans="1:13">
      <c r="A638" s="21"/>
      <c r="B638" s="21"/>
      <c r="C638" s="22"/>
      <c r="D638" s="21"/>
      <c r="E638" s="21"/>
      <c r="F638" s="21"/>
      <c r="G638" s="21"/>
      <c r="H638" s="21"/>
      <c r="I638" s="21"/>
      <c r="J638" s="21"/>
      <c r="K638" s="37"/>
      <c r="L638" s="37"/>
      <c r="M638" s="37"/>
    </row>
    <row r="639" spans="1:13">
      <c r="A639" s="21"/>
      <c r="B639" s="21"/>
      <c r="C639" s="22"/>
      <c r="D639" s="21"/>
      <c r="E639" s="21"/>
      <c r="F639" s="21"/>
      <c r="G639" s="21"/>
      <c r="H639" s="21"/>
      <c r="I639" s="21"/>
      <c r="J639" s="21"/>
      <c r="K639" s="37"/>
      <c r="L639" s="37"/>
      <c r="M639" s="37"/>
    </row>
    <row r="640" spans="1:13">
      <c r="A640" s="21"/>
      <c r="B640" s="21"/>
      <c r="C640" s="22"/>
      <c r="D640" s="21"/>
      <c r="E640" s="21"/>
      <c r="F640" s="21"/>
      <c r="G640" s="21"/>
      <c r="H640" s="21"/>
      <c r="I640" s="21"/>
      <c r="J640" s="21"/>
      <c r="K640" s="37"/>
      <c r="L640" s="37"/>
      <c r="M640" s="37"/>
    </row>
    <row r="641" spans="1:13">
      <c r="A641" s="21"/>
      <c r="B641" s="21"/>
      <c r="C641" s="22"/>
      <c r="D641" s="21"/>
      <c r="E641" s="21"/>
      <c r="F641" s="21"/>
      <c r="G641" s="21"/>
      <c r="H641" s="21"/>
      <c r="I641" s="21"/>
      <c r="J641" s="21"/>
      <c r="K641" s="37"/>
      <c r="L641" s="37"/>
      <c r="M641" s="37"/>
    </row>
    <row r="642" spans="1:13">
      <c r="A642" s="21"/>
      <c r="B642" s="21"/>
      <c r="C642" s="22"/>
      <c r="D642" s="21"/>
      <c r="E642" s="21"/>
      <c r="F642" s="21"/>
      <c r="G642" s="21"/>
      <c r="H642" s="21"/>
      <c r="I642" s="21"/>
      <c r="J642" s="21"/>
      <c r="K642" s="37"/>
      <c r="L642" s="37"/>
      <c r="M642" s="37"/>
    </row>
    <row r="643" spans="1:13">
      <c r="A643" s="21"/>
      <c r="B643" s="21"/>
      <c r="C643" s="22"/>
      <c r="D643" s="21"/>
      <c r="E643" s="21"/>
      <c r="F643" s="21"/>
      <c r="G643" s="21"/>
      <c r="H643" s="21"/>
      <c r="I643" s="21"/>
      <c r="J643" s="21"/>
      <c r="K643" s="37"/>
      <c r="L643" s="37"/>
      <c r="M643" s="37"/>
    </row>
    <row r="644" spans="1:13">
      <c r="A644" s="21"/>
      <c r="B644" s="21"/>
      <c r="C644" s="22"/>
      <c r="D644" s="21"/>
      <c r="E644" s="21"/>
      <c r="F644" s="21"/>
      <c r="G644" s="21"/>
      <c r="H644" s="21"/>
      <c r="I644" s="21"/>
      <c r="J644" s="21"/>
      <c r="K644" s="37"/>
      <c r="L644" s="37"/>
      <c r="M644" s="37"/>
    </row>
    <row r="645" spans="1:13">
      <c r="A645" s="21"/>
      <c r="B645" s="21"/>
      <c r="C645" s="22"/>
      <c r="D645" s="21"/>
      <c r="E645" s="21"/>
      <c r="F645" s="21"/>
      <c r="G645" s="21"/>
      <c r="H645" s="21"/>
      <c r="I645" s="21"/>
      <c r="J645" s="21"/>
      <c r="K645" s="37"/>
      <c r="L645" s="37"/>
      <c r="M645" s="37"/>
    </row>
    <row r="646" spans="1:13">
      <c r="A646" s="21"/>
      <c r="B646" s="21"/>
      <c r="C646" s="22"/>
      <c r="D646" s="21"/>
      <c r="E646" s="21"/>
      <c r="F646" s="21"/>
      <c r="G646" s="21"/>
      <c r="H646" s="21"/>
      <c r="I646" s="21"/>
      <c r="J646" s="21"/>
      <c r="K646" s="37"/>
      <c r="L646" s="37"/>
      <c r="M646" s="37"/>
    </row>
    <row r="647" spans="1:13">
      <c r="A647" s="21"/>
      <c r="B647" s="21"/>
      <c r="C647" s="22"/>
      <c r="D647" s="21"/>
      <c r="E647" s="21"/>
      <c r="F647" s="21"/>
      <c r="G647" s="21"/>
      <c r="H647" s="21"/>
      <c r="I647" s="21"/>
      <c r="J647" s="21"/>
      <c r="K647" s="37"/>
      <c r="L647" s="37"/>
      <c r="M647" s="37"/>
    </row>
    <row r="648" spans="1:13">
      <c r="A648" s="21"/>
      <c r="B648" s="21"/>
      <c r="C648" s="22"/>
      <c r="D648" s="21"/>
      <c r="E648" s="21"/>
      <c r="F648" s="21"/>
      <c r="G648" s="21"/>
      <c r="H648" s="21"/>
      <c r="I648" s="21"/>
      <c r="J648" s="21"/>
      <c r="K648" s="37"/>
      <c r="L648" s="37"/>
      <c r="M648" s="37"/>
    </row>
    <row r="649" spans="1:13">
      <c r="A649" s="21"/>
      <c r="B649" s="21"/>
      <c r="C649" s="22"/>
      <c r="D649" s="21"/>
      <c r="E649" s="21"/>
      <c r="F649" s="21"/>
      <c r="G649" s="21"/>
      <c r="H649" s="21"/>
      <c r="I649" s="21"/>
      <c r="J649" s="21"/>
      <c r="K649" s="37"/>
      <c r="L649" s="37"/>
      <c r="M649" s="37"/>
    </row>
    <row r="650" spans="1:13">
      <c r="A650" s="21"/>
      <c r="B650" s="21"/>
      <c r="C650" s="22"/>
      <c r="D650" s="21"/>
      <c r="E650" s="21"/>
      <c r="F650" s="21"/>
      <c r="G650" s="21"/>
      <c r="H650" s="21"/>
      <c r="I650" s="21"/>
      <c r="J650" s="21"/>
      <c r="K650" s="37"/>
      <c r="L650" s="37"/>
      <c r="M650" s="37"/>
    </row>
    <row r="651" spans="1:13">
      <c r="A651" s="21"/>
      <c r="B651" s="21"/>
      <c r="C651" s="22"/>
      <c r="D651" s="21"/>
      <c r="E651" s="21"/>
      <c r="F651" s="21"/>
      <c r="G651" s="21"/>
      <c r="H651" s="21"/>
      <c r="I651" s="21"/>
      <c r="J651" s="21"/>
      <c r="K651" s="37"/>
      <c r="L651" s="37"/>
      <c r="M651" s="37"/>
    </row>
    <row r="652" spans="1:13">
      <c r="A652" s="21"/>
      <c r="B652" s="21"/>
      <c r="C652" s="22"/>
      <c r="D652" s="21"/>
      <c r="E652" s="21"/>
      <c r="F652" s="21"/>
      <c r="G652" s="21"/>
      <c r="H652" s="21"/>
      <c r="I652" s="21"/>
      <c r="J652" s="21"/>
      <c r="K652" s="37"/>
      <c r="L652" s="37"/>
      <c r="M652" s="37"/>
    </row>
    <row r="653" spans="1:13">
      <c r="A653" s="21"/>
      <c r="B653" s="21"/>
      <c r="C653" s="22"/>
      <c r="D653" s="21"/>
      <c r="E653" s="21"/>
      <c r="F653" s="21"/>
      <c r="G653" s="21"/>
      <c r="H653" s="21"/>
      <c r="I653" s="21"/>
      <c r="J653" s="21"/>
      <c r="K653" s="37"/>
      <c r="L653" s="37"/>
      <c r="M653" s="37"/>
    </row>
    <row r="654" spans="1:13">
      <c r="A654" s="21"/>
      <c r="B654" s="21"/>
      <c r="C654" s="22"/>
      <c r="D654" s="21"/>
      <c r="E654" s="21"/>
      <c r="F654" s="21"/>
      <c r="G654" s="21"/>
      <c r="H654" s="21"/>
      <c r="I654" s="21"/>
      <c r="J654" s="21"/>
      <c r="K654" s="37"/>
      <c r="L654" s="37"/>
      <c r="M654" s="37"/>
    </row>
    <row r="655" spans="1:13">
      <c r="A655" s="21"/>
      <c r="B655" s="21"/>
      <c r="C655" s="22"/>
      <c r="D655" s="21"/>
      <c r="E655" s="21"/>
      <c r="F655" s="21"/>
      <c r="G655" s="21"/>
      <c r="H655" s="21"/>
      <c r="I655" s="21"/>
      <c r="J655" s="21"/>
      <c r="K655" s="37"/>
      <c r="L655" s="37"/>
      <c r="M655" s="37"/>
    </row>
    <row r="656" spans="1:13">
      <c r="A656" s="21"/>
      <c r="B656" s="21"/>
      <c r="C656" s="22"/>
      <c r="D656" s="21"/>
      <c r="E656" s="21"/>
      <c r="F656" s="21"/>
      <c r="G656" s="21"/>
      <c r="H656" s="21"/>
      <c r="I656" s="21"/>
      <c r="J656" s="21"/>
      <c r="K656" s="37"/>
      <c r="L656" s="37"/>
      <c r="M656" s="37"/>
    </row>
    <row r="657" spans="1:13">
      <c r="A657" s="21"/>
      <c r="B657" s="21"/>
      <c r="C657" s="22"/>
      <c r="D657" s="21"/>
      <c r="E657" s="21"/>
      <c r="F657" s="21"/>
      <c r="G657" s="21"/>
      <c r="H657" s="21"/>
      <c r="I657" s="21"/>
      <c r="J657" s="21"/>
      <c r="K657" s="37"/>
      <c r="L657" s="37"/>
      <c r="M657" s="37"/>
    </row>
    <row r="658" spans="1:13">
      <c r="A658" s="21"/>
      <c r="B658" s="21"/>
      <c r="C658" s="22"/>
      <c r="D658" s="21"/>
      <c r="E658" s="21"/>
      <c r="F658" s="21"/>
      <c r="G658" s="21"/>
      <c r="H658" s="21"/>
      <c r="I658" s="21"/>
      <c r="J658" s="21"/>
      <c r="K658" s="37"/>
      <c r="L658" s="37"/>
      <c r="M658" s="37"/>
    </row>
    <row r="659" spans="1:13">
      <c r="A659" s="21"/>
      <c r="B659" s="21"/>
      <c r="C659" s="22"/>
      <c r="D659" s="21"/>
      <c r="E659" s="21"/>
      <c r="F659" s="21"/>
      <c r="G659" s="21"/>
      <c r="H659" s="21"/>
      <c r="I659" s="21"/>
      <c r="J659" s="21"/>
      <c r="K659" s="37"/>
      <c r="L659" s="37"/>
      <c r="M659" s="37"/>
    </row>
    <row r="660" spans="1:13">
      <c r="A660" s="21"/>
      <c r="B660" s="21"/>
      <c r="C660" s="22"/>
      <c r="D660" s="21"/>
      <c r="E660" s="21"/>
      <c r="F660" s="21"/>
      <c r="G660" s="21"/>
      <c r="H660" s="21"/>
      <c r="I660" s="21"/>
      <c r="J660" s="21"/>
      <c r="K660" s="37"/>
      <c r="L660" s="37"/>
      <c r="M660" s="37"/>
    </row>
    <row r="661" spans="1:13">
      <c r="A661" s="21"/>
      <c r="B661" s="21"/>
      <c r="C661" s="22"/>
      <c r="D661" s="21"/>
      <c r="E661" s="21"/>
      <c r="F661" s="21"/>
      <c r="G661" s="21"/>
      <c r="H661" s="21"/>
      <c r="I661" s="21"/>
      <c r="J661" s="21"/>
      <c r="K661" s="37"/>
      <c r="L661" s="37"/>
      <c r="M661" s="37"/>
    </row>
    <row r="662" spans="1:13">
      <c r="A662" s="21"/>
      <c r="B662" s="21"/>
      <c r="C662" s="22"/>
      <c r="D662" s="21"/>
      <c r="E662" s="21"/>
      <c r="F662" s="21"/>
      <c r="G662" s="21"/>
      <c r="H662" s="21"/>
      <c r="I662" s="21"/>
      <c r="J662" s="21"/>
      <c r="K662" s="37"/>
      <c r="L662" s="37"/>
      <c r="M662" s="37"/>
    </row>
    <row r="663" spans="1:13">
      <c r="A663" s="21"/>
      <c r="B663" s="21"/>
      <c r="C663" s="22"/>
      <c r="D663" s="21"/>
      <c r="E663" s="21"/>
      <c r="F663" s="21"/>
      <c r="G663" s="21"/>
      <c r="H663" s="21"/>
      <c r="I663" s="21"/>
      <c r="J663" s="21"/>
      <c r="K663" s="37"/>
      <c r="L663" s="37"/>
      <c r="M663" s="37"/>
    </row>
    <row r="664" spans="1:13">
      <c r="A664" s="21"/>
      <c r="B664" s="21"/>
      <c r="C664" s="22"/>
      <c r="D664" s="21"/>
      <c r="E664" s="21"/>
      <c r="F664" s="21"/>
      <c r="G664" s="21"/>
      <c r="H664" s="21"/>
      <c r="I664" s="21"/>
      <c r="J664" s="21"/>
      <c r="K664" s="37"/>
      <c r="L664" s="37"/>
      <c r="M664" s="37"/>
    </row>
    <row r="665" spans="1:13">
      <c r="A665" s="21"/>
      <c r="B665" s="21"/>
      <c r="C665" s="22"/>
      <c r="D665" s="21"/>
      <c r="E665" s="21"/>
      <c r="F665" s="21"/>
      <c r="G665" s="21"/>
      <c r="H665" s="21"/>
      <c r="I665" s="21"/>
      <c r="J665" s="21"/>
      <c r="K665" s="37"/>
      <c r="L665" s="37"/>
      <c r="M665" s="37"/>
    </row>
    <row r="666" spans="1:13">
      <c r="A666" s="21"/>
      <c r="B666" s="21"/>
      <c r="C666" s="22"/>
      <c r="D666" s="21"/>
      <c r="E666" s="21"/>
      <c r="F666" s="21"/>
      <c r="G666" s="21"/>
      <c r="H666" s="21"/>
      <c r="I666" s="21"/>
      <c r="J666" s="21"/>
      <c r="K666" s="37"/>
      <c r="L666" s="37"/>
      <c r="M666" s="37"/>
    </row>
    <row r="667" spans="1:13">
      <c r="A667" s="21"/>
      <c r="B667" s="21"/>
      <c r="C667" s="22"/>
      <c r="D667" s="21"/>
      <c r="E667" s="21"/>
      <c r="F667" s="21"/>
      <c r="G667" s="21"/>
      <c r="H667" s="21"/>
      <c r="I667" s="21"/>
      <c r="J667" s="21"/>
      <c r="K667" s="37"/>
      <c r="L667" s="37"/>
      <c r="M667" s="37"/>
    </row>
    <row r="668" spans="1:13">
      <c r="A668" s="21"/>
      <c r="B668" s="21"/>
      <c r="C668" s="22"/>
      <c r="D668" s="21"/>
      <c r="E668" s="21"/>
      <c r="F668" s="21"/>
      <c r="G668" s="21"/>
      <c r="H668" s="21"/>
      <c r="I668" s="21"/>
      <c r="J668" s="21"/>
      <c r="K668" s="37"/>
      <c r="L668" s="37"/>
      <c r="M668" s="37"/>
    </row>
    <row r="669" spans="1:13">
      <c r="A669" s="21"/>
      <c r="B669" s="21"/>
      <c r="C669" s="22"/>
      <c r="D669" s="21"/>
      <c r="E669" s="21"/>
      <c r="F669" s="21"/>
      <c r="G669" s="21"/>
      <c r="H669" s="21"/>
      <c r="I669" s="21"/>
      <c r="J669" s="21"/>
      <c r="K669" s="37"/>
      <c r="L669" s="37"/>
      <c r="M669" s="37"/>
    </row>
    <row r="670" spans="1:13">
      <c r="A670" s="21"/>
      <c r="B670" s="21"/>
      <c r="C670" s="22"/>
      <c r="D670" s="21"/>
      <c r="E670" s="21"/>
      <c r="F670" s="21"/>
      <c r="G670" s="21"/>
      <c r="H670" s="21"/>
      <c r="I670" s="21"/>
      <c r="J670" s="21"/>
      <c r="K670" s="37"/>
      <c r="L670" s="37"/>
      <c r="M670" s="37"/>
    </row>
    <row r="671" spans="1:13">
      <c r="A671" s="21"/>
      <c r="B671" s="21"/>
      <c r="C671" s="22"/>
      <c r="D671" s="21"/>
      <c r="E671" s="21"/>
      <c r="F671" s="21"/>
      <c r="G671" s="21"/>
      <c r="H671" s="21"/>
      <c r="I671" s="21"/>
      <c r="J671" s="21"/>
      <c r="K671" s="37"/>
      <c r="L671" s="37"/>
      <c r="M671" s="37"/>
    </row>
    <row r="672" spans="1:13">
      <c r="A672" s="21"/>
      <c r="B672" s="21"/>
      <c r="C672" s="22"/>
      <c r="D672" s="21"/>
      <c r="E672" s="21"/>
      <c r="F672" s="21"/>
      <c r="G672" s="21"/>
      <c r="H672" s="21"/>
      <c r="I672" s="21"/>
      <c r="J672" s="21"/>
      <c r="K672" s="37"/>
      <c r="L672" s="37"/>
      <c r="M672" s="37"/>
    </row>
    <row r="673" spans="1:13">
      <c r="A673" s="21"/>
      <c r="B673" s="21"/>
      <c r="C673" s="22"/>
      <c r="D673" s="21"/>
      <c r="E673" s="21"/>
      <c r="F673" s="21"/>
      <c r="G673" s="21"/>
      <c r="H673" s="21"/>
      <c r="I673" s="21"/>
      <c r="J673" s="21"/>
      <c r="K673" s="37"/>
      <c r="L673" s="37"/>
      <c r="M673" s="37"/>
    </row>
    <row r="674" spans="1:13">
      <c r="A674" s="21"/>
      <c r="B674" s="21"/>
      <c r="C674" s="22"/>
      <c r="D674" s="21"/>
      <c r="E674" s="21"/>
      <c r="F674" s="21"/>
      <c r="G674" s="21"/>
      <c r="H674" s="21"/>
      <c r="I674" s="21"/>
      <c r="J674" s="21"/>
      <c r="K674" s="37"/>
      <c r="L674" s="37"/>
      <c r="M674" s="37"/>
    </row>
    <row r="675" spans="1:13">
      <c r="A675" s="21"/>
      <c r="B675" s="21"/>
      <c r="C675" s="22"/>
      <c r="D675" s="21"/>
      <c r="E675" s="21"/>
      <c r="F675" s="21"/>
      <c r="G675" s="21"/>
      <c r="H675" s="21"/>
      <c r="I675" s="21"/>
      <c r="J675" s="21"/>
      <c r="K675" s="37"/>
      <c r="L675" s="37"/>
      <c r="M675" s="37"/>
    </row>
    <row r="676" spans="1:13">
      <c r="A676" s="21"/>
      <c r="B676" s="21"/>
      <c r="C676" s="22"/>
      <c r="D676" s="21"/>
      <c r="E676" s="21"/>
      <c r="F676" s="21"/>
      <c r="G676" s="21"/>
      <c r="H676" s="21"/>
      <c r="I676" s="21"/>
      <c r="J676" s="21"/>
      <c r="K676" s="37"/>
      <c r="L676" s="37"/>
      <c r="M676" s="37"/>
    </row>
    <row r="677" spans="1:13">
      <c r="A677" s="21"/>
      <c r="B677" s="21"/>
      <c r="C677" s="22"/>
      <c r="D677" s="21"/>
      <c r="E677" s="21"/>
      <c r="F677" s="21"/>
      <c r="G677" s="21"/>
      <c r="H677" s="21"/>
      <c r="I677" s="21"/>
      <c r="J677" s="21"/>
      <c r="K677" s="37"/>
      <c r="L677" s="37"/>
      <c r="M677" s="37"/>
    </row>
    <row r="678" spans="1:13">
      <c r="A678" s="21"/>
      <c r="B678" s="21"/>
      <c r="C678" s="22"/>
      <c r="D678" s="21"/>
      <c r="E678" s="21"/>
      <c r="F678" s="21"/>
      <c r="G678" s="21"/>
      <c r="H678" s="21"/>
      <c r="I678" s="21"/>
      <c r="J678" s="21"/>
      <c r="K678" s="37"/>
      <c r="L678" s="37"/>
      <c r="M678" s="37"/>
    </row>
    <row r="679" spans="1:13">
      <c r="A679" s="21"/>
      <c r="B679" s="21"/>
      <c r="C679" s="22"/>
      <c r="D679" s="21"/>
      <c r="E679" s="21"/>
      <c r="F679" s="21"/>
      <c r="G679" s="21"/>
      <c r="H679" s="21"/>
      <c r="I679" s="21"/>
      <c r="J679" s="21"/>
      <c r="K679" s="37"/>
      <c r="L679" s="37"/>
      <c r="M679" s="37"/>
    </row>
    <row r="680" spans="1:13">
      <c r="A680" s="21"/>
      <c r="B680" s="21"/>
      <c r="C680" s="22"/>
      <c r="D680" s="21"/>
      <c r="E680" s="21"/>
      <c r="F680" s="21"/>
      <c r="G680" s="21"/>
      <c r="H680" s="21"/>
      <c r="I680" s="21"/>
      <c r="J680" s="21"/>
      <c r="K680" s="37"/>
      <c r="L680" s="37"/>
      <c r="M680" s="37"/>
    </row>
    <row r="681" spans="1:13">
      <c r="A681" s="21"/>
      <c r="B681" s="21"/>
      <c r="C681" s="22"/>
      <c r="D681" s="21"/>
      <c r="E681" s="21"/>
      <c r="F681" s="21"/>
      <c r="G681" s="21"/>
      <c r="H681" s="21"/>
      <c r="I681" s="21"/>
      <c r="J681" s="21"/>
      <c r="K681" s="37"/>
      <c r="L681" s="37"/>
      <c r="M681" s="37"/>
    </row>
    <row r="682" spans="1:13">
      <c r="A682" s="21"/>
      <c r="B682" s="21"/>
      <c r="C682" s="22"/>
      <c r="D682" s="21"/>
      <c r="E682" s="21"/>
      <c r="F682" s="21"/>
      <c r="G682" s="21"/>
      <c r="H682" s="21"/>
      <c r="I682" s="21"/>
      <c r="J682" s="21"/>
      <c r="K682" s="37"/>
      <c r="L682" s="37"/>
      <c r="M682" s="37"/>
    </row>
    <row r="683" spans="1:13">
      <c r="A683" s="21"/>
      <c r="B683" s="21"/>
      <c r="C683" s="22"/>
      <c r="D683" s="21"/>
      <c r="E683" s="21"/>
      <c r="F683" s="21"/>
      <c r="G683" s="21"/>
      <c r="H683" s="21"/>
      <c r="I683" s="21"/>
      <c r="J683" s="21"/>
      <c r="K683" s="37"/>
      <c r="L683" s="37"/>
      <c r="M683" s="37"/>
    </row>
    <row r="684" spans="1:13">
      <c r="A684" s="21"/>
      <c r="B684" s="21"/>
      <c r="C684" s="22"/>
      <c r="D684" s="21"/>
      <c r="E684" s="21"/>
      <c r="F684" s="21"/>
      <c r="G684" s="21"/>
      <c r="H684" s="21"/>
      <c r="I684" s="21"/>
      <c r="J684" s="21"/>
      <c r="K684" s="37"/>
      <c r="L684" s="37"/>
      <c r="M684" s="37"/>
    </row>
    <row r="685" spans="1:13">
      <c r="A685" s="21"/>
      <c r="B685" s="21"/>
      <c r="C685" s="22"/>
      <c r="D685" s="21"/>
      <c r="E685" s="21"/>
      <c r="F685" s="21"/>
      <c r="G685" s="21"/>
      <c r="H685" s="21"/>
      <c r="I685" s="21"/>
      <c r="J685" s="21"/>
      <c r="K685" s="37"/>
      <c r="L685" s="37"/>
      <c r="M685" s="37"/>
    </row>
    <row r="686" spans="1:13">
      <c r="A686" s="21"/>
      <c r="B686" s="21"/>
      <c r="C686" s="22"/>
      <c r="D686" s="21"/>
      <c r="E686" s="21"/>
      <c r="F686" s="21"/>
      <c r="G686" s="21"/>
      <c r="H686" s="21"/>
      <c r="I686" s="21"/>
      <c r="J686" s="21"/>
      <c r="K686" s="37"/>
      <c r="L686" s="37"/>
      <c r="M686" s="37"/>
    </row>
    <row r="687" spans="1:13">
      <c r="A687" s="21"/>
      <c r="B687" s="21"/>
      <c r="C687" s="22"/>
      <c r="D687" s="21"/>
      <c r="E687" s="21"/>
      <c r="F687" s="21"/>
      <c r="G687" s="21"/>
      <c r="H687" s="21"/>
      <c r="I687" s="21"/>
      <c r="J687" s="21"/>
      <c r="K687" s="37"/>
      <c r="L687" s="37"/>
      <c r="M687" s="37"/>
    </row>
    <row r="688" spans="1:13">
      <c r="A688" s="21"/>
      <c r="B688" s="21"/>
      <c r="C688" s="22"/>
      <c r="D688" s="21"/>
      <c r="E688" s="21"/>
      <c r="F688" s="21"/>
      <c r="G688" s="21"/>
      <c r="H688" s="21"/>
      <c r="I688" s="21"/>
      <c r="J688" s="21"/>
      <c r="K688" s="37"/>
      <c r="L688" s="37"/>
      <c r="M688" s="37"/>
    </row>
    <row r="689" spans="1:13">
      <c r="A689" s="21"/>
      <c r="B689" s="21"/>
      <c r="C689" s="22"/>
      <c r="D689" s="21"/>
      <c r="E689" s="21"/>
      <c r="F689" s="21"/>
      <c r="G689" s="21"/>
      <c r="H689" s="21"/>
      <c r="I689" s="21"/>
      <c r="J689" s="21"/>
      <c r="K689" s="37"/>
      <c r="L689" s="37"/>
      <c r="M689" s="37"/>
    </row>
    <row r="690" spans="1:13">
      <c r="A690" s="21"/>
      <c r="B690" s="21"/>
      <c r="C690" s="22"/>
      <c r="D690" s="21"/>
      <c r="E690" s="21"/>
      <c r="F690" s="21"/>
      <c r="G690" s="21"/>
      <c r="H690" s="21"/>
      <c r="I690" s="21"/>
      <c r="J690" s="21"/>
      <c r="K690" s="37"/>
      <c r="L690" s="37"/>
      <c r="M690" s="37"/>
    </row>
    <row r="691" spans="1:13">
      <c r="A691" s="21"/>
      <c r="B691" s="21"/>
      <c r="C691" s="22"/>
      <c r="D691" s="21"/>
      <c r="E691" s="21"/>
      <c r="F691" s="21"/>
      <c r="G691" s="21"/>
      <c r="H691" s="21"/>
      <c r="I691" s="21"/>
      <c r="J691" s="21"/>
      <c r="K691" s="37"/>
      <c r="L691" s="37"/>
      <c r="M691" s="37"/>
    </row>
    <row r="692" spans="1:13">
      <c r="A692" s="21"/>
      <c r="B692" s="21"/>
      <c r="C692" s="22"/>
      <c r="D692" s="21"/>
      <c r="E692" s="21"/>
      <c r="F692" s="21"/>
      <c r="G692" s="21"/>
      <c r="H692" s="21"/>
      <c r="I692" s="21"/>
      <c r="J692" s="21"/>
      <c r="K692" s="37"/>
      <c r="L692" s="37"/>
      <c r="M692" s="37"/>
    </row>
    <row r="693" spans="1:13">
      <c r="A693" s="21"/>
      <c r="B693" s="21"/>
      <c r="C693" s="22"/>
      <c r="D693" s="21"/>
      <c r="E693" s="21"/>
      <c r="F693" s="21"/>
      <c r="G693" s="21"/>
      <c r="H693" s="21"/>
      <c r="I693" s="21"/>
      <c r="J693" s="21"/>
      <c r="K693" s="37"/>
      <c r="L693" s="37"/>
      <c r="M693" s="37"/>
    </row>
    <row r="694" spans="1:13">
      <c r="A694" s="21"/>
      <c r="B694" s="21"/>
      <c r="C694" s="22"/>
      <c r="D694" s="21"/>
      <c r="E694" s="21"/>
      <c r="F694" s="21"/>
      <c r="G694" s="21"/>
      <c r="H694" s="21"/>
      <c r="I694" s="21"/>
      <c r="J694" s="21"/>
      <c r="K694" s="37"/>
      <c r="L694" s="37"/>
      <c r="M694" s="37"/>
    </row>
    <row r="695" spans="1:13">
      <c r="A695" s="21"/>
      <c r="B695" s="21"/>
      <c r="C695" s="22"/>
      <c r="D695" s="21"/>
      <c r="E695" s="21"/>
      <c r="F695" s="21"/>
      <c r="G695" s="21"/>
      <c r="H695" s="21"/>
      <c r="I695" s="21"/>
      <c r="J695" s="21"/>
      <c r="K695" s="37"/>
      <c r="L695" s="37"/>
      <c r="M695" s="37"/>
    </row>
    <row r="696" spans="1:13">
      <c r="A696" s="21"/>
      <c r="B696" s="21"/>
      <c r="C696" s="22"/>
      <c r="D696" s="21"/>
      <c r="E696" s="21"/>
      <c r="F696" s="21"/>
      <c r="G696" s="21"/>
      <c r="H696" s="21"/>
      <c r="I696" s="21"/>
      <c r="J696" s="21"/>
      <c r="K696" s="37"/>
      <c r="L696" s="37"/>
      <c r="M696" s="37"/>
    </row>
    <row r="697" spans="1:13">
      <c r="A697" s="21"/>
      <c r="B697" s="21"/>
      <c r="C697" s="22"/>
      <c r="D697" s="21"/>
      <c r="E697" s="21"/>
      <c r="F697" s="21"/>
      <c r="G697" s="21"/>
      <c r="H697" s="21"/>
      <c r="I697" s="21"/>
      <c r="J697" s="21"/>
      <c r="K697" s="37"/>
      <c r="L697" s="37"/>
      <c r="M697" s="37"/>
    </row>
    <row r="698" spans="1:13">
      <c r="A698" s="21"/>
      <c r="B698" s="21"/>
      <c r="C698" s="22"/>
      <c r="D698" s="21"/>
      <c r="E698" s="21"/>
      <c r="F698" s="21"/>
      <c r="G698" s="21"/>
      <c r="H698" s="21"/>
      <c r="I698" s="21"/>
      <c r="J698" s="21"/>
      <c r="K698" s="37"/>
      <c r="L698" s="37"/>
      <c r="M698" s="37"/>
    </row>
    <row r="699" spans="1:13">
      <c r="A699" s="21"/>
      <c r="B699" s="21"/>
      <c r="C699" s="22"/>
      <c r="D699" s="21"/>
      <c r="E699" s="21"/>
      <c r="F699" s="21"/>
      <c r="G699" s="21"/>
      <c r="H699" s="21"/>
      <c r="I699" s="21"/>
      <c r="J699" s="21"/>
      <c r="K699" s="37"/>
      <c r="L699" s="37"/>
      <c r="M699" s="37"/>
    </row>
    <row r="700" spans="1:13">
      <c r="A700" s="21"/>
      <c r="B700" s="21"/>
      <c r="C700" s="22"/>
      <c r="D700" s="21"/>
      <c r="E700" s="21"/>
      <c r="F700" s="21"/>
      <c r="G700" s="21"/>
      <c r="H700" s="21"/>
      <c r="I700" s="21"/>
      <c r="J700" s="21"/>
      <c r="K700" s="37"/>
      <c r="L700" s="37"/>
      <c r="M700" s="37"/>
    </row>
    <row r="701" spans="1:13">
      <c r="A701" s="21"/>
      <c r="B701" s="21"/>
      <c r="C701" s="22"/>
      <c r="D701" s="21"/>
      <c r="E701" s="21"/>
      <c r="F701" s="21"/>
      <c r="G701" s="21"/>
      <c r="H701" s="21"/>
      <c r="I701" s="21"/>
      <c r="J701" s="21"/>
      <c r="K701" s="37"/>
      <c r="L701" s="37"/>
      <c r="M701" s="37"/>
    </row>
    <row r="702" spans="1:13">
      <c r="A702" s="21"/>
      <c r="B702" s="21"/>
      <c r="C702" s="22"/>
      <c r="D702" s="21"/>
      <c r="E702" s="21"/>
      <c r="F702" s="21"/>
      <c r="G702" s="21"/>
      <c r="H702" s="21"/>
      <c r="I702" s="21"/>
      <c r="J702" s="21"/>
      <c r="K702" s="37"/>
      <c r="L702" s="37"/>
      <c r="M702" s="37"/>
    </row>
    <row r="703" spans="1:13">
      <c r="A703" s="21"/>
      <c r="B703" s="21"/>
      <c r="C703" s="22"/>
      <c r="D703" s="21"/>
      <c r="E703" s="21"/>
      <c r="F703" s="21"/>
      <c r="G703" s="21"/>
      <c r="H703" s="21"/>
      <c r="I703" s="21"/>
      <c r="J703" s="21"/>
      <c r="K703" s="37"/>
      <c r="L703" s="37"/>
      <c r="M703" s="37"/>
    </row>
    <row r="704" spans="1:13">
      <c r="A704" s="21"/>
      <c r="B704" s="21"/>
      <c r="C704" s="22"/>
      <c r="D704" s="21"/>
      <c r="E704" s="21"/>
      <c r="F704" s="21"/>
      <c r="G704" s="21"/>
      <c r="H704" s="21"/>
      <c r="I704" s="21"/>
      <c r="J704" s="21"/>
      <c r="K704" s="37"/>
      <c r="L704" s="37"/>
      <c r="M704" s="37"/>
    </row>
    <row r="705" spans="1:13">
      <c r="A705" s="21"/>
      <c r="B705" s="21"/>
      <c r="C705" s="22"/>
      <c r="D705" s="21"/>
      <c r="E705" s="21"/>
      <c r="F705" s="21"/>
      <c r="G705" s="21"/>
      <c r="H705" s="21"/>
      <c r="I705" s="21"/>
      <c r="J705" s="21"/>
      <c r="K705" s="37"/>
      <c r="L705" s="37"/>
      <c r="M705" s="37"/>
    </row>
    <row r="706" spans="1:13">
      <c r="A706" s="21"/>
      <c r="B706" s="21"/>
      <c r="C706" s="22"/>
      <c r="D706" s="21"/>
      <c r="E706" s="21"/>
      <c r="F706" s="21"/>
      <c r="G706" s="21"/>
      <c r="H706" s="21"/>
      <c r="I706" s="21"/>
      <c r="J706" s="21"/>
      <c r="K706" s="37"/>
      <c r="L706" s="37"/>
      <c r="M706" s="37"/>
    </row>
    <row r="707" spans="1:13">
      <c r="A707" s="21"/>
      <c r="B707" s="21"/>
      <c r="C707" s="22"/>
      <c r="D707" s="21"/>
      <c r="E707" s="21"/>
      <c r="F707" s="21"/>
      <c r="G707" s="21"/>
      <c r="H707" s="21"/>
      <c r="I707" s="21"/>
      <c r="J707" s="21"/>
      <c r="K707" s="37"/>
      <c r="L707" s="37"/>
      <c r="M707" s="37"/>
    </row>
    <row r="708" spans="1:13">
      <c r="A708" s="21"/>
      <c r="B708" s="21"/>
      <c r="C708" s="22"/>
      <c r="D708" s="21"/>
      <c r="E708" s="21"/>
      <c r="F708" s="21"/>
      <c r="G708" s="21"/>
      <c r="H708" s="21"/>
      <c r="I708" s="21"/>
      <c r="J708" s="21"/>
      <c r="K708" s="37"/>
      <c r="L708" s="37"/>
      <c r="M708" s="37"/>
    </row>
    <row r="709" spans="1:13">
      <c r="A709" s="21"/>
      <c r="B709" s="21"/>
      <c r="C709" s="22"/>
      <c r="D709" s="21"/>
      <c r="E709" s="21"/>
      <c r="F709" s="21"/>
      <c r="G709" s="21"/>
      <c r="H709" s="21"/>
      <c r="I709" s="21"/>
      <c r="J709" s="21"/>
      <c r="K709" s="37"/>
      <c r="L709" s="37"/>
      <c r="M709" s="37"/>
    </row>
    <row r="710" spans="1:13">
      <c r="A710" s="21"/>
      <c r="B710" s="21"/>
      <c r="C710" s="22"/>
      <c r="D710" s="21"/>
      <c r="E710" s="21"/>
      <c r="F710" s="21"/>
      <c r="G710" s="21"/>
      <c r="H710" s="21"/>
      <c r="I710" s="21"/>
      <c r="J710" s="21"/>
      <c r="K710" s="37"/>
      <c r="L710" s="37"/>
      <c r="M710" s="37"/>
    </row>
    <row r="711" spans="1:13">
      <c r="A711" s="21"/>
      <c r="B711" s="21"/>
      <c r="C711" s="22"/>
      <c r="D711" s="21"/>
      <c r="E711" s="21"/>
      <c r="F711" s="21"/>
      <c r="G711" s="21"/>
      <c r="H711" s="21"/>
      <c r="I711" s="21"/>
      <c r="J711" s="21"/>
      <c r="K711" s="37"/>
      <c r="L711" s="37"/>
      <c r="M711" s="37"/>
    </row>
    <row r="712" spans="1:13">
      <c r="A712" s="21"/>
      <c r="B712" s="21"/>
      <c r="C712" s="22"/>
      <c r="D712" s="21"/>
      <c r="E712" s="21"/>
      <c r="F712" s="21"/>
      <c r="G712" s="21"/>
      <c r="H712" s="21"/>
      <c r="I712" s="21"/>
      <c r="J712" s="21"/>
      <c r="K712" s="37"/>
      <c r="L712" s="37"/>
      <c r="M712" s="37"/>
    </row>
    <row r="713" spans="1:13">
      <c r="A713" s="21"/>
      <c r="B713" s="21"/>
      <c r="C713" s="22"/>
      <c r="D713" s="21"/>
      <c r="E713" s="21"/>
      <c r="F713" s="21"/>
      <c r="G713" s="21"/>
      <c r="H713" s="21"/>
      <c r="I713" s="21"/>
      <c r="J713" s="21"/>
      <c r="K713" s="37"/>
      <c r="L713" s="37"/>
      <c r="M713" s="37"/>
    </row>
    <row r="714" spans="1:13">
      <c r="A714" s="21"/>
      <c r="B714" s="21"/>
      <c r="C714" s="22"/>
      <c r="D714" s="21"/>
      <c r="E714" s="21"/>
      <c r="F714" s="21"/>
      <c r="G714" s="21"/>
      <c r="H714" s="21"/>
      <c r="I714" s="21"/>
      <c r="J714" s="21"/>
      <c r="K714" s="37"/>
      <c r="L714" s="37"/>
      <c r="M714" s="37"/>
    </row>
    <row r="715" spans="1:13">
      <c r="A715" s="21"/>
      <c r="B715" s="21"/>
      <c r="C715" s="22"/>
      <c r="D715" s="21"/>
      <c r="E715" s="21"/>
      <c r="F715" s="21"/>
      <c r="G715" s="21"/>
      <c r="H715" s="21"/>
      <c r="I715" s="21"/>
      <c r="J715" s="21"/>
      <c r="K715" s="37"/>
      <c r="L715" s="37"/>
      <c r="M715" s="37"/>
    </row>
    <row r="716" spans="1:13">
      <c r="A716" s="21"/>
      <c r="B716" s="21"/>
      <c r="C716" s="22"/>
      <c r="D716" s="21"/>
      <c r="E716" s="21"/>
      <c r="F716" s="21"/>
      <c r="G716" s="21"/>
      <c r="H716" s="21"/>
      <c r="I716" s="21"/>
      <c r="J716" s="21"/>
      <c r="K716" s="37"/>
      <c r="L716" s="37"/>
      <c r="M716" s="37"/>
    </row>
    <row r="717" spans="1:13">
      <c r="A717" s="21"/>
      <c r="B717" s="21"/>
      <c r="C717" s="22"/>
      <c r="D717" s="21"/>
      <c r="E717" s="21"/>
      <c r="F717" s="21"/>
      <c r="G717" s="21"/>
      <c r="H717" s="21"/>
      <c r="I717" s="21"/>
      <c r="J717" s="21"/>
      <c r="K717" s="37"/>
      <c r="L717" s="37"/>
      <c r="M717" s="37"/>
    </row>
    <row r="718" spans="1:13">
      <c r="A718" s="21"/>
      <c r="B718" s="21"/>
      <c r="C718" s="22"/>
      <c r="D718" s="21"/>
      <c r="E718" s="21"/>
      <c r="F718" s="21"/>
      <c r="G718" s="21"/>
      <c r="H718" s="21"/>
      <c r="I718" s="21"/>
      <c r="J718" s="21"/>
      <c r="K718" s="37"/>
      <c r="L718" s="37"/>
      <c r="M718" s="37"/>
    </row>
    <row r="719" spans="1:13">
      <c r="A719" s="21"/>
      <c r="B719" s="21"/>
      <c r="C719" s="22"/>
      <c r="D719" s="21"/>
      <c r="E719" s="21"/>
      <c r="F719" s="21"/>
      <c r="G719" s="21"/>
      <c r="H719" s="21"/>
      <c r="I719" s="21"/>
      <c r="J719" s="21"/>
      <c r="K719" s="37"/>
      <c r="L719" s="37"/>
      <c r="M719" s="37"/>
    </row>
    <row r="720" spans="1:13">
      <c r="A720" s="21"/>
      <c r="B720" s="21"/>
      <c r="C720" s="22"/>
      <c r="D720" s="21"/>
      <c r="E720" s="21"/>
      <c r="F720" s="21"/>
      <c r="G720" s="21"/>
      <c r="H720" s="21"/>
      <c r="I720" s="21"/>
      <c r="J720" s="21"/>
      <c r="K720" s="37"/>
      <c r="L720" s="37"/>
      <c r="M720" s="37"/>
    </row>
    <row r="721" spans="1:13">
      <c r="A721" s="21"/>
      <c r="B721" s="21"/>
      <c r="C721" s="22"/>
      <c r="D721" s="21"/>
      <c r="E721" s="21"/>
      <c r="F721" s="21"/>
      <c r="G721" s="21"/>
      <c r="H721" s="21"/>
      <c r="I721" s="21"/>
      <c r="J721" s="21"/>
      <c r="K721" s="37"/>
      <c r="L721" s="37"/>
      <c r="M721" s="37"/>
    </row>
    <row r="722" spans="1:13">
      <c r="A722" s="21"/>
      <c r="B722" s="21"/>
      <c r="C722" s="22"/>
      <c r="D722" s="21"/>
      <c r="E722" s="21"/>
      <c r="F722" s="21"/>
      <c r="G722" s="21"/>
      <c r="H722" s="21"/>
      <c r="I722" s="21"/>
      <c r="J722" s="21"/>
      <c r="K722" s="37"/>
      <c r="L722" s="37"/>
      <c r="M722" s="37"/>
    </row>
    <row r="723" spans="1:13">
      <c r="A723" s="21"/>
      <c r="B723" s="21"/>
      <c r="C723" s="22"/>
      <c r="D723" s="21"/>
      <c r="E723" s="21"/>
      <c r="F723" s="21"/>
      <c r="G723" s="21"/>
      <c r="H723" s="21"/>
      <c r="I723" s="21"/>
      <c r="J723" s="21"/>
      <c r="K723" s="37"/>
      <c r="L723" s="37"/>
      <c r="M723" s="37"/>
    </row>
    <row r="724" spans="1:13">
      <c r="A724" s="21"/>
      <c r="B724" s="21"/>
      <c r="C724" s="22"/>
      <c r="D724" s="21"/>
      <c r="E724" s="21"/>
      <c r="F724" s="21"/>
      <c r="G724" s="21"/>
      <c r="H724" s="21"/>
      <c r="I724" s="21"/>
      <c r="J724" s="21"/>
      <c r="K724" s="37"/>
      <c r="L724" s="37"/>
      <c r="M724" s="37"/>
    </row>
    <row r="725" spans="1:13">
      <c r="A725" s="21"/>
      <c r="B725" s="21"/>
      <c r="C725" s="22"/>
      <c r="D725" s="21"/>
      <c r="E725" s="21"/>
      <c r="F725" s="21"/>
      <c r="G725" s="21"/>
      <c r="H725" s="21"/>
      <c r="I725" s="21"/>
      <c r="J725" s="21"/>
      <c r="K725" s="37"/>
      <c r="L725" s="37"/>
      <c r="M725" s="37"/>
    </row>
    <row r="726" spans="1:13">
      <c r="A726" s="21"/>
      <c r="B726" s="21"/>
      <c r="C726" s="22"/>
      <c r="D726" s="21"/>
      <c r="E726" s="21"/>
      <c r="F726" s="21"/>
      <c r="G726" s="21"/>
      <c r="H726" s="21"/>
      <c r="I726" s="21"/>
      <c r="J726" s="21"/>
      <c r="K726" s="37"/>
      <c r="L726" s="37"/>
      <c r="M726" s="37"/>
    </row>
    <row r="727" spans="1:13">
      <c r="A727" s="21"/>
      <c r="B727" s="21"/>
      <c r="C727" s="22"/>
      <c r="D727" s="21"/>
      <c r="E727" s="21"/>
      <c r="F727" s="21"/>
      <c r="G727" s="21"/>
      <c r="H727" s="21"/>
      <c r="I727" s="21"/>
      <c r="J727" s="21"/>
      <c r="K727" s="37"/>
      <c r="L727" s="37"/>
      <c r="M727" s="37"/>
    </row>
    <row r="728" spans="1:13">
      <c r="A728" s="21"/>
      <c r="B728" s="21"/>
      <c r="C728" s="22"/>
      <c r="D728" s="21"/>
      <c r="E728" s="21"/>
      <c r="F728" s="21"/>
      <c r="G728" s="21"/>
      <c r="H728" s="21"/>
      <c r="I728" s="21"/>
      <c r="J728" s="21"/>
      <c r="K728" s="37"/>
      <c r="L728" s="37"/>
      <c r="M728" s="37"/>
    </row>
    <row r="729" spans="1:13">
      <c r="A729" s="21"/>
      <c r="B729" s="21"/>
      <c r="C729" s="22"/>
      <c r="D729" s="21"/>
      <c r="E729" s="21"/>
      <c r="F729" s="21"/>
      <c r="G729" s="21"/>
      <c r="H729" s="21"/>
      <c r="I729" s="21"/>
      <c r="J729" s="21"/>
      <c r="K729" s="37"/>
      <c r="L729" s="37"/>
      <c r="M729" s="37"/>
    </row>
    <row r="730" spans="1:13">
      <c r="A730" s="21"/>
      <c r="B730" s="21"/>
      <c r="C730" s="22"/>
      <c r="D730" s="21"/>
      <c r="E730" s="21"/>
      <c r="F730" s="21"/>
      <c r="G730" s="21"/>
      <c r="H730" s="21"/>
      <c r="I730" s="21"/>
      <c r="J730" s="21"/>
      <c r="K730" s="37"/>
      <c r="L730" s="37"/>
      <c r="M730" s="37"/>
    </row>
    <row r="731" spans="1:13">
      <c r="A731" s="21"/>
      <c r="B731" s="21"/>
      <c r="C731" s="22"/>
      <c r="D731" s="21"/>
      <c r="E731" s="21"/>
      <c r="F731" s="21"/>
      <c r="G731" s="21"/>
      <c r="H731" s="21"/>
      <c r="I731" s="21"/>
      <c r="J731" s="21"/>
      <c r="K731" s="37"/>
      <c r="L731" s="37"/>
      <c r="M731" s="37"/>
    </row>
    <row r="732" spans="1:13">
      <c r="A732" s="21"/>
      <c r="B732" s="21"/>
      <c r="C732" s="22"/>
      <c r="D732" s="21"/>
      <c r="E732" s="21"/>
      <c r="F732" s="21"/>
      <c r="G732" s="21"/>
      <c r="H732" s="21"/>
      <c r="I732" s="21"/>
      <c r="J732" s="21"/>
      <c r="K732" s="37"/>
      <c r="L732" s="37"/>
      <c r="M732" s="37"/>
    </row>
    <row r="733" spans="1:13">
      <c r="A733" s="21"/>
      <c r="B733" s="21"/>
      <c r="C733" s="22"/>
      <c r="D733" s="21"/>
      <c r="E733" s="21"/>
      <c r="F733" s="21"/>
      <c r="G733" s="21"/>
      <c r="H733" s="21"/>
      <c r="I733" s="21"/>
      <c r="J733" s="21"/>
      <c r="K733" s="37"/>
      <c r="L733" s="37"/>
      <c r="M733" s="37"/>
    </row>
    <row r="734" spans="1:13">
      <c r="A734" s="21"/>
      <c r="B734" s="21"/>
      <c r="C734" s="22"/>
      <c r="D734" s="21"/>
      <c r="E734" s="21"/>
      <c r="F734" s="21"/>
      <c r="G734" s="21"/>
      <c r="H734" s="21"/>
      <c r="I734" s="21"/>
      <c r="J734" s="21"/>
      <c r="K734" s="37"/>
      <c r="L734" s="37"/>
      <c r="M734" s="37"/>
    </row>
    <row r="735" spans="1:13">
      <c r="A735" s="21"/>
      <c r="B735" s="21"/>
      <c r="C735" s="22"/>
      <c r="D735" s="21"/>
      <c r="E735" s="21"/>
      <c r="F735" s="21"/>
      <c r="G735" s="21"/>
      <c r="H735" s="21"/>
      <c r="I735" s="21"/>
      <c r="J735" s="21"/>
      <c r="K735" s="37"/>
      <c r="L735" s="37"/>
      <c r="M735" s="37"/>
    </row>
    <row r="736" spans="1:13">
      <c r="A736" s="21"/>
      <c r="B736" s="21"/>
      <c r="C736" s="22"/>
      <c r="D736" s="21"/>
      <c r="E736" s="21"/>
      <c r="F736" s="21"/>
      <c r="G736" s="21"/>
      <c r="H736" s="21"/>
      <c r="I736" s="21"/>
      <c r="J736" s="21"/>
      <c r="K736" s="37"/>
      <c r="L736" s="37"/>
      <c r="M736" s="37"/>
    </row>
    <row r="737" spans="1:13">
      <c r="A737" s="21"/>
      <c r="B737" s="21"/>
      <c r="C737" s="22"/>
      <c r="D737" s="21"/>
      <c r="E737" s="21"/>
      <c r="F737" s="21"/>
      <c r="G737" s="21"/>
      <c r="H737" s="21"/>
      <c r="I737" s="21"/>
      <c r="J737" s="21"/>
      <c r="K737" s="37"/>
      <c r="L737" s="37"/>
      <c r="M737" s="37"/>
    </row>
    <row r="738" spans="1:13">
      <c r="A738" s="21"/>
      <c r="B738" s="21"/>
      <c r="C738" s="22"/>
      <c r="D738" s="21"/>
      <c r="E738" s="21"/>
      <c r="F738" s="21"/>
      <c r="G738" s="21"/>
      <c r="H738" s="21"/>
      <c r="I738" s="21"/>
      <c r="J738" s="21"/>
      <c r="K738" s="37"/>
      <c r="L738" s="37"/>
      <c r="M738" s="37"/>
    </row>
    <row r="739" spans="1:13">
      <c r="A739" s="21"/>
      <c r="B739" s="21"/>
      <c r="C739" s="22"/>
      <c r="D739" s="21"/>
      <c r="E739" s="21"/>
      <c r="F739" s="21"/>
      <c r="G739" s="21"/>
      <c r="H739" s="21"/>
      <c r="I739" s="21"/>
      <c r="J739" s="21"/>
      <c r="K739" s="37"/>
      <c r="L739" s="37"/>
      <c r="M739" s="37"/>
    </row>
    <row r="740" spans="1:13">
      <c r="A740" s="21"/>
      <c r="B740" s="21"/>
      <c r="C740" s="22"/>
      <c r="D740" s="21"/>
      <c r="E740" s="21"/>
      <c r="F740" s="21"/>
      <c r="G740" s="21"/>
      <c r="H740" s="21"/>
      <c r="I740" s="21"/>
      <c r="J740" s="21"/>
      <c r="K740" s="37"/>
      <c r="L740" s="37"/>
      <c r="M740" s="37"/>
    </row>
    <row r="741" spans="1:13">
      <c r="A741" s="21"/>
      <c r="B741" s="21"/>
      <c r="C741" s="22"/>
      <c r="D741" s="21"/>
      <c r="E741" s="21"/>
      <c r="F741" s="21"/>
      <c r="G741" s="21"/>
      <c r="H741" s="21"/>
      <c r="I741" s="21"/>
      <c r="J741" s="21"/>
      <c r="K741" s="37"/>
      <c r="L741" s="37"/>
      <c r="M741" s="37"/>
    </row>
    <row r="742" spans="1:13">
      <c r="A742" s="21"/>
      <c r="B742" s="21"/>
      <c r="C742" s="22"/>
      <c r="D742" s="21"/>
      <c r="E742" s="21"/>
      <c r="F742" s="21"/>
      <c r="G742" s="21"/>
      <c r="H742" s="21"/>
      <c r="I742" s="21"/>
      <c r="J742" s="21"/>
      <c r="K742" s="37"/>
      <c r="L742" s="37"/>
      <c r="M742" s="37"/>
    </row>
    <row r="743" spans="1:13">
      <c r="A743" s="21"/>
      <c r="B743" s="21"/>
      <c r="C743" s="22"/>
      <c r="D743" s="21"/>
      <c r="E743" s="21"/>
      <c r="F743" s="21"/>
      <c r="G743" s="21"/>
      <c r="H743" s="21"/>
      <c r="I743" s="21"/>
      <c r="J743" s="21"/>
      <c r="K743" s="37"/>
      <c r="L743" s="37"/>
      <c r="M743" s="37"/>
    </row>
    <row r="744" spans="1:13">
      <c r="A744" s="21"/>
      <c r="B744" s="21"/>
      <c r="C744" s="22"/>
      <c r="D744" s="21"/>
      <c r="E744" s="21"/>
      <c r="F744" s="21"/>
      <c r="G744" s="21"/>
      <c r="H744" s="21"/>
      <c r="I744" s="21"/>
      <c r="J744" s="21"/>
      <c r="K744" s="37"/>
      <c r="L744" s="37"/>
      <c r="M744" s="37"/>
    </row>
    <row r="745" spans="1:13">
      <c r="A745" s="21"/>
      <c r="B745" s="21"/>
      <c r="C745" s="22"/>
      <c r="D745" s="21"/>
      <c r="E745" s="21"/>
      <c r="F745" s="21"/>
      <c r="G745" s="21"/>
      <c r="H745" s="21"/>
      <c r="I745" s="21"/>
      <c r="J745" s="21"/>
      <c r="K745" s="37"/>
      <c r="L745" s="37"/>
      <c r="M745" s="37"/>
    </row>
    <row r="746" spans="1:13">
      <c r="A746" s="21"/>
      <c r="B746" s="21"/>
      <c r="C746" s="22"/>
      <c r="D746" s="21"/>
      <c r="E746" s="21"/>
      <c r="F746" s="21"/>
      <c r="G746" s="21"/>
      <c r="H746" s="21"/>
      <c r="I746" s="21"/>
      <c r="J746" s="21"/>
      <c r="K746" s="37"/>
      <c r="L746" s="37"/>
      <c r="M746" s="37"/>
    </row>
    <row r="747" spans="1:13">
      <c r="A747" s="21"/>
      <c r="B747" s="21"/>
      <c r="C747" s="22"/>
      <c r="D747" s="21"/>
      <c r="E747" s="21"/>
      <c r="F747" s="21"/>
      <c r="G747" s="21"/>
      <c r="H747" s="21"/>
      <c r="I747" s="21"/>
      <c r="J747" s="21"/>
      <c r="K747" s="37"/>
      <c r="L747" s="37"/>
      <c r="M747" s="37"/>
    </row>
    <row r="748" spans="1:13">
      <c r="A748" s="21"/>
      <c r="B748" s="21"/>
      <c r="C748" s="22"/>
      <c r="D748" s="21"/>
      <c r="E748" s="21"/>
      <c r="F748" s="21"/>
      <c r="G748" s="21"/>
      <c r="H748" s="21"/>
      <c r="I748" s="21"/>
      <c r="J748" s="21"/>
      <c r="K748" s="37"/>
      <c r="L748" s="37"/>
      <c r="M748" s="37"/>
    </row>
    <row r="749" spans="1:13">
      <c r="A749" s="21"/>
      <c r="B749" s="21"/>
      <c r="C749" s="22"/>
      <c r="D749" s="21"/>
      <c r="E749" s="21"/>
      <c r="F749" s="21"/>
      <c r="G749" s="21"/>
      <c r="H749" s="21"/>
      <c r="I749" s="21"/>
      <c r="J749" s="21"/>
      <c r="K749" s="37"/>
      <c r="L749" s="37"/>
      <c r="M749" s="37"/>
    </row>
    <row r="750" spans="1:13">
      <c r="A750" s="21"/>
      <c r="B750" s="21"/>
      <c r="C750" s="22"/>
      <c r="D750" s="21"/>
      <c r="E750" s="21"/>
      <c r="F750" s="21"/>
      <c r="G750" s="21"/>
      <c r="H750" s="21"/>
      <c r="I750" s="21"/>
      <c r="J750" s="21"/>
      <c r="K750" s="37"/>
      <c r="L750" s="37"/>
      <c r="M750" s="37"/>
    </row>
    <row r="751" spans="1:13">
      <c r="A751" s="21"/>
      <c r="B751" s="21"/>
      <c r="C751" s="22"/>
      <c r="D751" s="21"/>
      <c r="E751" s="21"/>
      <c r="F751" s="21"/>
      <c r="G751" s="21"/>
      <c r="H751" s="21"/>
      <c r="I751" s="21"/>
      <c r="J751" s="21"/>
      <c r="K751" s="37"/>
      <c r="L751" s="37"/>
      <c r="M751" s="37"/>
    </row>
    <row r="752" spans="1:13">
      <c r="A752" s="21"/>
      <c r="B752" s="21"/>
      <c r="C752" s="22"/>
      <c r="D752" s="21"/>
      <c r="E752" s="21"/>
      <c r="F752" s="21"/>
      <c r="G752" s="21"/>
      <c r="H752" s="21"/>
      <c r="I752" s="21"/>
      <c r="J752" s="21"/>
      <c r="K752" s="37"/>
      <c r="L752" s="37"/>
      <c r="M752" s="37"/>
    </row>
    <row r="753" spans="1:13">
      <c r="A753" s="21"/>
      <c r="B753" s="21"/>
      <c r="C753" s="22"/>
      <c r="D753" s="21"/>
      <c r="E753" s="21"/>
      <c r="F753" s="21"/>
      <c r="G753" s="21"/>
      <c r="H753" s="21"/>
      <c r="I753" s="21"/>
      <c r="J753" s="21"/>
      <c r="K753" s="37"/>
      <c r="L753" s="37"/>
      <c r="M753" s="37"/>
    </row>
    <row r="754" spans="1:13">
      <c r="A754" s="21"/>
      <c r="B754" s="21"/>
      <c r="C754" s="22"/>
      <c r="D754" s="21"/>
      <c r="E754" s="21"/>
      <c r="F754" s="21"/>
      <c r="G754" s="21"/>
      <c r="H754" s="21"/>
      <c r="I754" s="21"/>
      <c r="J754" s="21"/>
      <c r="K754" s="37"/>
      <c r="L754" s="37"/>
      <c r="M754" s="37"/>
    </row>
    <row r="755" spans="1:13">
      <c r="A755" s="21"/>
      <c r="B755" s="21"/>
      <c r="C755" s="22"/>
      <c r="D755" s="21"/>
      <c r="E755" s="21"/>
      <c r="F755" s="21"/>
      <c r="G755" s="21"/>
      <c r="H755" s="21"/>
      <c r="I755" s="21"/>
      <c r="J755" s="21"/>
      <c r="K755" s="37"/>
      <c r="L755" s="37"/>
      <c r="M755" s="37"/>
    </row>
    <row r="756" spans="1:13">
      <c r="A756" s="21"/>
      <c r="B756" s="21"/>
      <c r="C756" s="22"/>
      <c r="D756" s="21"/>
      <c r="E756" s="21"/>
      <c r="F756" s="21"/>
      <c r="G756" s="21"/>
      <c r="H756" s="21"/>
      <c r="I756" s="21"/>
      <c r="J756" s="21"/>
      <c r="K756" s="37"/>
      <c r="L756" s="37"/>
      <c r="M756" s="37"/>
    </row>
    <row r="757" spans="1:13">
      <c r="A757" s="21"/>
      <c r="B757" s="21"/>
      <c r="C757" s="22"/>
      <c r="D757" s="21"/>
      <c r="E757" s="21"/>
      <c r="F757" s="21"/>
      <c r="G757" s="21"/>
      <c r="H757" s="21"/>
      <c r="I757" s="21"/>
      <c r="J757" s="21"/>
      <c r="K757" s="37"/>
      <c r="L757" s="37"/>
      <c r="M757" s="37"/>
    </row>
    <row r="758" spans="1:13">
      <c r="A758" s="21"/>
      <c r="B758" s="21"/>
      <c r="C758" s="22"/>
      <c r="D758" s="21"/>
      <c r="E758" s="21"/>
      <c r="F758" s="21"/>
      <c r="G758" s="21"/>
      <c r="H758" s="21"/>
      <c r="I758" s="21"/>
      <c r="J758" s="21"/>
      <c r="K758" s="37"/>
      <c r="L758" s="37"/>
      <c r="M758" s="37"/>
    </row>
    <row r="759" spans="1:13">
      <c r="A759" s="21"/>
      <c r="B759" s="21"/>
      <c r="C759" s="22"/>
      <c r="D759" s="21"/>
      <c r="E759" s="21"/>
      <c r="F759" s="21"/>
      <c r="G759" s="21"/>
      <c r="H759" s="21"/>
      <c r="I759" s="21"/>
      <c r="J759" s="21"/>
      <c r="K759" s="37"/>
      <c r="L759" s="37"/>
      <c r="M759" s="37"/>
    </row>
    <row r="760" spans="1:13">
      <c r="A760" s="21"/>
      <c r="B760" s="21"/>
      <c r="C760" s="22"/>
      <c r="D760" s="21"/>
      <c r="E760" s="21"/>
      <c r="F760" s="21"/>
      <c r="G760" s="21"/>
      <c r="H760" s="21"/>
      <c r="I760" s="21"/>
      <c r="J760" s="21"/>
      <c r="K760" s="37"/>
      <c r="L760" s="37"/>
      <c r="M760" s="37"/>
    </row>
    <row r="761" spans="1:13">
      <c r="A761" s="21"/>
      <c r="B761" s="21"/>
      <c r="C761" s="22"/>
      <c r="D761" s="21"/>
      <c r="E761" s="21"/>
      <c r="F761" s="21"/>
      <c r="G761" s="21"/>
      <c r="H761" s="21"/>
      <c r="I761" s="21"/>
      <c r="J761" s="21"/>
      <c r="K761" s="37"/>
      <c r="L761" s="37"/>
      <c r="M761" s="37"/>
    </row>
    <row r="762" spans="1:13">
      <c r="A762" s="21"/>
      <c r="B762" s="21"/>
      <c r="C762" s="22"/>
      <c r="D762" s="21"/>
      <c r="E762" s="21"/>
      <c r="F762" s="21"/>
      <c r="G762" s="21"/>
      <c r="H762" s="21"/>
      <c r="I762" s="21"/>
      <c r="J762" s="21"/>
      <c r="K762" s="37"/>
      <c r="L762" s="37"/>
      <c r="M762" s="37"/>
    </row>
    <row r="763" spans="1:13">
      <c r="A763" s="21"/>
      <c r="B763" s="21"/>
      <c r="C763" s="22"/>
      <c r="D763" s="21"/>
      <c r="E763" s="21"/>
      <c r="F763" s="21"/>
      <c r="G763" s="21"/>
      <c r="H763" s="21"/>
      <c r="I763" s="21"/>
      <c r="J763" s="21"/>
      <c r="K763" s="37"/>
      <c r="L763" s="37"/>
      <c r="M763" s="37"/>
    </row>
    <row r="764" spans="1:13">
      <c r="A764" s="21"/>
      <c r="B764" s="21"/>
      <c r="C764" s="22"/>
      <c r="D764" s="21"/>
      <c r="E764" s="21"/>
      <c r="F764" s="21"/>
      <c r="G764" s="21"/>
      <c r="H764" s="21"/>
      <c r="I764" s="21"/>
      <c r="J764" s="21"/>
      <c r="K764" s="37"/>
      <c r="L764" s="37"/>
      <c r="M764" s="37"/>
    </row>
    <row r="765" spans="1:13">
      <c r="A765" s="21"/>
      <c r="B765" s="21"/>
      <c r="C765" s="22"/>
      <c r="D765" s="21"/>
      <c r="E765" s="21"/>
      <c r="F765" s="21"/>
      <c r="G765" s="21"/>
      <c r="H765" s="21"/>
      <c r="I765" s="21"/>
      <c r="J765" s="21"/>
      <c r="K765" s="37"/>
      <c r="L765" s="37"/>
      <c r="M765" s="37"/>
    </row>
    <row r="766" spans="1:13">
      <c r="A766" s="21"/>
      <c r="B766" s="21"/>
      <c r="C766" s="22"/>
      <c r="D766" s="21"/>
      <c r="E766" s="21"/>
      <c r="F766" s="21"/>
      <c r="G766" s="21"/>
      <c r="H766" s="21"/>
      <c r="I766" s="21"/>
      <c r="J766" s="21"/>
      <c r="K766" s="37"/>
      <c r="L766" s="37"/>
      <c r="M766" s="37"/>
    </row>
    <row r="767" spans="1:13">
      <c r="A767" s="21"/>
      <c r="B767" s="21"/>
      <c r="C767" s="22"/>
      <c r="D767" s="21"/>
      <c r="E767" s="21"/>
      <c r="F767" s="21"/>
      <c r="G767" s="21"/>
      <c r="H767" s="21"/>
      <c r="I767" s="21"/>
      <c r="J767" s="21"/>
      <c r="K767" s="37"/>
      <c r="L767" s="37"/>
      <c r="M767" s="37"/>
    </row>
    <row r="768" spans="1:13">
      <c r="A768" s="21"/>
      <c r="B768" s="21"/>
      <c r="C768" s="22"/>
      <c r="D768" s="21"/>
      <c r="E768" s="21"/>
      <c r="F768" s="21"/>
      <c r="G768" s="21"/>
      <c r="H768" s="21"/>
      <c r="I768" s="21"/>
      <c r="J768" s="21"/>
      <c r="K768" s="37"/>
      <c r="L768" s="37"/>
      <c r="M768" s="37"/>
    </row>
    <row r="769" spans="1:13">
      <c r="A769" s="21"/>
      <c r="B769" s="21"/>
      <c r="C769" s="22"/>
      <c r="D769" s="21"/>
      <c r="E769" s="21"/>
      <c r="F769" s="21"/>
      <c r="G769" s="21"/>
      <c r="H769" s="21"/>
      <c r="I769" s="21"/>
      <c r="J769" s="21"/>
      <c r="K769" s="37"/>
      <c r="L769" s="37"/>
      <c r="M769" s="37"/>
    </row>
    <row r="770" spans="1:13">
      <c r="A770" s="21"/>
      <c r="B770" s="21"/>
      <c r="C770" s="22"/>
      <c r="D770" s="21"/>
      <c r="E770" s="21"/>
      <c r="F770" s="21"/>
      <c r="G770" s="21"/>
      <c r="H770" s="21"/>
      <c r="I770" s="21"/>
      <c r="J770" s="21"/>
      <c r="K770" s="37"/>
      <c r="L770" s="37"/>
      <c r="M770" s="37"/>
    </row>
    <row r="771" spans="1:13">
      <c r="A771" s="21"/>
      <c r="B771" s="21"/>
      <c r="C771" s="22"/>
      <c r="D771" s="21"/>
      <c r="E771" s="21"/>
      <c r="F771" s="21"/>
      <c r="G771" s="21"/>
      <c r="H771" s="21"/>
      <c r="I771" s="21"/>
      <c r="J771" s="21"/>
      <c r="K771" s="37"/>
      <c r="L771" s="37"/>
      <c r="M771" s="37"/>
    </row>
    <row r="772" spans="1:13">
      <c r="A772" s="21"/>
      <c r="B772" s="21"/>
      <c r="C772" s="22"/>
      <c r="D772" s="21"/>
      <c r="E772" s="21"/>
      <c r="F772" s="21"/>
      <c r="G772" s="21"/>
      <c r="H772" s="21"/>
      <c r="I772" s="21"/>
      <c r="J772" s="21"/>
      <c r="K772" s="37"/>
      <c r="L772" s="37"/>
      <c r="M772" s="37"/>
    </row>
    <row r="773" spans="1:13">
      <c r="A773" s="21"/>
      <c r="B773" s="21"/>
      <c r="C773" s="22"/>
      <c r="D773" s="21"/>
      <c r="E773" s="21"/>
      <c r="F773" s="21"/>
      <c r="G773" s="21"/>
      <c r="H773" s="21"/>
      <c r="I773" s="21"/>
      <c r="J773" s="21"/>
      <c r="K773" s="37"/>
      <c r="L773" s="37"/>
      <c r="M773" s="37"/>
    </row>
    <row r="774" spans="1:13">
      <c r="A774" s="21"/>
      <c r="B774" s="21"/>
      <c r="C774" s="22"/>
      <c r="D774" s="21"/>
      <c r="E774" s="21"/>
      <c r="F774" s="21"/>
      <c r="G774" s="21"/>
      <c r="H774" s="21"/>
      <c r="I774" s="21"/>
      <c r="J774" s="21"/>
      <c r="K774" s="37"/>
      <c r="L774" s="37"/>
      <c r="M774" s="37"/>
    </row>
    <row r="775" spans="1:13">
      <c r="A775" s="21"/>
      <c r="B775" s="21"/>
      <c r="C775" s="22"/>
      <c r="D775" s="21"/>
      <c r="E775" s="21"/>
      <c r="F775" s="21"/>
      <c r="G775" s="21"/>
      <c r="H775" s="21"/>
      <c r="I775" s="21"/>
      <c r="J775" s="21"/>
      <c r="K775" s="37"/>
      <c r="L775" s="37"/>
      <c r="M775" s="37"/>
    </row>
    <row r="776" spans="1:13">
      <c r="A776" s="21"/>
      <c r="B776" s="21"/>
      <c r="C776" s="22"/>
      <c r="D776" s="21"/>
      <c r="E776" s="21"/>
      <c r="F776" s="21"/>
      <c r="G776" s="21"/>
      <c r="H776" s="21"/>
      <c r="I776" s="21"/>
      <c r="J776" s="21"/>
      <c r="K776" s="37"/>
      <c r="L776" s="37"/>
      <c r="M776" s="37"/>
    </row>
    <row r="777" spans="1:13">
      <c r="A777" s="21"/>
      <c r="B777" s="21"/>
      <c r="C777" s="22"/>
      <c r="D777" s="21"/>
      <c r="E777" s="21"/>
      <c r="F777" s="21"/>
      <c r="G777" s="21"/>
      <c r="H777" s="21"/>
      <c r="I777" s="21"/>
      <c r="J777" s="21"/>
      <c r="K777" s="37"/>
      <c r="L777" s="37"/>
      <c r="M777" s="37"/>
    </row>
    <row r="778" spans="1:13">
      <c r="A778" s="21"/>
      <c r="B778" s="21"/>
      <c r="C778" s="22"/>
      <c r="D778" s="21"/>
      <c r="E778" s="21"/>
      <c r="F778" s="21"/>
      <c r="G778" s="21"/>
      <c r="H778" s="21"/>
      <c r="I778" s="21"/>
      <c r="J778" s="21"/>
      <c r="K778" s="37"/>
      <c r="L778" s="37"/>
      <c r="M778" s="37"/>
    </row>
    <row r="779" spans="1:13">
      <c r="A779" s="21"/>
      <c r="B779" s="21"/>
      <c r="C779" s="22"/>
      <c r="D779" s="21"/>
      <c r="E779" s="21"/>
      <c r="F779" s="21"/>
      <c r="G779" s="21"/>
      <c r="H779" s="21"/>
      <c r="I779" s="21"/>
      <c r="J779" s="21"/>
      <c r="K779" s="37"/>
      <c r="L779" s="37"/>
      <c r="M779" s="37"/>
    </row>
    <row r="780" spans="1:13">
      <c r="A780" s="21"/>
      <c r="B780" s="21"/>
      <c r="C780" s="22"/>
      <c r="D780" s="21"/>
      <c r="E780" s="21"/>
      <c r="F780" s="21"/>
      <c r="G780" s="21"/>
      <c r="H780" s="21"/>
      <c r="I780" s="21"/>
      <c r="J780" s="21"/>
      <c r="K780" s="37"/>
      <c r="L780" s="37"/>
      <c r="M780" s="37"/>
    </row>
    <row r="781" spans="1:13">
      <c r="A781" s="21"/>
      <c r="B781" s="21"/>
      <c r="C781" s="22"/>
      <c r="D781" s="21"/>
      <c r="E781" s="21"/>
      <c r="F781" s="21"/>
      <c r="G781" s="21"/>
      <c r="H781" s="21"/>
      <c r="I781" s="21"/>
      <c r="J781" s="21"/>
      <c r="K781" s="37"/>
      <c r="L781" s="37"/>
      <c r="M781" s="37"/>
    </row>
    <row r="782" spans="1:13">
      <c r="A782" s="21"/>
      <c r="B782" s="21"/>
      <c r="C782" s="22"/>
      <c r="D782" s="21"/>
      <c r="E782" s="21"/>
      <c r="F782" s="21"/>
      <c r="G782" s="21"/>
      <c r="H782" s="21"/>
      <c r="I782" s="21"/>
      <c r="J782" s="21"/>
      <c r="K782" s="37"/>
      <c r="L782" s="37"/>
      <c r="M782" s="37"/>
    </row>
    <row r="783" spans="1:13">
      <c r="A783" s="21"/>
      <c r="B783" s="21"/>
      <c r="C783" s="22"/>
      <c r="D783" s="21"/>
      <c r="E783" s="21"/>
      <c r="F783" s="21"/>
      <c r="G783" s="21"/>
      <c r="H783" s="21"/>
      <c r="I783" s="21"/>
      <c r="J783" s="21"/>
      <c r="K783" s="37"/>
      <c r="L783" s="37"/>
      <c r="M783" s="37"/>
    </row>
    <row r="784" spans="1:13">
      <c r="A784" s="21"/>
      <c r="B784" s="21"/>
      <c r="C784" s="22"/>
      <c r="D784" s="21"/>
      <c r="E784" s="21"/>
      <c r="F784" s="21"/>
      <c r="G784" s="21"/>
      <c r="H784" s="21"/>
      <c r="I784" s="21"/>
      <c r="J784" s="21"/>
      <c r="K784" s="37"/>
      <c r="L784" s="37"/>
      <c r="M784" s="37"/>
    </row>
    <row r="785" spans="1:13">
      <c r="A785" s="21"/>
      <c r="B785" s="21"/>
      <c r="C785" s="22"/>
      <c r="D785" s="21"/>
      <c r="E785" s="21"/>
      <c r="F785" s="21"/>
      <c r="G785" s="21"/>
      <c r="H785" s="21"/>
      <c r="I785" s="21"/>
      <c r="J785" s="21"/>
      <c r="K785" s="37"/>
      <c r="L785" s="37"/>
      <c r="M785" s="37"/>
    </row>
    <row r="786" spans="1:13">
      <c r="A786" s="21"/>
      <c r="B786" s="21"/>
      <c r="C786" s="22"/>
      <c r="D786" s="21"/>
      <c r="E786" s="21"/>
      <c r="F786" s="21"/>
      <c r="G786" s="21"/>
      <c r="H786" s="21"/>
      <c r="I786" s="21"/>
      <c r="J786" s="21"/>
      <c r="K786" s="37"/>
      <c r="L786" s="37"/>
      <c r="M786" s="37"/>
    </row>
    <row r="787" spans="1:13">
      <c r="A787" s="21"/>
      <c r="B787" s="21"/>
      <c r="C787" s="22"/>
      <c r="D787" s="21"/>
      <c r="E787" s="21"/>
      <c r="F787" s="21"/>
      <c r="G787" s="21"/>
      <c r="H787" s="21"/>
      <c r="I787" s="21"/>
      <c r="J787" s="21"/>
      <c r="K787" s="37"/>
      <c r="L787" s="37"/>
      <c r="M787" s="37"/>
    </row>
    <row r="788" spans="1:13">
      <c r="A788" s="21"/>
      <c r="B788" s="21"/>
      <c r="C788" s="22"/>
      <c r="D788" s="21"/>
      <c r="E788" s="21"/>
      <c r="F788" s="21"/>
      <c r="G788" s="21"/>
      <c r="H788" s="21"/>
      <c r="I788" s="21"/>
      <c r="J788" s="21"/>
      <c r="K788" s="37"/>
      <c r="L788" s="37"/>
      <c r="M788" s="37"/>
    </row>
    <row r="789" spans="1:13">
      <c r="A789" s="21"/>
      <c r="B789" s="21"/>
      <c r="C789" s="22"/>
      <c r="D789" s="21"/>
      <c r="E789" s="21"/>
      <c r="F789" s="21"/>
      <c r="G789" s="21"/>
      <c r="H789" s="21"/>
      <c r="I789" s="21"/>
      <c r="J789" s="21"/>
      <c r="K789" s="37"/>
      <c r="L789" s="37"/>
      <c r="M789" s="37"/>
    </row>
    <row r="790" spans="1:13">
      <c r="A790" s="21"/>
      <c r="B790" s="21"/>
      <c r="C790" s="22"/>
      <c r="D790" s="21"/>
      <c r="E790" s="21"/>
      <c r="F790" s="21"/>
      <c r="G790" s="21"/>
      <c r="H790" s="21"/>
      <c r="I790" s="21"/>
      <c r="J790" s="21"/>
      <c r="K790" s="37"/>
      <c r="L790" s="37"/>
      <c r="M790" s="37"/>
    </row>
    <row r="791" spans="1:13">
      <c r="A791" s="21"/>
      <c r="B791" s="21"/>
      <c r="C791" s="22"/>
      <c r="D791" s="21"/>
      <c r="E791" s="21"/>
      <c r="F791" s="21"/>
      <c r="G791" s="21"/>
      <c r="H791" s="21"/>
      <c r="I791" s="21"/>
      <c r="J791" s="21"/>
      <c r="K791" s="37"/>
      <c r="L791" s="37"/>
      <c r="M791" s="37"/>
    </row>
    <row r="792" spans="1:13">
      <c r="A792" s="21"/>
      <c r="B792" s="21"/>
      <c r="C792" s="22"/>
      <c r="D792" s="21"/>
      <c r="E792" s="21"/>
      <c r="F792" s="21"/>
      <c r="G792" s="21"/>
      <c r="H792" s="21"/>
      <c r="I792" s="21"/>
      <c r="J792" s="21"/>
      <c r="K792" s="37"/>
      <c r="L792" s="37"/>
      <c r="M792" s="37"/>
    </row>
    <row r="793" spans="1:13">
      <c r="A793" s="21"/>
      <c r="B793" s="21"/>
      <c r="C793" s="22"/>
      <c r="D793" s="21"/>
      <c r="E793" s="21"/>
      <c r="F793" s="21"/>
      <c r="G793" s="21"/>
      <c r="H793" s="21"/>
      <c r="I793" s="21"/>
      <c r="J793" s="21"/>
      <c r="K793" s="37"/>
      <c r="L793" s="37"/>
      <c r="M793" s="37"/>
    </row>
    <row r="794" spans="1:13">
      <c r="A794" s="21"/>
      <c r="B794" s="21"/>
      <c r="C794" s="22"/>
      <c r="D794" s="21"/>
      <c r="E794" s="21"/>
      <c r="F794" s="21"/>
      <c r="G794" s="21"/>
      <c r="H794" s="21"/>
      <c r="I794" s="21"/>
      <c r="J794" s="21"/>
      <c r="K794" s="37"/>
      <c r="L794" s="37"/>
      <c r="M794" s="37"/>
    </row>
    <row r="795" spans="1:13">
      <c r="A795" s="21"/>
      <c r="B795" s="21"/>
      <c r="C795" s="22"/>
      <c r="D795" s="21"/>
      <c r="E795" s="21"/>
      <c r="F795" s="21"/>
      <c r="G795" s="21"/>
      <c r="H795" s="21"/>
      <c r="I795" s="21"/>
      <c r="J795" s="21"/>
      <c r="K795" s="37"/>
      <c r="L795" s="37"/>
      <c r="M795" s="37"/>
    </row>
    <row r="796" spans="1:13">
      <c r="A796" s="21"/>
      <c r="B796" s="21"/>
      <c r="C796" s="22"/>
      <c r="D796" s="21"/>
      <c r="E796" s="21"/>
      <c r="F796" s="21"/>
      <c r="G796" s="21"/>
      <c r="H796" s="21"/>
      <c r="I796" s="21"/>
      <c r="J796" s="21"/>
      <c r="K796" s="37"/>
      <c r="L796" s="37"/>
      <c r="M796" s="37"/>
    </row>
    <row r="797" spans="1:13">
      <c r="A797" s="21"/>
      <c r="B797" s="21"/>
      <c r="C797" s="22"/>
      <c r="D797" s="21"/>
      <c r="E797" s="21"/>
      <c r="F797" s="21"/>
      <c r="G797" s="21"/>
      <c r="H797" s="21"/>
      <c r="I797" s="21"/>
      <c r="J797" s="21"/>
      <c r="K797" s="37"/>
      <c r="L797" s="37"/>
      <c r="M797" s="37"/>
    </row>
    <row r="798" spans="1:13">
      <c r="A798" s="21"/>
      <c r="B798" s="21"/>
      <c r="C798" s="22"/>
      <c r="D798" s="21"/>
      <c r="E798" s="21"/>
      <c r="F798" s="21"/>
      <c r="G798" s="21"/>
      <c r="H798" s="21"/>
      <c r="I798" s="21"/>
      <c r="J798" s="21"/>
      <c r="K798" s="37"/>
      <c r="L798" s="37"/>
      <c r="M798" s="37"/>
    </row>
    <row r="799" spans="1:13">
      <c r="A799" s="21"/>
      <c r="B799" s="21"/>
      <c r="C799" s="22"/>
      <c r="D799" s="21"/>
      <c r="E799" s="21"/>
      <c r="F799" s="21"/>
      <c r="G799" s="21"/>
      <c r="H799" s="21"/>
      <c r="I799" s="21"/>
      <c r="J799" s="21"/>
      <c r="K799" s="37"/>
      <c r="L799" s="37"/>
      <c r="M799" s="37"/>
    </row>
    <row r="800" spans="1:13">
      <c r="A800" s="21"/>
      <c r="B800" s="21"/>
      <c r="C800" s="22"/>
      <c r="D800" s="21"/>
      <c r="E800" s="21"/>
      <c r="F800" s="21"/>
      <c r="G800" s="21"/>
      <c r="H800" s="21"/>
      <c r="I800" s="21"/>
      <c r="J800" s="21"/>
      <c r="K800" s="37"/>
      <c r="L800" s="37"/>
      <c r="M800" s="37"/>
    </row>
    <row r="801" spans="1:13">
      <c r="A801" s="21"/>
      <c r="B801" s="21"/>
      <c r="C801" s="22"/>
      <c r="D801" s="21"/>
      <c r="E801" s="21"/>
      <c r="F801" s="21"/>
      <c r="G801" s="21"/>
      <c r="H801" s="21"/>
      <c r="I801" s="21"/>
      <c r="J801" s="21"/>
      <c r="K801" s="37"/>
      <c r="L801" s="37"/>
      <c r="M801" s="37"/>
    </row>
    <row r="802" spans="1:13">
      <c r="A802" s="21"/>
      <c r="B802" s="21"/>
      <c r="C802" s="22"/>
      <c r="D802" s="21"/>
      <c r="E802" s="21"/>
      <c r="F802" s="21"/>
      <c r="G802" s="21"/>
      <c r="H802" s="21"/>
      <c r="I802" s="21"/>
      <c r="J802" s="21"/>
      <c r="K802" s="37"/>
      <c r="L802" s="37"/>
      <c r="M802" s="37"/>
    </row>
    <row r="803" spans="1:13">
      <c r="A803" s="21"/>
      <c r="B803" s="21"/>
      <c r="C803" s="22"/>
      <c r="D803" s="21"/>
      <c r="E803" s="21"/>
      <c r="F803" s="21"/>
      <c r="G803" s="21"/>
      <c r="H803" s="21"/>
      <c r="I803" s="21"/>
      <c r="J803" s="21"/>
      <c r="K803" s="37"/>
      <c r="L803" s="37"/>
      <c r="M803" s="37"/>
    </row>
    <row r="804" spans="1:13">
      <c r="A804" s="21"/>
      <c r="B804" s="21"/>
      <c r="C804" s="22"/>
      <c r="D804" s="21"/>
      <c r="E804" s="21"/>
      <c r="F804" s="21"/>
      <c r="G804" s="21"/>
      <c r="H804" s="21"/>
      <c r="I804" s="21"/>
      <c r="J804" s="21"/>
      <c r="K804" s="37"/>
      <c r="L804" s="37"/>
      <c r="M804" s="37"/>
    </row>
    <row r="805" spans="1:13">
      <c r="A805" s="21"/>
      <c r="B805" s="21"/>
      <c r="C805" s="22"/>
      <c r="D805" s="21"/>
      <c r="E805" s="21"/>
      <c r="F805" s="21"/>
      <c r="G805" s="21"/>
      <c r="H805" s="21"/>
      <c r="I805" s="21"/>
      <c r="J805" s="21"/>
      <c r="K805" s="37"/>
      <c r="L805" s="37"/>
      <c r="M805" s="37"/>
    </row>
    <row r="806" spans="1:13">
      <c r="A806" s="21"/>
      <c r="B806" s="21"/>
      <c r="C806" s="22"/>
      <c r="D806" s="21"/>
      <c r="E806" s="21"/>
      <c r="F806" s="21"/>
      <c r="G806" s="21"/>
      <c r="H806" s="21"/>
      <c r="I806" s="21"/>
      <c r="J806" s="21"/>
      <c r="K806" s="37"/>
      <c r="L806" s="37"/>
      <c r="M806" s="37"/>
    </row>
    <row r="807" spans="1:13">
      <c r="A807" s="21"/>
      <c r="B807" s="21"/>
      <c r="C807" s="22"/>
      <c r="D807" s="21"/>
      <c r="E807" s="21"/>
      <c r="F807" s="21"/>
      <c r="G807" s="21"/>
      <c r="H807" s="21"/>
      <c r="I807" s="21"/>
      <c r="J807" s="21"/>
      <c r="K807" s="37"/>
      <c r="L807" s="37"/>
      <c r="M807" s="37"/>
    </row>
    <row r="808" spans="1:13">
      <c r="A808" s="21"/>
      <c r="B808" s="21"/>
      <c r="C808" s="22"/>
      <c r="D808" s="21"/>
      <c r="E808" s="21"/>
      <c r="F808" s="21"/>
      <c r="G808" s="21"/>
      <c r="H808" s="21"/>
      <c r="I808" s="21"/>
      <c r="J808" s="21"/>
      <c r="K808" s="37"/>
      <c r="L808" s="37"/>
      <c r="M808" s="37"/>
    </row>
    <row r="809" spans="1:13">
      <c r="A809" s="21"/>
      <c r="B809" s="21"/>
      <c r="C809" s="22"/>
      <c r="D809" s="21"/>
      <c r="E809" s="21"/>
      <c r="F809" s="21"/>
      <c r="G809" s="21"/>
      <c r="H809" s="21"/>
      <c r="I809" s="21"/>
      <c r="J809" s="21"/>
      <c r="K809" s="37"/>
      <c r="L809" s="37"/>
      <c r="M809" s="37"/>
    </row>
    <row r="810" spans="1:13">
      <c r="A810" s="21"/>
      <c r="B810" s="21"/>
      <c r="C810" s="22"/>
      <c r="D810" s="21"/>
      <c r="E810" s="21"/>
      <c r="F810" s="21"/>
      <c r="G810" s="21"/>
      <c r="H810" s="21"/>
      <c r="I810" s="21"/>
      <c r="J810" s="21"/>
      <c r="K810" s="37"/>
      <c r="L810" s="37"/>
      <c r="M810" s="37"/>
    </row>
    <row r="811" spans="1:13">
      <c r="A811" s="21"/>
      <c r="B811" s="21"/>
      <c r="C811" s="22"/>
      <c r="D811" s="21"/>
      <c r="E811" s="21"/>
      <c r="F811" s="21"/>
      <c r="G811" s="21"/>
      <c r="H811" s="21"/>
      <c r="I811" s="21"/>
      <c r="J811" s="21"/>
      <c r="K811" s="37"/>
      <c r="L811" s="37"/>
      <c r="M811" s="37"/>
    </row>
    <row r="812" spans="1:13">
      <c r="A812" s="21"/>
      <c r="B812" s="21"/>
      <c r="C812" s="22"/>
      <c r="D812" s="21"/>
      <c r="E812" s="21"/>
      <c r="F812" s="21"/>
      <c r="G812" s="21"/>
      <c r="H812" s="21"/>
      <c r="I812" s="21"/>
      <c r="J812" s="21"/>
      <c r="K812" s="37"/>
      <c r="L812" s="37"/>
      <c r="M812" s="37"/>
    </row>
    <row r="813" spans="1:13">
      <c r="A813" s="21"/>
      <c r="B813" s="21"/>
      <c r="C813" s="22"/>
      <c r="D813" s="21"/>
      <c r="E813" s="21"/>
      <c r="F813" s="21"/>
      <c r="G813" s="21"/>
      <c r="H813" s="21"/>
      <c r="I813" s="21"/>
      <c r="J813" s="21"/>
      <c r="K813" s="37"/>
      <c r="L813" s="37"/>
      <c r="M813" s="37"/>
    </row>
    <row r="814" spans="1:13">
      <c r="A814" s="21"/>
      <c r="B814" s="21"/>
      <c r="C814" s="22"/>
      <c r="D814" s="21"/>
      <c r="E814" s="21"/>
      <c r="F814" s="21"/>
      <c r="G814" s="21"/>
      <c r="H814" s="21"/>
      <c r="I814" s="21"/>
      <c r="J814" s="21"/>
      <c r="K814" s="37"/>
      <c r="L814" s="37"/>
      <c r="M814" s="37"/>
    </row>
    <row r="815" spans="1:13">
      <c r="A815" s="21"/>
      <c r="B815" s="21"/>
      <c r="C815" s="22"/>
      <c r="D815" s="21"/>
      <c r="E815" s="21"/>
      <c r="F815" s="21"/>
      <c r="G815" s="21"/>
      <c r="H815" s="21"/>
      <c r="I815" s="21"/>
      <c r="J815" s="21"/>
      <c r="K815" s="37"/>
      <c r="L815" s="37"/>
      <c r="M815" s="37"/>
    </row>
    <row r="816" spans="1:13">
      <c r="A816" s="21"/>
      <c r="B816" s="21"/>
      <c r="C816" s="22"/>
      <c r="D816" s="21"/>
      <c r="E816" s="21"/>
      <c r="F816" s="21"/>
      <c r="G816" s="21"/>
      <c r="H816" s="21"/>
      <c r="I816" s="21"/>
      <c r="J816" s="21"/>
      <c r="K816" s="37"/>
      <c r="L816" s="37"/>
      <c r="M816" s="37"/>
    </row>
    <row r="817" spans="1:13">
      <c r="A817" s="21"/>
      <c r="B817" s="21"/>
      <c r="C817" s="22"/>
      <c r="D817" s="21"/>
      <c r="E817" s="21"/>
      <c r="F817" s="21"/>
      <c r="G817" s="21"/>
      <c r="H817" s="21"/>
      <c r="I817" s="21"/>
      <c r="J817" s="21"/>
      <c r="K817" s="37"/>
      <c r="L817" s="37"/>
      <c r="M817" s="37"/>
    </row>
    <row r="818" spans="1:13">
      <c r="A818" s="21"/>
      <c r="B818" s="21"/>
      <c r="C818" s="22"/>
      <c r="D818" s="21"/>
      <c r="E818" s="21"/>
      <c r="F818" s="21"/>
      <c r="G818" s="21"/>
      <c r="H818" s="21"/>
      <c r="I818" s="21"/>
      <c r="J818" s="21"/>
      <c r="K818" s="37"/>
      <c r="L818" s="37"/>
      <c r="M818" s="37"/>
    </row>
    <row r="819" spans="1:13">
      <c r="A819" s="21"/>
      <c r="B819" s="21"/>
      <c r="C819" s="22"/>
      <c r="D819" s="21"/>
      <c r="E819" s="21"/>
      <c r="F819" s="21"/>
      <c r="G819" s="21"/>
      <c r="H819" s="21"/>
      <c r="I819" s="21"/>
      <c r="J819" s="21"/>
      <c r="K819" s="37"/>
      <c r="L819" s="37"/>
      <c r="M819" s="37"/>
    </row>
    <row r="820" spans="1:13">
      <c r="A820" s="21"/>
      <c r="B820" s="21"/>
      <c r="C820" s="22"/>
      <c r="D820" s="21"/>
      <c r="E820" s="21"/>
      <c r="F820" s="21"/>
      <c r="G820" s="21"/>
      <c r="H820" s="21"/>
      <c r="I820" s="21"/>
      <c r="J820" s="21"/>
      <c r="K820" s="37"/>
      <c r="L820" s="37"/>
      <c r="M820" s="37"/>
    </row>
    <row r="821" spans="1:13">
      <c r="A821" s="21"/>
      <c r="B821" s="21"/>
      <c r="C821" s="22"/>
      <c r="D821" s="21"/>
      <c r="E821" s="21"/>
      <c r="F821" s="21"/>
      <c r="G821" s="21"/>
      <c r="H821" s="21"/>
      <c r="I821" s="21"/>
      <c r="J821" s="21"/>
      <c r="K821" s="37"/>
      <c r="L821" s="37"/>
      <c r="M821" s="37"/>
    </row>
    <row r="822" spans="1:13">
      <c r="A822" s="21"/>
      <c r="B822" s="21"/>
      <c r="C822" s="22"/>
      <c r="D822" s="21"/>
      <c r="E822" s="21"/>
      <c r="F822" s="21"/>
      <c r="G822" s="21"/>
      <c r="H822" s="21"/>
      <c r="I822" s="21"/>
      <c r="J822" s="21"/>
      <c r="K822" s="37"/>
      <c r="L822" s="37"/>
      <c r="M822" s="37"/>
    </row>
    <row r="823" spans="1:13">
      <c r="A823" s="21"/>
      <c r="B823" s="21"/>
      <c r="C823" s="22"/>
      <c r="D823" s="21"/>
      <c r="E823" s="21"/>
      <c r="F823" s="21"/>
      <c r="G823" s="21"/>
      <c r="H823" s="21"/>
      <c r="I823" s="21"/>
      <c r="J823" s="21"/>
      <c r="K823" s="37"/>
      <c r="L823" s="37"/>
      <c r="M823" s="37"/>
    </row>
    <row r="824" spans="1:13">
      <c r="A824" s="21"/>
      <c r="B824" s="21"/>
      <c r="C824" s="22"/>
      <c r="D824" s="21"/>
      <c r="E824" s="21"/>
      <c r="F824" s="21"/>
      <c r="G824" s="21"/>
      <c r="H824" s="21"/>
      <c r="I824" s="21"/>
      <c r="J824" s="21"/>
      <c r="K824" s="37"/>
      <c r="L824" s="37"/>
      <c r="M824" s="37"/>
    </row>
    <row r="825" spans="1:13">
      <c r="A825" s="21"/>
      <c r="B825" s="21"/>
      <c r="C825" s="22"/>
      <c r="D825" s="21"/>
      <c r="E825" s="21"/>
      <c r="F825" s="21"/>
      <c r="G825" s="21"/>
      <c r="H825" s="21"/>
      <c r="I825" s="21"/>
      <c r="J825" s="21"/>
      <c r="K825" s="37"/>
      <c r="L825" s="37"/>
      <c r="M825" s="37"/>
    </row>
    <row r="826" spans="1:13">
      <c r="A826" s="21"/>
      <c r="B826" s="21"/>
      <c r="C826" s="22"/>
      <c r="D826" s="21"/>
      <c r="E826" s="21"/>
      <c r="F826" s="21"/>
      <c r="G826" s="21"/>
      <c r="H826" s="21"/>
      <c r="I826" s="21"/>
      <c r="J826" s="21"/>
      <c r="K826" s="37"/>
      <c r="L826" s="37"/>
      <c r="M826" s="37"/>
    </row>
    <row r="827" spans="1:13">
      <c r="A827" s="21"/>
      <c r="B827" s="21"/>
      <c r="C827" s="22"/>
      <c r="D827" s="21"/>
      <c r="E827" s="21"/>
      <c r="F827" s="21"/>
      <c r="G827" s="21"/>
      <c r="H827" s="21"/>
      <c r="I827" s="21"/>
      <c r="J827" s="21"/>
      <c r="K827" s="37"/>
      <c r="L827" s="37"/>
      <c r="M827" s="37"/>
    </row>
    <row r="828" spans="1:13">
      <c r="A828" s="21"/>
      <c r="B828" s="21"/>
      <c r="C828" s="22"/>
      <c r="D828" s="21"/>
      <c r="E828" s="21"/>
      <c r="F828" s="21"/>
      <c r="G828" s="21"/>
      <c r="H828" s="21"/>
      <c r="I828" s="21"/>
      <c r="J828" s="21"/>
      <c r="K828" s="37"/>
      <c r="L828" s="37"/>
      <c r="M828" s="37"/>
    </row>
    <row r="829" spans="1:13">
      <c r="A829" s="21"/>
      <c r="B829" s="21"/>
      <c r="C829" s="22"/>
      <c r="D829" s="21"/>
      <c r="E829" s="21"/>
      <c r="F829" s="21"/>
      <c r="G829" s="21"/>
      <c r="H829" s="21"/>
      <c r="I829" s="21"/>
      <c r="J829" s="21"/>
      <c r="K829" s="37"/>
      <c r="L829" s="37"/>
      <c r="M829" s="37"/>
    </row>
    <row r="830" spans="1:13">
      <c r="A830" s="21"/>
      <c r="B830" s="21"/>
      <c r="C830" s="22"/>
      <c r="D830" s="21"/>
      <c r="E830" s="21"/>
      <c r="F830" s="21"/>
      <c r="G830" s="21"/>
      <c r="H830" s="21"/>
      <c r="I830" s="21"/>
      <c r="J830" s="21"/>
      <c r="K830" s="37"/>
      <c r="L830" s="37"/>
      <c r="M830" s="37"/>
    </row>
    <row r="831" spans="1:13">
      <c r="A831" s="21"/>
      <c r="B831" s="21"/>
      <c r="C831" s="22"/>
      <c r="D831" s="21"/>
      <c r="E831" s="21"/>
      <c r="F831" s="21"/>
      <c r="G831" s="21"/>
      <c r="H831" s="21"/>
      <c r="I831" s="21"/>
      <c r="J831" s="21"/>
      <c r="K831" s="37"/>
      <c r="L831" s="37"/>
      <c r="M831" s="37"/>
    </row>
    <row r="832" spans="1:13">
      <c r="A832" s="21"/>
      <c r="B832" s="21"/>
      <c r="C832" s="22"/>
      <c r="D832" s="21"/>
      <c r="E832" s="21"/>
      <c r="F832" s="21"/>
      <c r="G832" s="21"/>
      <c r="H832" s="21"/>
      <c r="I832" s="21"/>
      <c r="J832" s="21"/>
      <c r="K832" s="37"/>
      <c r="L832" s="37"/>
      <c r="M832" s="37"/>
    </row>
    <row r="833" spans="1:13">
      <c r="A833" s="21"/>
      <c r="B833" s="21"/>
      <c r="C833" s="22"/>
      <c r="D833" s="21"/>
      <c r="E833" s="21"/>
      <c r="F833" s="21"/>
      <c r="G833" s="21"/>
      <c r="H833" s="21"/>
      <c r="I833" s="21"/>
      <c r="J833" s="21"/>
      <c r="K833" s="37"/>
      <c r="L833" s="37"/>
      <c r="M833" s="37"/>
    </row>
    <row r="834" spans="1:13">
      <c r="A834" s="21"/>
      <c r="B834" s="21"/>
      <c r="C834" s="22"/>
      <c r="D834" s="21"/>
      <c r="E834" s="21"/>
      <c r="F834" s="21"/>
      <c r="G834" s="21"/>
      <c r="H834" s="21"/>
      <c r="I834" s="21"/>
      <c r="J834" s="21"/>
      <c r="K834" s="37"/>
      <c r="L834" s="37"/>
      <c r="M834" s="37"/>
    </row>
    <row r="835" spans="1:13">
      <c r="A835" s="21"/>
      <c r="B835" s="21"/>
      <c r="C835" s="22"/>
      <c r="D835" s="21"/>
      <c r="E835" s="21"/>
      <c r="F835" s="21"/>
      <c r="G835" s="21"/>
      <c r="H835" s="21"/>
      <c r="I835" s="21"/>
      <c r="J835" s="21"/>
      <c r="K835" s="37"/>
      <c r="L835" s="37"/>
      <c r="M835" s="37"/>
    </row>
    <row r="836" spans="1:13">
      <c r="A836" s="21"/>
      <c r="B836" s="21"/>
      <c r="C836" s="22"/>
      <c r="D836" s="21"/>
      <c r="E836" s="21"/>
      <c r="F836" s="21"/>
      <c r="G836" s="21"/>
      <c r="H836" s="21"/>
      <c r="I836" s="21"/>
      <c r="J836" s="21"/>
      <c r="K836" s="37"/>
      <c r="L836" s="37"/>
      <c r="M836" s="37"/>
    </row>
    <row r="837" spans="1:13">
      <c r="A837" s="21"/>
      <c r="B837" s="21"/>
      <c r="C837" s="22"/>
      <c r="D837" s="21"/>
      <c r="E837" s="21"/>
      <c r="F837" s="21"/>
      <c r="G837" s="21"/>
      <c r="H837" s="21"/>
      <c r="I837" s="21"/>
      <c r="J837" s="21"/>
      <c r="K837" s="37"/>
      <c r="L837" s="37"/>
      <c r="M837" s="37"/>
    </row>
    <row r="838" spans="1:13">
      <c r="A838" s="21"/>
      <c r="B838" s="21"/>
      <c r="C838" s="22"/>
      <c r="D838" s="21"/>
      <c r="E838" s="21"/>
      <c r="F838" s="21"/>
      <c r="G838" s="21"/>
      <c r="H838" s="21"/>
      <c r="I838" s="21"/>
      <c r="J838" s="21"/>
      <c r="K838" s="37"/>
      <c r="L838" s="37"/>
      <c r="M838" s="37"/>
    </row>
    <row r="839" spans="1:13">
      <c r="A839" s="21"/>
      <c r="B839" s="21"/>
      <c r="C839" s="22"/>
      <c r="D839" s="21"/>
      <c r="E839" s="21"/>
      <c r="F839" s="21"/>
      <c r="G839" s="21"/>
      <c r="H839" s="21"/>
      <c r="I839" s="21"/>
      <c r="J839" s="21"/>
      <c r="K839" s="37"/>
      <c r="L839" s="37"/>
      <c r="M839" s="37"/>
    </row>
    <row r="840" spans="1:13">
      <c r="A840" s="21"/>
      <c r="B840" s="21"/>
      <c r="C840" s="22"/>
      <c r="D840" s="21"/>
      <c r="E840" s="21"/>
      <c r="F840" s="21"/>
      <c r="G840" s="21"/>
      <c r="H840" s="21"/>
      <c r="I840" s="21"/>
      <c r="J840" s="21"/>
      <c r="K840" s="37"/>
      <c r="L840" s="37"/>
      <c r="M840" s="37"/>
    </row>
    <row r="841" spans="1:13">
      <c r="A841" s="21"/>
      <c r="B841" s="21"/>
      <c r="C841" s="22"/>
      <c r="D841" s="21"/>
      <c r="E841" s="21"/>
      <c r="F841" s="21"/>
      <c r="G841" s="21"/>
      <c r="H841" s="21"/>
      <c r="I841" s="21"/>
      <c r="J841" s="21"/>
      <c r="K841" s="37"/>
      <c r="L841" s="37"/>
      <c r="M841" s="37"/>
    </row>
    <row r="842" spans="1:13">
      <c r="A842" s="21"/>
      <c r="B842" s="21"/>
      <c r="C842" s="22"/>
      <c r="D842" s="21"/>
      <c r="E842" s="21"/>
      <c r="F842" s="21"/>
      <c r="G842" s="21"/>
      <c r="H842" s="21"/>
      <c r="I842" s="21"/>
      <c r="J842" s="21"/>
      <c r="K842" s="37"/>
      <c r="L842" s="37"/>
      <c r="M842" s="37"/>
    </row>
    <row r="843" spans="1:13">
      <c r="A843" s="21"/>
      <c r="B843" s="21"/>
      <c r="C843" s="22"/>
      <c r="D843" s="21"/>
      <c r="E843" s="21"/>
      <c r="F843" s="21"/>
      <c r="G843" s="21"/>
      <c r="H843" s="21"/>
      <c r="I843" s="21"/>
      <c r="J843" s="21"/>
      <c r="K843" s="37"/>
      <c r="L843" s="37"/>
      <c r="M843" s="37"/>
    </row>
    <row r="844" spans="1:13">
      <c r="A844" s="21"/>
      <c r="B844" s="21"/>
      <c r="C844" s="22"/>
      <c r="D844" s="21"/>
      <c r="E844" s="21"/>
      <c r="F844" s="21"/>
      <c r="G844" s="21"/>
      <c r="H844" s="21"/>
      <c r="I844" s="21"/>
      <c r="J844" s="21"/>
      <c r="K844" s="37"/>
      <c r="L844" s="37"/>
      <c r="M844" s="37"/>
    </row>
    <row r="845" spans="1:13">
      <c r="A845" s="21"/>
      <c r="B845" s="21"/>
      <c r="C845" s="22"/>
      <c r="D845" s="21"/>
      <c r="E845" s="21"/>
      <c r="F845" s="21"/>
      <c r="G845" s="21"/>
      <c r="H845" s="21"/>
      <c r="I845" s="21"/>
      <c r="J845" s="21"/>
      <c r="K845" s="37"/>
      <c r="L845" s="37"/>
      <c r="M845" s="37"/>
    </row>
    <row r="846" spans="1:13">
      <c r="A846" s="21"/>
      <c r="B846" s="21"/>
      <c r="C846" s="22"/>
      <c r="D846" s="21"/>
      <c r="E846" s="21"/>
      <c r="F846" s="21"/>
      <c r="G846" s="21"/>
      <c r="H846" s="21"/>
      <c r="I846" s="21"/>
      <c r="J846" s="21"/>
      <c r="K846" s="37"/>
      <c r="L846" s="37"/>
      <c r="M846" s="37"/>
    </row>
    <row r="847" spans="1:13">
      <c r="A847" s="21"/>
      <c r="B847" s="21"/>
      <c r="C847" s="22"/>
      <c r="D847" s="21"/>
      <c r="E847" s="21"/>
      <c r="F847" s="21"/>
      <c r="G847" s="21"/>
      <c r="H847" s="21"/>
      <c r="I847" s="21"/>
      <c r="J847" s="21"/>
      <c r="K847" s="37"/>
      <c r="L847" s="37"/>
      <c r="M847" s="37"/>
    </row>
    <row r="848" spans="1:13">
      <c r="A848" s="21"/>
      <c r="B848" s="21"/>
      <c r="C848" s="22"/>
      <c r="D848" s="21"/>
      <c r="E848" s="21"/>
      <c r="F848" s="21"/>
      <c r="G848" s="21"/>
      <c r="H848" s="21"/>
      <c r="I848" s="21"/>
      <c r="J848" s="21"/>
      <c r="K848" s="37"/>
      <c r="L848" s="37"/>
      <c r="M848" s="37"/>
    </row>
    <row r="849" spans="1:13">
      <c r="A849" s="21"/>
      <c r="B849" s="21"/>
      <c r="C849" s="22"/>
      <c r="D849" s="21"/>
      <c r="E849" s="21"/>
      <c r="F849" s="21"/>
      <c r="G849" s="21"/>
      <c r="H849" s="21"/>
      <c r="I849" s="21"/>
      <c r="J849" s="21"/>
      <c r="K849" s="37"/>
      <c r="L849" s="37"/>
      <c r="M849" s="37"/>
    </row>
    <row r="850" spans="1:13">
      <c r="A850" s="21"/>
      <c r="B850" s="21"/>
      <c r="C850" s="22"/>
      <c r="D850" s="21"/>
      <c r="E850" s="21"/>
      <c r="F850" s="21"/>
      <c r="G850" s="21"/>
      <c r="H850" s="21"/>
      <c r="I850" s="21"/>
      <c r="J850" s="21"/>
      <c r="K850" s="37"/>
      <c r="L850" s="37"/>
      <c r="M850" s="37"/>
    </row>
    <row r="851" spans="1:13">
      <c r="A851" s="21"/>
      <c r="B851" s="21"/>
      <c r="C851" s="22"/>
      <c r="D851" s="21"/>
      <c r="E851" s="21"/>
      <c r="F851" s="21"/>
      <c r="G851" s="21"/>
      <c r="H851" s="21"/>
      <c r="I851" s="21"/>
      <c r="J851" s="21"/>
      <c r="K851" s="37"/>
      <c r="L851" s="37"/>
      <c r="M851" s="37"/>
    </row>
    <row r="852" spans="1:13">
      <c r="A852" s="21"/>
      <c r="B852" s="21"/>
      <c r="C852" s="22"/>
      <c r="D852" s="21"/>
      <c r="E852" s="21"/>
      <c r="F852" s="21"/>
      <c r="G852" s="21"/>
      <c r="H852" s="21"/>
      <c r="I852" s="21"/>
      <c r="J852" s="21"/>
      <c r="K852" s="37"/>
      <c r="L852" s="37"/>
      <c r="M852" s="37"/>
    </row>
    <row r="853" spans="1:13">
      <c r="A853" s="21"/>
      <c r="B853" s="21"/>
      <c r="C853" s="22"/>
      <c r="D853" s="21"/>
      <c r="E853" s="21"/>
      <c r="F853" s="21"/>
      <c r="G853" s="21"/>
      <c r="H853" s="21"/>
      <c r="I853" s="21"/>
      <c r="J853" s="21"/>
      <c r="K853" s="37"/>
      <c r="L853" s="37"/>
      <c r="M853" s="37"/>
    </row>
    <row r="854" spans="1:13">
      <c r="A854" s="21"/>
      <c r="B854" s="21"/>
      <c r="C854" s="22"/>
      <c r="D854" s="21"/>
      <c r="E854" s="21"/>
      <c r="F854" s="21"/>
      <c r="G854" s="21"/>
      <c r="H854" s="21"/>
      <c r="I854" s="21"/>
      <c r="J854" s="21"/>
      <c r="K854" s="37"/>
      <c r="L854" s="37"/>
      <c r="M854" s="37"/>
    </row>
    <row r="855" spans="1:13">
      <c r="A855" s="21"/>
      <c r="B855" s="21"/>
      <c r="C855" s="22"/>
      <c r="D855" s="21"/>
      <c r="E855" s="21"/>
      <c r="F855" s="21"/>
      <c r="G855" s="21"/>
      <c r="H855" s="21"/>
      <c r="I855" s="21"/>
      <c r="J855" s="21"/>
      <c r="K855" s="37"/>
      <c r="L855" s="37"/>
      <c r="M855" s="37"/>
    </row>
    <row r="856" spans="1:13">
      <c r="A856" s="21"/>
      <c r="B856" s="21"/>
      <c r="C856" s="22"/>
      <c r="D856" s="21"/>
      <c r="E856" s="21"/>
      <c r="F856" s="21"/>
      <c r="G856" s="21"/>
      <c r="H856" s="21"/>
      <c r="I856" s="21"/>
      <c r="J856" s="21"/>
      <c r="K856" s="37"/>
      <c r="L856" s="37"/>
      <c r="M856" s="37"/>
    </row>
    <row r="857" spans="1:13">
      <c r="A857" s="21"/>
      <c r="B857" s="21"/>
      <c r="C857" s="22"/>
      <c r="D857" s="21"/>
      <c r="E857" s="21"/>
      <c r="F857" s="21"/>
      <c r="G857" s="21"/>
      <c r="H857" s="21"/>
      <c r="I857" s="21"/>
      <c r="J857" s="21"/>
      <c r="K857" s="37"/>
      <c r="L857" s="37"/>
      <c r="M857" s="37"/>
    </row>
    <row r="858" spans="1:13">
      <c r="A858" s="21"/>
      <c r="B858" s="21"/>
      <c r="C858" s="22"/>
      <c r="D858" s="21"/>
      <c r="E858" s="21"/>
      <c r="F858" s="21"/>
      <c r="G858" s="21"/>
      <c r="H858" s="21"/>
      <c r="I858" s="21"/>
      <c r="J858" s="21"/>
      <c r="K858" s="37"/>
      <c r="L858" s="37"/>
      <c r="M858" s="37"/>
    </row>
    <row r="859" spans="1:13">
      <c r="A859" s="21"/>
      <c r="B859" s="21"/>
      <c r="C859" s="22"/>
      <c r="D859" s="21"/>
      <c r="E859" s="21"/>
      <c r="F859" s="21"/>
      <c r="G859" s="21"/>
      <c r="H859" s="21"/>
      <c r="I859" s="21"/>
      <c r="J859" s="21"/>
      <c r="K859" s="37"/>
      <c r="L859" s="37"/>
      <c r="M859" s="37"/>
    </row>
    <row r="860" spans="1:13">
      <c r="A860" s="21"/>
      <c r="B860" s="21"/>
      <c r="C860" s="22"/>
      <c r="D860" s="21"/>
      <c r="E860" s="21"/>
      <c r="F860" s="21"/>
      <c r="G860" s="21"/>
      <c r="H860" s="21"/>
      <c r="I860" s="21"/>
      <c r="J860" s="21"/>
      <c r="K860" s="37"/>
      <c r="L860" s="37"/>
      <c r="M860" s="37"/>
    </row>
    <row r="861" spans="1:13">
      <c r="A861" s="21"/>
      <c r="B861" s="21"/>
      <c r="C861" s="22"/>
      <c r="D861" s="21"/>
      <c r="E861" s="21"/>
      <c r="F861" s="21"/>
      <c r="G861" s="21"/>
      <c r="H861" s="21"/>
      <c r="I861" s="21"/>
      <c r="J861" s="21"/>
      <c r="K861" s="37"/>
      <c r="L861" s="37"/>
      <c r="M861" s="37"/>
    </row>
    <row r="862" spans="1:13">
      <c r="A862" s="21"/>
      <c r="B862" s="21"/>
      <c r="C862" s="22"/>
      <c r="D862" s="21"/>
      <c r="E862" s="21"/>
      <c r="F862" s="21"/>
      <c r="G862" s="21"/>
      <c r="H862" s="21"/>
      <c r="I862" s="21"/>
      <c r="J862" s="21"/>
      <c r="K862" s="37"/>
      <c r="L862" s="37"/>
      <c r="M862" s="37"/>
    </row>
    <row r="863" spans="1:13">
      <c r="A863" s="21"/>
      <c r="B863" s="21"/>
      <c r="C863" s="22"/>
      <c r="D863" s="21"/>
      <c r="E863" s="21"/>
      <c r="F863" s="21"/>
      <c r="G863" s="21"/>
      <c r="H863" s="21"/>
      <c r="I863" s="21"/>
      <c r="J863" s="21"/>
      <c r="K863" s="37"/>
      <c r="L863" s="37"/>
      <c r="M863" s="37"/>
    </row>
    <row r="864" spans="1:13">
      <c r="A864" s="21"/>
      <c r="B864" s="21"/>
      <c r="C864" s="22"/>
      <c r="D864" s="21"/>
      <c r="E864" s="21"/>
      <c r="F864" s="21"/>
      <c r="G864" s="21"/>
      <c r="H864" s="21"/>
      <c r="I864" s="21"/>
      <c r="J864" s="21"/>
      <c r="K864" s="37"/>
      <c r="L864" s="37"/>
      <c r="M864" s="37"/>
    </row>
    <row r="865" spans="1:13">
      <c r="A865" s="21"/>
      <c r="B865" s="21"/>
      <c r="C865" s="22"/>
      <c r="D865" s="21"/>
      <c r="E865" s="21"/>
      <c r="F865" s="21"/>
      <c r="G865" s="21"/>
      <c r="H865" s="21"/>
      <c r="I865" s="21"/>
      <c r="J865" s="21"/>
      <c r="K865" s="37"/>
      <c r="L865" s="37"/>
      <c r="M865" s="37"/>
    </row>
    <row r="866" spans="1:13">
      <c r="A866" s="21"/>
      <c r="B866" s="21"/>
      <c r="C866" s="22"/>
      <c r="D866" s="21"/>
      <c r="E866" s="21"/>
      <c r="F866" s="21"/>
      <c r="G866" s="21"/>
      <c r="H866" s="21"/>
      <c r="I866" s="21"/>
      <c r="J866" s="21"/>
      <c r="K866" s="37"/>
      <c r="L866" s="37"/>
      <c r="M866" s="37"/>
    </row>
    <row r="867" spans="1:13">
      <c r="A867" s="21"/>
      <c r="B867" s="21"/>
      <c r="C867" s="22"/>
      <c r="D867" s="21"/>
      <c r="E867" s="21"/>
      <c r="F867" s="21"/>
      <c r="G867" s="21"/>
      <c r="H867" s="21"/>
      <c r="I867" s="21"/>
      <c r="J867" s="21"/>
      <c r="K867" s="37"/>
      <c r="L867" s="37"/>
      <c r="M867" s="37"/>
    </row>
    <row r="868" spans="1:13">
      <c r="A868" s="21"/>
      <c r="B868" s="21"/>
      <c r="C868" s="22"/>
      <c r="D868" s="21"/>
      <c r="E868" s="21"/>
      <c r="F868" s="21"/>
      <c r="G868" s="21"/>
      <c r="H868" s="21"/>
      <c r="I868" s="21"/>
      <c r="J868" s="21"/>
      <c r="K868" s="37"/>
      <c r="L868" s="37"/>
      <c r="M868" s="37"/>
    </row>
    <row r="869" spans="1:13">
      <c r="A869" s="21"/>
      <c r="B869" s="21"/>
      <c r="C869" s="22"/>
      <c r="D869" s="21"/>
      <c r="E869" s="21"/>
      <c r="F869" s="21"/>
      <c r="G869" s="21"/>
      <c r="H869" s="21"/>
      <c r="I869" s="21"/>
      <c r="J869" s="21"/>
      <c r="K869" s="37"/>
      <c r="L869" s="37"/>
      <c r="M869" s="37"/>
    </row>
    <row r="870" spans="1:13">
      <c r="A870" s="21"/>
      <c r="B870" s="21"/>
      <c r="C870" s="22"/>
      <c r="D870" s="21"/>
      <c r="E870" s="21"/>
      <c r="F870" s="21"/>
      <c r="G870" s="21"/>
      <c r="H870" s="21"/>
      <c r="I870" s="21"/>
      <c r="J870" s="21"/>
      <c r="K870" s="37"/>
      <c r="L870" s="37"/>
      <c r="M870" s="37"/>
    </row>
    <row r="871" spans="1:13">
      <c r="A871" s="21"/>
      <c r="B871" s="21"/>
      <c r="C871" s="22"/>
      <c r="D871" s="21"/>
      <c r="E871" s="21"/>
      <c r="F871" s="21"/>
      <c r="G871" s="21"/>
      <c r="H871" s="21"/>
      <c r="I871" s="21"/>
      <c r="J871" s="21"/>
      <c r="K871" s="37"/>
      <c r="L871" s="37"/>
      <c r="M871" s="37"/>
    </row>
    <row r="872" spans="1:13">
      <c r="A872" s="21"/>
      <c r="B872" s="21"/>
      <c r="C872" s="22"/>
      <c r="D872" s="21"/>
      <c r="E872" s="21"/>
      <c r="F872" s="21"/>
      <c r="G872" s="21"/>
      <c r="H872" s="21"/>
      <c r="I872" s="21"/>
      <c r="J872" s="21"/>
      <c r="K872" s="37"/>
      <c r="L872" s="37"/>
      <c r="M872" s="37"/>
    </row>
    <row r="873" spans="1:13">
      <c r="A873" s="21"/>
      <c r="B873" s="21"/>
      <c r="C873" s="22"/>
      <c r="D873" s="21"/>
      <c r="E873" s="21"/>
      <c r="F873" s="21"/>
      <c r="G873" s="21"/>
      <c r="H873" s="21"/>
      <c r="I873" s="21"/>
      <c r="J873" s="21"/>
      <c r="K873" s="37"/>
      <c r="L873" s="37"/>
      <c r="M873" s="37"/>
    </row>
    <row r="874" spans="1:13">
      <c r="A874" s="21"/>
      <c r="B874" s="21"/>
      <c r="C874" s="22"/>
      <c r="D874" s="21"/>
      <c r="E874" s="21"/>
      <c r="F874" s="21"/>
      <c r="G874" s="21"/>
      <c r="H874" s="21"/>
      <c r="I874" s="21"/>
      <c r="J874" s="21"/>
      <c r="K874" s="37"/>
      <c r="L874" s="37"/>
      <c r="M874" s="37"/>
    </row>
    <row r="875" spans="1:13">
      <c r="A875" s="21"/>
      <c r="B875" s="21"/>
      <c r="C875" s="22"/>
      <c r="D875" s="21"/>
      <c r="E875" s="21"/>
      <c r="F875" s="21"/>
      <c r="G875" s="21"/>
      <c r="H875" s="21"/>
      <c r="I875" s="21"/>
      <c r="J875" s="21"/>
      <c r="K875" s="37"/>
      <c r="L875" s="37"/>
      <c r="M875" s="37"/>
    </row>
    <row r="876" spans="1:13">
      <c r="A876" s="21"/>
      <c r="B876" s="21"/>
      <c r="C876" s="22"/>
      <c r="D876" s="21"/>
      <c r="E876" s="21"/>
      <c r="F876" s="21"/>
      <c r="G876" s="21"/>
      <c r="H876" s="21"/>
      <c r="I876" s="21"/>
      <c r="J876" s="21"/>
      <c r="K876" s="37"/>
      <c r="L876" s="37"/>
      <c r="M876" s="37"/>
    </row>
    <row r="877" spans="1:13">
      <c r="A877" s="21"/>
      <c r="B877" s="21"/>
      <c r="C877" s="22"/>
      <c r="D877" s="21"/>
      <c r="E877" s="21"/>
      <c r="F877" s="21"/>
      <c r="G877" s="21"/>
      <c r="H877" s="21"/>
      <c r="I877" s="21"/>
      <c r="J877" s="21"/>
      <c r="K877" s="37"/>
      <c r="L877" s="37"/>
      <c r="M877" s="37"/>
    </row>
    <row r="878" spans="1:13">
      <c r="A878" s="21"/>
      <c r="B878" s="21"/>
      <c r="C878" s="22"/>
      <c r="D878" s="21"/>
      <c r="E878" s="21"/>
      <c r="F878" s="21"/>
      <c r="G878" s="21"/>
      <c r="H878" s="21"/>
      <c r="I878" s="21"/>
      <c r="J878" s="21"/>
      <c r="K878" s="37"/>
      <c r="L878" s="37"/>
      <c r="M878" s="37"/>
    </row>
    <row r="879" spans="1:13">
      <c r="A879" s="21"/>
      <c r="B879" s="21"/>
      <c r="C879" s="22"/>
      <c r="D879" s="21"/>
      <c r="E879" s="21"/>
      <c r="F879" s="21"/>
      <c r="G879" s="21"/>
      <c r="H879" s="21"/>
      <c r="I879" s="21"/>
      <c r="J879" s="21"/>
      <c r="K879" s="37"/>
      <c r="L879" s="37"/>
      <c r="M879" s="37"/>
    </row>
    <row r="880" spans="1:13">
      <c r="A880" s="21"/>
      <c r="B880" s="21"/>
      <c r="C880" s="22"/>
      <c r="D880" s="21"/>
      <c r="E880" s="21"/>
      <c r="F880" s="21"/>
      <c r="G880" s="21"/>
      <c r="H880" s="21"/>
      <c r="I880" s="21"/>
      <c r="J880" s="21"/>
      <c r="K880" s="37"/>
      <c r="L880" s="37"/>
      <c r="M880" s="37"/>
    </row>
    <row r="881" spans="1:13">
      <c r="A881" s="21"/>
      <c r="B881" s="21"/>
      <c r="C881" s="22"/>
      <c r="D881" s="21"/>
      <c r="E881" s="21"/>
      <c r="F881" s="21"/>
      <c r="G881" s="21"/>
      <c r="H881" s="21"/>
      <c r="I881" s="21"/>
      <c r="J881" s="21"/>
      <c r="K881" s="37"/>
      <c r="L881" s="37"/>
      <c r="M881" s="37"/>
    </row>
    <row r="882" spans="1:13">
      <c r="A882" s="21"/>
      <c r="B882" s="21"/>
      <c r="C882" s="22"/>
      <c r="D882" s="21"/>
      <c r="E882" s="21"/>
      <c r="F882" s="21"/>
      <c r="G882" s="21"/>
      <c r="H882" s="21"/>
      <c r="I882" s="21"/>
      <c r="J882" s="21"/>
      <c r="K882" s="37"/>
      <c r="L882" s="37"/>
      <c r="M882" s="37"/>
    </row>
    <row r="883" spans="1:13">
      <c r="A883" s="21"/>
      <c r="B883" s="21"/>
      <c r="C883" s="22"/>
      <c r="D883" s="21"/>
      <c r="E883" s="21"/>
      <c r="F883" s="21"/>
      <c r="G883" s="21"/>
      <c r="H883" s="21"/>
      <c r="I883" s="21"/>
      <c r="J883" s="21"/>
      <c r="K883" s="37"/>
      <c r="L883" s="37"/>
      <c r="M883" s="37"/>
    </row>
    <row r="884" spans="1:13">
      <c r="A884" s="21"/>
      <c r="B884" s="21"/>
      <c r="C884" s="22"/>
      <c r="D884" s="21"/>
      <c r="E884" s="21"/>
      <c r="F884" s="21"/>
      <c r="G884" s="21"/>
      <c r="H884" s="21"/>
      <c r="I884" s="21"/>
      <c r="J884" s="21"/>
      <c r="K884" s="37"/>
      <c r="L884" s="37"/>
      <c r="M884" s="37"/>
    </row>
    <row r="885" spans="1:13">
      <c r="A885" s="21"/>
      <c r="B885" s="21"/>
      <c r="C885" s="22"/>
      <c r="D885" s="21"/>
      <c r="E885" s="21"/>
      <c r="F885" s="21"/>
      <c r="G885" s="21"/>
      <c r="H885" s="21"/>
      <c r="I885" s="21"/>
      <c r="J885" s="21"/>
      <c r="K885" s="37"/>
      <c r="L885" s="37"/>
      <c r="M885" s="37"/>
    </row>
    <row r="886" spans="1:13">
      <c r="A886" s="21"/>
      <c r="B886" s="21"/>
      <c r="C886" s="22"/>
      <c r="D886" s="21"/>
      <c r="E886" s="21"/>
      <c r="F886" s="21"/>
      <c r="G886" s="21"/>
      <c r="H886" s="21"/>
      <c r="I886" s="21"/>
      <c r="J886" s="21"/>
      <c r="K886" s="37"/>
      <c r="L886" s="37"/>
      <c r="M886" s="37"/>
    </row>
    <row r="887" spans="1:13">
      <c r="A887" s="21"/>
      <c r="B887" s="21"/>
      <c r="C887" s="22"/>
      <c r="D887" s="21"/>
      <c r="E887" s="21"/>
      <c r="F887" s="21"/>
      <c r="G887" s="21"/>
      <c r="H887" s="21"/>
      <c r="I887" s="21"/>
      <c r="J887" s="21"/>
      <c r="K887" s="37"/>
      <c r="L887" s="37"/>
      <c r="M887" s="37"/>
    </row>
    <row r="888" spans="1:13">
      <c r="A888" s="21"/>
      <c r="B888" s="21"/>
      <c r="C888" s="22"/>
      <c r="D888" s="21"/>
      <c r="E888" s="21"/>
      <c r="F888" s="21"/>
      <c r="G888" s="21"/>
      <c r="H888" s="21"/>
      <c r="I888" s="21"/>
      <c r="J888" s="21"/>
      <c r="K888" s="37"/>
      <c r="L888" s="37"/>
      <c r="M888" s="37"/>
    </row>
    <row r="889" spans="1:13">
      <c r="A889" s="21"/>
      <c r="B889" s="21"/>
      <c r="C889" s="22"/>
      <c r="D889" s="21"/>
      <c r="E889" s="21"/>
      <c r="F889" s="21"/>
      <c r="G889" s="21"/>
      <c r="H889" s="21"/>
      <c r="I889" s="21"/>
      <c r="J889" s="21"/>
      <c r="K889" s="37"/>
      <c r="L889" s="37"/>
      <c r="M889" s="37"/>
    </row>
    <row r="890" spans="1:13">
      <c r="A890" s="21"/>
      <c r="B890" s="21"/>
      <c r="C890" s="22"/>
      <c r="D890" s="21"/>
      <c r="E890" s="21"/>
      <c r="F890" s="21"/>
      <c r="G890" s="21"/>
      <c r="H890" s="21"/>
      <c r="I890" s="21"/>
      <c r="J890" s="21"/>
      <c r="K890" s="37"/>
      <c r="L890" s="37"/>
      <c r="M890" s="37"/>
    </row>
    <row r="891" spans="1:13">
      <c r="A891" s="21"/>
      <c r="B891" s="21"/>
      <c r="C891" s="22"/>
      <c r="D891" s="21"/>
      <c r="E891" s="21"/>
      <c r="F891" s="21"/>
      <c r="G891" s="21"/>
      <c r="H891" s="21"/>
      <c r="I891" s="21"/>
      <c r="J891" s="21"/>
      <c r="K891" s="37"/>
      <c r="L891" s="37"/>
      <c r="M891" s="37"/>
    </row>
    <row r="892" spans="1:13">
      <c r="A892" s="21"/>
      <c r="B892" s="21"/>
      <c r="C892" s="22"/>
      <c r="D892" s="21"/>
      <c r="E892" s="21"/>
      <c r="F892" s="21"/>
      <c r="G892" s="21"/>
      <c r="H892" s="21"/>
      <c r="I892" s="21"/>
      <c r="J892" s="21"/>
      <c r="K892" s="37"/>
      <c r="L892" s="37"/>
      <c r="M892" s="37"/>
    </row>
    <row r="893" spans="1:13">
      <c r="A893" s="21"/>
      <c r="B893" s="21"/>
      <c r="C893" s="22"/>
      <c r="D893" s="21"/>
      <c r="E893" s="21"/>
      <c r="F893" s="21"/>
      <c r="G893" s="21"/>
      <c r="H893" s="21"/>
      <c r="I893" s="21"/>
      <c r="J893" s="21"/>
      <c r="K893" s="37"/>
      <c r="L893" s="37"/>
      <c r="M893" s="37"/>
    </row>
    <row r="894" spans="1:13">
      <c r="A894" s="21"/>
      <c r="B894" s="21"/>
      <c r="C894" s="22"/>
      <c r="D894" s="21"/>
      <c r="E894" s="21"/>
      <c r="F894" s="21"/>
      <c r="G894" s="21"/>
      <c r="H894" s="21"/>
      <c r="I894" s="21"/>
      <c r="J894" s="21"/>
      <c r="K894" s="37"/>
      <c r="L894" s="37"/>
      <c r="M894" s="37"/>
    </row>
    <row r="895" spans="1:13">
      <c r="A895" s="21"/>
      <c r="B895" s="21"/>
      <c r="C895" s="22"/>
      <c r="D895" s="21"/>
      <c r="E895" s="21"/>
      <c r="F895" s="21"/>
      <c r="G895" s="21"/>
      <c r="H895" s="21"/>
      <c r="I895" s="21"/>
      <c r="J895" s="21"/>
      <c r="K895" s="37"/>
      <c r="L895" s="37"/>
      <c r="M895" s="37"/>
    </row>
    <row r="896" spans="1:13">
      <c r="A896" s="21"/>
      <c r="B896" s="21"/>
      <c r="C896" s="22"/>
      <c r="D896" s="21"/>
      <c r="E896" s="21"/>
      <c r="F896" s="21"/>
      <c r="G896" s="21"/>
      <c r="H896" s="21"/>
      <c r="I896" s="21"/>
      <c r="J896" s="21"/>
      <c r="K896" s="37"/>
      <c r="L896" s="37"/>
      <c r="M896" s="37"/>
    </row>
    <row r="897" spans="1:13">
      <c r="A897" s="21"/>
      <c r="B897" s="21"/>
      <c r="C897" s="22"/>
      <c r="D897" s="21"/>
      <c r="E897" s="21"/>
      <c r="F897" s="21"/>
      <c r="G897" s="21"/>
      <c r="H897" s="21"/>
      <c r="I897" s="21"/>
      <c r="J897" s="21"/>
      <c r="K897" s="37"/>
      <c r="L897" s="37"/>
      <c r="M897" s="37"/>
    </row>
    <row r="898" spans="1:13">
      <c r="A898" s="21"/>
      <c r="B898" s="21"/>
      <c r="C898" s="22"/>
      <c r="D898" s="21"/>
      <c r="E898" s="21"/>
      <c r="F898" s="21"/>
      <c r="G898" s="21"/>
      <c r="H898" s="21"/>
      <c r="I898" s="21"/>
      <c r="J898" s="21"/>
      <c r="K898" s="37"/>
      <c r="L898" s="37"/>
      <c r="M898" s="37"/>
    </row>
    <row r="899" spans="1:13">
      <c r="A899" s="21"/>
      <c r="B899" s="21"/>
      <c r="C899" s="22"/>
      <c r="D899" s="21"/>
      <c r="E899" s="21"/>
      <c r="F899" s="21"/>
      <c r="G899" s="21"/>
      <c r="H899" s="21"/>
      <c r="I899" s="21"/>
      <c r="J899" s="21"/>
      <c r="K899" s="37"/>
      <c r="L899" s="37"/>
      <c r="M899" s="37"/>
    </row>
    <row r="900" spans="1:13">
      <c r="A900" s="21"/>
      <c r="B900" s="21"/>
      <c r="C900" s="22"/>
      <c r="D900" s="21"/>
      <c r="E900" s="21"/>
      <c r="F900" s="21"/>
      <c r="G900" s="21"/>
      <c r="H900" s="21"/>
      <c r="I900" s="21"/>
      <c r="J900" s="21"/>
      <c r="K900" s="37"/>
      <c r="L900" s="37"/>
      <c r="M900" s="37"/>
    </row>
    <row r="901" spans="1:13">
      <c r="A901" s="21"/>
      <c r="B901" s="21"/>
      <c r="C901" s="22"/>
      <c r="D901" s="21"/>
      <c r="E901" s="21"/>
      <c r="F901" s="21"/>
      <c r="G901" s="21"/>
      <c r="H901" s="21"/>
      <c r="I901" s="21"/>
      <c r="J901" s="21"/>
      <c r="K901" s="37"/>
      <c r="L901" s="37"/>
      <c r="M901" s="37"/>
    </row>
    <row r="902" spans="1:13">
      <c r="A902" s="21"/>
      <c r="B902" s="21"/>
      <c r="C902" s="22"/>
      <c r="D902" s="21"/>
      <c r="E902" s="21"/>
      <c r="F902" s="21"/>
      <c r="G902" s="21"/>
      <c r="H902" s="21"/>
      <c r="I902" s="21"/>
      <c r="J902" s="21"/>
      <c r="K902" s="37"/>
      <c r="L902" s="37"/>
      <c r="M902" s="37"/>
    </row>
    <row r="903" spans="1:13">
      <c r="A903" s="21"/>
      <c r="B903" s="21"/>
      <c r="C903" s="22"/>
      <c r="D903" s="21"/>
      <c r="E903" s="21"/>
      <c r="F903" s="21"/>
      <c r="G903" s="21"/>
      <c r="H903" s="21"/>
      <c r="I903" s="21"/>
      <c r="J903" s="21"/>
      <c r="K903" s="37"/>
      <c r="L903" s="37"/>
      <c r="M903" s="37"/>
    </row>
    <row r="904" spans="1:13">
      <c r="A904" s="21"/>
      <c r="B904" s="21"/>
      <c r="C904" s="22"/>
      <c r="D904" s="21"/>
      <c r="E904" s="21"/>
      <c r="F904" s="21"/>
      <c r="G904" s="21"/>
      <c r="H904" s="21"/>
      <c r="I904" s="21"/>
      <c r="J904" s="21"/>
      <c r="K904" s="37"/>
      <c r="L904" s="37"/>
      <c r="M904" s="37"/>
    </row>
    <row r="905" spans="1:13">
      <c r="A905" s="21"/>
      <c r="B905" s="21"/>
      <c r="C905" s="22"/>
      <c r="D905" s="21"/>
      <c r="E905" s="21"/>
      <c r="F905" s="21"/>
      <c r="G905" s="21"/>
      <c r="H905" s="21"/>
      <c r="I905" s="21"/>
      <c r="J905" s="21"/>
      <c r="K905" s="37"/>
      <c r="L905" s="37"/>
      <c r="M905" s="37"/>
    </row>
    <row r="906" spans="1:13">
      <c r="A906" s="21"/>
      <c r="B906" s="21"/>
      <c r="C906" s="22"/>
      <c r="D906" s="21"/>
      <c r="E906" s="21"/>
      <c r="F906" s="21"/>
      <c r="G906" s="21"/>
      <c r="H906" s="21"/>
      <c r="I906" s="21"/>
      <c r="J906" s="21"/>
      <c r="K906" s="37"/>
      <c r="L906" s="37"/>
      <c r="M906" s="37"/>
    </row>
    <row r="907" spans="1:13">
      <c r="A907" s="21"/>
      <c r="B907" s="21"/>
      <c r="C907" s="22"/>
      <c r="D907" s="21"/>
      <c r="E907" s="21"/>
      <c r="F907" s="21"/>
      <c r="G907" s="21"/>
      <c r="H907" s="21"/>
      <c r="I907" s="21"/>
      <c r="J907" s="21"/>
      <c r="K907" s="37"/>
      <c r="L907" s="37"/>
      <c r="M907" s="37"/>
    </row>
    <row r="908" spans="1:13">
      <c r="A908" s="21"/>
      <c r="B908" s="21"/>
      <c r="C908" s="22"/>
      <c r="D908" s="21"/>
      <c r="E908" s="21"/>
      <c r="F908" s="21"/>
      <c r="G908" s="21"/>
      <c r="H908" s="21"/>
      <c r="I908" s="21"/>
      <c r="J908" s="21"/>
      <c r="K908" s="37"/>
      <c r="L908" s="37"/>
      <c r="M908" s="37"/>
    </row>
    <row r="909" spans="1:13">
      <c r="A909" s="21"/>
      <c r="B909" s="21"/>
      <c r="C909" s="22"/>
      <c r="D909" s="21"/>
      <c r="E909" s="21"/>
      <c r="F909" s="21"/>
      <c r="G909" s="21"/>
      <c r="H909" s="21"/>
      <c r="I909" s="21"/>
      <c r="J909" s="21"/>
      <c r="K909" s="37"/>
      <c r="L909" s="37"/>
      <c r="M909" s="37"/>
    </row>
    <row r="910" spans="1:13">
      <c r="A910" s="21"/>
      <c r="B910" s="21"/>
      <c r="C910" s="22"/>
      <c r="D910" s="21"/>
      <c r="E910" s="21"/>
      <c r="F910" s="21"/>
      <c r="G910" s="21"/>
      <c r="H910" s="21"/>
      <c r="I910" s="21"/>
      <c r="J910" s="21"/>
      <c r="K910" s="37"/>
      <c r="L910" s="37"/>
      <c r="M910" s="37"/>
    </row>
    <row r="911" spans="1:13">
      <c r="A911" s="21"/>
      <c r="B911" s="21"/>
      <c r="C911" s="22"/>
      <c r="D911" s="21"/>
      <c r="E911" s="21"/>
      <c r="F911" s="21"/>
      <c r="G911" s="21"/>
      <c r="H911" s="21"/>
      <c r="I911" s="21"/>
      <c r="J911" s="21"/>
      <c r="K911" s="37"/>
      <c r="L911" s="37"/>
      <c r="M911" s="37"/>
    </row>
    <row r="912" spans="1:13">
      <c r="A912" s="21"/>
      <c r="B912" s="21"/>
      <c r="C912" s="22"/>
      <c r="D912" s="21"/>
      <c r="E912" s="21"/>
      <c r="F912" s="21"/>
      <c r="G912" s="21"/>
      <c r="H912" s="21"/>
      <c r="I912" s="21"/>
      <c r="J912" s="21"/>
      <c r="K912" s="37"/>
      <c r="L912" s="37"/>
      <c r="M912" s="37"/>
    </row>
    <row r="913" spans="1:13">
      <c r="A913" s="21"/>
      <c r="B913" s="21"/>
      <c r="C913" s="22"/>
      <c r="D913" s="21"/>
      <c r="E913" s="21"/>
      <c r="F913" s="21"/>
      <c r="G913" s="21"/>
      <c r="H913" s="21"/>
      <c r="I913" s="21"/>
      <c r="J913" s="21"/>
      <c r="K913" s="37"/>
      <c r="L913" s="37"/>
      <c r="M913" s="37"/>
    </row>
    <row r="914" spans="1:13">
      <c r="A914" s="21"/>
      <c r="B914" s="21"/>
      <c r="C914" s="22"/>
      <c r="D914" s="21"/>
      <c r="E914" s="21"/>
      <c r="F914" s="21"/>
      <c r="G914" s="21"/>
      <c r="H914" s="21"/>
      <c r="I914" s="21"/>
      <c r="J914" s="21"/>
      <c r="K914" s="37"/>
      <c r="L914" s="37"/>
      <c r="M914" s="37"/>
    </row>
    <row r="915" spans="1:13">
      <c r="A915" s="21"/>
      <c r="B915" s="21"/>
      <c r="C915" s="22"/>
      <c r="D915" s="21"/>
      <c r="E915" s="21"/>
      <c r="F915" s="21"/>
      <c r="G915" s="21"/>
      <c r="H915" s="21"/>
      <c r="I915" s="21"/>
      <c r="J915" s="21"/>
      <c r="K915" s="37"/>
      <c r="L915" s="37"/>
      <c r="M915" s="37"/>
    </row>
    <row r="916" spans="1:13">
      <c r="A916" s="21"/>
      <c r="B916" s="21"/>
      <c r="C916" s="22"/>
      <c r="D916" s="21"/>
      <c r="E916" s="21"/>
      <c r="F916" s="21"/>
      <c r="G916" s="21"/>
      <c r="H916" s="21"/>
      <c r="I916" s="21"/>
      <c r="J916" s="21"/>
      <c r="K916" s="37"/>
      <c r="L916" s="37"/>
      <c r="M916" s="37"/>
    </row>
    <row r="917" spans="1:13">
      <c r="A917" s="21"/>
      <c r="B917" s="21"/>
      <c r="C917" s="22"/>
      <c r="D917" s="21"/>
      <c r="E917" s="21"/>
      <c r="F917" s="21"/>
      <c r="G917" s="21"/>
      <c r="H917" s="21"/>
      <c r="I917" s="21"/>
      <c r="J917" s="21"/>
      <c r="K917" s="37"/>
      <c r="L917" s="37"/>
      <c r="M917" s="37"/>
    </row>
    <row r="918" spans="1:13">
      <c r="A918" s="21"/>
      <c r="B918" s="21"/>
      <c r="C918" s="22"/>
      <c r="D918" s="21"/>
      <c r="E918" s="21"/>
      <c r="F918" s="21"/>
      <c r="G918" s="21"/>
      <c r="H918" s="21"/>
      <c r="I918" s="21"/>
      <c r="J918" s="21"/>
      <c r="K918" s="37"/>
      <c r="L918" s="37"/>
      <c r="M918" s="37"/>
    </row>
    <row r="919" spans="1:13">
      <c r="A919" s="21"/>
      <c r="B919" s="21"/>
      <c r="C919" s="22"/>
      <c r="D919" s="21"/>
      <c r="E919" s="21"/>
      <c r="F919" s="21"/>
      <c r="G919" s="21"/>
      <c r="H919" s="21"/>
      <c r="I919" s="21"/>
      <c r="J919" s="21"/>
      <c r="K919" s="37"/>
      <c r="L919" s="37"/>
      <c r="M919" s="37"/>
    </row>
    <row r="920" spans="1:13">
      <c r="A920" s="21"/>
      <c r="B920" s="21"/>
      <c r="C920" s="22"/>
      <c r="D920" s="21"/>
      <c r="E920" s="21"/>
      <c r="F920" s="21"/>
      <c r="G920" s="21"/>
      <c r="H920" s="21"/>
      <c r="I920" s="21"/>
      <c r="J920" s="21"/>
      <c r="K920" s="37"/>
      <c r="L920" s="37"/>
      <c r="M920" s="37"/>
    </row>
    <row r="921" spans="1:13">
      <c r="A921" s="21"/>
      <c r="B921" s="21"/>
      <c r="C921" s="22"/>
      <c r="D921" s="21"/>
      <c r="E921" s="21"/>
      <c r="F921" s="21"/>
      <c r="G921" s="21"/>
      <c r="H921" s="21"/>
      <c r="I921" s="21"/>
      <c r="J921" s="21"/>
      <c r="K921" s="37"/>
      <c r="L921" s="37"/>
      <c r="M921" s="37"/>
    </row>
    <row r="922" spans="1:13">
      <c r="A922" s="21"/>
      <c r="B922" s="21"/>
      <c r="C922" s="22"/>
      <c r="D922" s="21"/>
      <c r="E922" s="21"/>
      <c r="F922" s="21"/>
      <c r="G922" s="21"/>
      <c r="H922" s="21"/>
      <c r="I922" s="21"/>
      <c r="J922" s="21"/>
      <c r="K922" s="37"/>
      <c r="L922" s="37"/>
      <c r="M922" s="37"/>
    </row>
    <row r="923" spans="1:13">
      <c r="A923" s="21"/>
      <c r="B923" s="21"/>
      <c r="C923" s="22"/>
      <c r="D923" s="21"/>
      <c r="E923" s="21"/>
      <c r="F923" s="21"/>
      <c r="G923" s="21"/>
      <c r="H923" s="21"/>
      <c r="I923" s="21"/>
      <c r="J923" s="21"/>
      <c r="K923" s="37"/>
      <c r="L923" s="37"/>
      <c r="M923" s="37"/>
    </row>
    <row r="924" spans="1:13">
      <c r="A924" s="21"/>
      <c r="B924" s="21"/>
      <c r="C924" s="22"/>
      <c r="D924" s="21"/>
      <c r="E924" s="21"/>
      <c r="F924" s="21"/>
      <c r="G924" s="21"/>
      <c r="H924" s="21"/>
      <c r="I924" s="21"/>
      <c r="J924" s="21"/>
      <c r="K924" s="37"/>
      <c r="L924" s="37"/>
      <c r="M924" s="37"/>
    </row>
    <row r="925" spans="1:13">
      <c r="A925" s="21"/>
      <c r="B925" s="21"/>
      <c r="C925" s="22"/>
      <c r="D925" s="21"/>
      <c r="E925" s="21"/>
      <c r="F925" s="21"/>
      <c r="G925" s="21"/>
      <c r="H925" s="21"/>
      <c r="I925" s="21"/>
      <c r="J925" s="21"/>
      <c r="K925" s="37"/>
      <c r="L925" s="37"/>
      <c r="M925" s="37"/>
    </row>
    <row r="926" spans="1:13">
      <c r="A926" s="21"/>
      <c r="B926" s="21"/>
      <c r="C926" s="22"/>
      <c r="D926" s="21"/>
      <c r="E926" s="21"/>
      <c r="F926" s="21"/>
      <c r="G926" s="21"/>
      <c r="H926" s="21"/>
      <c r="I926" s="21"/>
      <c r="J926" s="21"/>
      <c r="K926" s="37"/>
      <c r="L926" s="37"/>
      <c r="M926" s="37"/>
    </row>
    <row r="927" spans="1:13">
      <c r="A927" s="21"/>
      <c r="B927" s="21"/>
      <c r="C927" s="22"/>
      <c r="D927" s="21"/>
      <c r="E927" s="21"/>
      <c r="F927" s="21"/>
      <c r="G927" s="21"/>
      <c r="H927" s="21"/>
      <c r="I927" s="21"/>
      <c r="J927" s="21"/>
      <c r="K927" s="37"/>
      <c r="L927" s="37"/>
      <c r="M927" s="37"/>
    </row>
    <row r="928" spans="1:13">
      <c r="A928" s="21"/>
      <c r="B928" s="21"/>
      <c r="C928" s="22"/>
      <c r="D928" s="21"/>
      <c r="E928" s="21"/>
      <c r="F928" s="21"/>
      <c r="G928" s="21"/>
      <c r="H928" s="21"/>
      <c r="I928" s="21"/>
      <c r="J928" s="21"/>
      <c r="K928" s="37"/>
      <c r="L928" s="37"/>
      <c r="M928" s="37"/>
    </row>
    <row r="929" spans="1:13">
      <c r="A929" s="21"/>
      <c r="B929" s="21"/>
      <c r="C929" s="22"/>
      <c r="D929" s="21"/>
      <c r="E929" s="21"/>
      <c r="F929" s="21"/>
      <c r="G929" s="21"/>
      <c r="H929" s="21"/>
      <c r="I929" s="21"/>
      <c r="J929" s="21"/>
      <c r="K929" s="37"/>
      <c r="L929" s="37"/>
      <c r="M929" s="37"/>
    </row>
    <row r="930" spans="1:13">
      <c r="A930" s="21"/>
      <c r="B930" s="21"/>
      <c r="C930" s="22"/>
      <c r="D930" s="21"/>
      <c r="E930" s="21"/>
      <c r="F930" s="21"/>
      <c r="G930" s="21"/>
      <c r="H930" s="21"/>
      <c r="I930" s="21"/>
      <c r="J930" s="21"/>
      <c r="K930" s="37"/>
      <c r="L930" s="37"/>
      <c r="M930" s="37"/>
    </row>
    <row r="931" spans="1:13">
      <c r="A931" s="21"/>
      <c r="B931" s="21"/>
      <c r="C931" s="22"/>
      <c r="D931" s="21"/>
      <c r="E931" s="21"/>
      <c r="F931" s="21"/>
      <c r="G931" s="21"/>
      <c r="H931" s="21"/>
      <c r="I931" s="21"/>
      <c r="J931" s="21"/>
      <c r="K931" s="37"/>
      <c r="L931" s="37"/>
      <c r="M931" s="37"/>
    </row>
    <row r="932" spans="1:13">
      <c r="A932" s="21"/>
      <c r="B932" s="21"/>
      <c r="C932" s="22"/>
      <c r="D932" s="21"/>
      <c r="E932" s="21"/>
      <c r="F932" s="21"/>
      <c r="G932" s="21"/>
      <c r="H932" s="21"/>
      <c r="I932" s="21"/>
      <c r="J932" s="21"/>
      <c r="K932" s="37"/>
      <c r="L932" s="37"/>
      <c r="M932" s="37"/>
    </row>
    <row r="933" spans="1:13">
      <c r="A933" s="21"/>
      <c r="B933" s="21"/>
      <c r="C933" s="22"/>
      <c r="D933" s="21"/>
      <c r="E933" s="21"/>
      <c r="F933" s="21"/>
      <c r="G933" s="21"/>
      <c r="H933" s="21"/>
      <c r="I933" s="21"/>
      <c r="J933" s="21"/>
      <c r="K933" s="37"/>
      <c r="L933" s="37"/>
      <c r="M933" s="37"/>
    </row>
    <row r="934" spans="1:13">
      <c r="A934" s="21"/>
      <c r="B934" s="21"/>
      <c r="C934" s="22"/>
      <c r="D934" s="21"/>
      <c r="E934" s="21"/>
      <c r="F934" s="21"/>
      <c r="G934" s="21"/>
      <c r="H934" s="21"/>
      <c r="I934" s="21"/>
      <c r="J934" s="21"/>
      <c r="K934" s="37"/>
      <c r="L934" s="37"/>
      <c r="M934" s="37"/>
    </row>
    <row r="935" spans="1:13">
      <c r="A935" s="21"/>
      <c r="B935" s="21"/>
      <c r="C935" s="22"/>
      <c r="D935" s="21"/>
      <c r="E935" s="21"/>
      <c r="F935" s="21"/>
      <c r="G935" s="21"/>
      <c r="H935" s="21"/>
      <c r="I935" s="21"/>
      <c r="J935" s="21"/>
      <c r="K935" s="37"/>
      <c r="L935" s="37"/>
      <c r="M935" s="37"/>
    </row>
    <row r="936" spans="1:13">
      <c r="A936" s="21"/>
      <c r="B936" s="21"/>
      <c r="C936" s="22"/>
      <c r="D936" s="21"/>
      <c r="E936" s="21"/>
      <c r="F936" s="21"/>
      <c r="G936" s="21"/>
      <c r="H936" s="21"/>
      <c r="I936" s="21"/>
      <c r="J936" s="21"/>
      <c r="K936" s="37"/>
      <c r="L936" s="37"/>
      <c r="M936" s="37"/>
    </row>
    <row r="937" spans="1:13">
      <c r="A937" s="21"/>
      <c r="B937" s="21"/>
      <c r="C937" s="22"/>
      <c r="D937" s="21"/>
      <c r="E937" s="21"/>
      <c r="F937" s="21"/>
      <c r="G937" s="21"/>
      <c r="H937" s="21"/>
      <c r="I937" s="21"/>
      <c r="J937" s="21"/>
      <c r="K937" s="37"/>
      <c r="L937" s="37"/>
      <c r="M937" s="37"/>
    </row>
    <row r="938" spans="1:13">
      <c r="A938" s="21"/>
      <c r="B938" s="21"/>
      <c r="C938" s="22"/>
      <c r="D938" s="21"/>
      <c r="E938" s="21"/>
      <c r="F938" s="21"/>
      <c r="G938" s="21"/>
      <c r="H938" s="21"/>
      <c r="I938" s="21"/>
      <c r="J938" s="21"/>
      <c r="K938" s="37"/>
      <c r="L938" s="37"/>
      <c r="M938" s="37"/>
    </row>
    <row r="939" spans="1:13">
      <c r="A939" s="21"/>
      <c r="B939" s="21"/>
      <c r="C939" s="22"/>
      <c r="D939" s="21"/>
      <c r="E939" s="21"/>
      <c r="F939" s="21"/>
      <c r="G939" s="21"/>
      <c r="H939" s="21"/>
      <c r="I939" s="21"/>
      <c r="J939" s="21"/>
      <c r="K939" s="37"/>
      <c r="L939" s="37"/>
      <c r="M939" s="37"/>
    </row>
    <row r="940" spans="1:13">
      <c r="A940" s="21"/>
      <c r="B940" s="21"/>
      <c r="C940" s="22"/>
      <c r="D940" s="21"/>
      <c r="E940" s="21"/>
      <c r="F940" s="21"/>
      <c r="G940" s="21"/>
      <c r="H940" s="21"/>
      <c r="I940" s="21"/>
      <c r="J940" s="21"/>
      <c r="K940" s="37"/>
      <c r="L940" s="37"/>
      <c r="M940" s="37"/>
    </row>
    <row r="941" spans="1:13">
      <c r="A941" s="21"/>
      <c r="B941" s="21"/>
      <c r="C941" s="22"/>
      <c r="D941" s="21"/>
      <c r="E941" s="21"/>
      <c r="F941" s="21"/>
      <c r="G941" s="21"/>
      <c r="H941" s="21"/>
      <c r="I941" s="21"/>
      <c r="J941" s="21"/>
      <c r="K941" s="37"/>
      <c r="L941" s="37"/>
      <c r="M941" s="37"/>
    </row>
    <row r="942" spans="1:13">
      <c r="A942" s="21"/>
      <c r="B942" s="21"/>
      <c r="C942" s="22"/>
      <c r="D942" s="21"/>
      <c r="E942" s="21"/>
      <c r="F942" s="21"/>
      <c r="G942" s="21"/>
      <c r="H942" s="21"/>
      <c r="I942" s="21"/>
      <c r="J942" s="21"/>
      <c r="K942" s="37"/>
      <c r="L942" s="37"/>
      <c r="M942" s="37"/>
    </row>
    <row r="943" spans="1:13">
      <c r="A943" s="21"/>
      <c r="B943" s="21"/>
      <c r="C943" s="22"/>
      <c r="D943" s="21"/>
      <c r="E943" s="21"/>
      <c r="F943" s="21"/>
      <c r="G943" s="21"/>
      <c r="H943" s="21"/>
      <c r="I943" s="21"/>
      <c r="J943" s="21"/>
      <c r="K943" s="37"/>
      <c r="L943" s="37"/>
      <c r="M943" s="37"/>
    </row>
    <row r="944" spans="1:13">
      <c r="A944" s="21"/>
      <c r="B944" s="21"/>
      <c r="C944" s="22"/>
      <c r="D944" s="21"/>
      <c r="E944" s="21"/>
      <c r="F944" s="21"/>
      <c r="G944" s="21"/>
      <c r="H944" s="21"/>
      <c r="I944" s="21"/>
      <c r="J944" s="21"/>
      <c r="K944" s="37"/>
      <c r="L944" s="37"/>
      <c r="M944" s="37"/>
    </row>
    <row r="945" spans="1:13">
      <c r="A945" s="21"/>
      <c r="B945" s="21"/>
      <c r="C945" s="22"/>
      <c r="D945" s="21"/>
      <c r="E945" s="21"/>
      <c r="F945" s="21"/>
      <c r="G945" s="21"/>
      <c r="H945" s="21"/>
      <c r="I945" s="21"/>
      <c r="J945" s="21"/>
      <c r="K945" s="37"/>
      <c r="L945" s="37"/>
      <c r="M945" s="37"/>
    </row>
    <row r="946" spans="1:13">
      <c r="A946" s="21"/>
      <c r="B946" s="21"/>
      <c r="C946" s="22"/>
      <c r="D946" s="21"/>
      <c r="E946" s="21"/>
      <c r="F946" s="21"/>
      <c r="G946" s="21"/>
      <c r="H946" s="21"/>
      <c r="I946" s="21"/>
      <c r="J946" s="21"/>
      <c r="K946" s="37"/>
      <c r="L946" s="37"/>
      <c r="M946" s="37"/>
    </row>
    <row r="947" spans="1:13">
      <c r="A947" s="21"/>
      <c r="B947" s="21"/>
      <c r="C947" s="22"/>
      <c r="D947" s="21"/>
      <c r="E947" s="21"/>
      <c r="F947" s="21"/>
      <c r="G947" s="21"/>
      <c r="H947" s="21"/>
      <c r="I947" s="21"/>
      <c r="J947" s="21"/>
      <c r="K947" s="37"/>
      <c r="L947" s="37"/>
      <c r="M947" s="37"/>
    </row>
    <row r="948" spans="1:13">
      <c r="A948" s="21"/>
      <c r="B948" s="21"/>
      <c r="C948" s="22"/>
      <c r="D948" s="21"/>
      <c r="E948" s="21"/>
      <c r="F948" s="21"/>
      <c r="G948" s="21"/>
      <c r="H948" s="21"/>
      <c r="I948" s="21"/>
      <c r="J948" s="21"/>
      <c r="K948" s="37"/>
      <c r="L948" s="37"/>
      <c r="M948" s="37"/>
    </row>
    <row r="949" spans="1:13">
      <c r="A949" s="21"/>
      <c r="B949" s="21"/>
      <c r="C949" s="22"/>
      <c r="D949" s="21"/>
      <c r="E949" s="21"/>
      <c r="F949" s="21"/>
      <c r="G949" s="21"/>
      <c r="H949" s="21"/>
      <c r="I949" s="21"/>
      <c r="J949" s="21"/>
      <c r="K949" s="37"/>
      <c r="L949" s="37"/>
      <c r="M949" s="37"/>
    </row>
    <row r="950" spans="1:13">
      <c r="A950" s="21"/>
      <c r="B950" s="21"/>
      <c r="C950" s="22"/>
      <c r="D950" s="21"/>
      <c r="E950" s="21"/>
      <c r="F950" s="21"/>
      <c r="G950" s="21"/>
      <c r="H950" s="21"/>
      <c r="I950" s="21"/>
      <c r="J950" s="21"/>
      <c r="K950" s="37"/>
      <c r="L950" s="37"/>
      <c r="M950" s="37"/>
    </row>
    <row r="951" spans="1:13">
      <c r="A951" s="21"/>
      <c r="B951" s="21"/>
      <c r="C951" s="22"/>
      <c r="D951" s="21"/>
      <c r="E951" s="21"/>
      <c r="F951" s="21"/>
      <c r="G951" s="21"/>
      <c r="H951" s="21"/>
      <c r="I951" s="21"/>
      <c r="J951" s="21"/>
      <c r="K951" s="37"/>
      <c r="L951" s="37"/>
      <c r="M951" s="37"/>
    </row>
    <row r="952" spans="1:13">
      <c r="A952" s="21"/>
      <c r="B952" s="21"/>
      <c r="C952" s="22"/>
      <c r="D952" s="21"/>
      <c r="E952" s="21"/>
      <c r="F952" s="21"/>
      <c r="G952" s="21"/>
      <c r="H952" s="21"/>
      <c r="I952" s="21"/>
      <c r="J952" s="21"/>
      <c r="K952" s="37"/>
      <c r="L952" s="37"/>
      <c r="M952" s="37"/>
    </row>
    <row r="953" spans="1:13">
      <c r="A953" s="21"/>
      <c r="B953" s="21"/>
      <c r="C953" s="22"/>
      <c r="D953" s="21"/>
      <c r="E953" s="21"/>
      <c r="F953" s="21"/>
      <c r="G953" s="21"/>
      <c r="H953" s="21"/>
      <c r="I953" s="21"/>
      <c r="J953" s="21"/>
      <c r="K953" s="37"/>
      <c r="L953" s="37"/>
      <c r="M953" s="37"/>
    </row>
    <row r="954" spans="1:13">
      <c r="A954" s="21"/>
      <c r="B954" s="21"/>
      <c r="C954" s="22"/>
      <c r="D954" s="21"/>
      <c r="E954" s="21"/>
      <c r="F954" s="21"/>
      <c r="G954" s="21"/>
      <c r="H954" s="21"/>
      <c r="I954" s="21"/>
      <c r="J954" s="21"/>
      <c r="K954" s="37"/>
      <c r="L954" s="37"/>
      <c r="M954" s="37"/>
    </row>
    <row r="955" spans="1:13">
      <c r="A955" s="21"/>
      <c r="B955" s="21"/>
      <c r="C955" s="22"/>
      <c r="D955" s="21"/>
      <c r="E955" s="21"/>
      <c r="F955" s="21"/>
      <c r="G955" s="21"/>
      <c r="H955" s="21"/>
      <c r="I955" s="21"/>
      <c r="J955" s="21"/>
      <c r="K955" s="37"/>
      <c r="L955" s="37"/>
      <c r="M955" s="37"/>
    </row>
    <row r="956" spans="1:13">
      <c r="A956" s="21"/>
      <c r="B956" s="21"/>
      <c r="C956" s="22"/>
      <c r="D956" s="21"/>
      <c r="E956" s="21"/>
      <c r="F956" s="21"/>
      <c r="G956" s="21"/>
      <c r="H956" s="21"/>
      <c r="I956" s="21"/>
      <c r="J956" s="21"/>
      <c r="K956" s="37"/>
      <c r="L956" s="37"/>
      <c r="M956" s="37"/>
    </row>
    <row r="957" spans="1:13">
      <c r="A957" s="21"/>
      <c r="B957" s="21"/>
      <c r="C957" s="22"/>
      <c r="D957" s="21"/>
      <c r="E957" s="21"/>
      <c r="F957" s="21"/>
      <c r="G957" s="21"/>
      <c r="H957" s="21"/>
      <c r="I957" s="21"/>
      <c r="J957" s="21"/>
      <c r="K957" s="37"/>
      <c r="L957" s="37"/>
      <c r="M957" s="37"/>
    </row>
    <row r="958" spans="1:13">
      <c r="A958" s="21"/>
      <c r="B958" s="21"/>
      <c r="C958" s="22"/>
      <c r="D958" s="21"/>
      <c r="E958" s="21"/>
      <c r="F958" s="21"/>
      <c r="G958" s="21"/>
      <c r="H958" s="21"/>
      <c r="I958" s="21"/>
      <c r="J958" s="21"/>
      <c r="K958" s="37"/>
      <c r="L958" s="37"/>
      <c r="M958" s="37"/>
    </row>
    <row r="959" spans="1:13">
      <c r="A959" s="21"/>
      <c r="B959" s="21"/>
      <c r="C959" s="22"/>
      <c r="D959" s="21"/>
      <c r="E959" s="21"/>
      <c r="F959" s="21"/>
      <c r="G959" s="21"/>
      <c r="H959" s="21"/>
      <c r="I959" s="21"/>
      <c r="J959" s="21"/>
      <c r="K959" s="37"/>
      <c r="L959" s="37"/>
      <c r="M959" s="37"/>
    </row>
    <row r="960" spans="1:13">
      <c r="A960" s="21"/>
      <c r="B960" s="21"/>
      <c r="C960" s="22"/>
      <c r="D960" s="21"/>
      <c r="E960" s="21"/>
      <c r="F960" s="21"/>
      <c r="G960" s="21"/>
      <c r="H960" s="21"/>
      <c r="I960" s="21"/>
      <c r="J960" s="21"/>
      <c r="K960" s="37"/>
      <c r="L960" s="37"/>
      <c r="M960" s="37"/>
    </row>
    <row r="961" spans="1:13">
      <c r="A961" s="21"/>
      <c r="B961" s="21"/>
      <c r="C961" s="22"/>
      <c r="D961" s="21"/>
      <c r="E961" s="21"/>
      <c r="F961" s="21"/>
      <c r="G961" s="21"/>
      <c r="H961" s="21"/>
      <c r="I961" s="21"/>
      <c r="J961" s="21"/>
      <c r="K961" s="37"/>
      <c r="L961" s="37"/>
      <c r="M961" s="37"/>
    </row>
    <row r="962" spans="1:13">
      <c r="A962" s="21"/>
      <c r="B962" s="21"/>
      <c r="C962" s="22"/>
      <c r="D962" s="21"/>
      <c r="E962" s="21"/>
      <c r="F962" s="21"/>
      <c r="G962" s="21"/>
      <c r="H962" s="21"/>
      <c r="I962" s="21"/>
      <c r="J962" s="21"/>
      <c r="K962" s="37"/>
      <c r="L962" s="37"/>
      <c r="M962" s="37"/>
    </row>
    <row r="963" spans="1:13">
      <c r="A963" s="21"/>
      <c r="B963" s="21"/>
      <c r="C963" s="22"/>
      <c r="D963" s="21"/>
      <c r="E963" s="21"/>
      <c r="F963" s="21"/>
      <c r="G963" s="21"/>
      <c r="H963" s="21"/>
      <c r="I963" s="21"/>
      <c r="J963" s="21"/>
      <c r="K963" s="37"/>
      <c r="L963" s="37"/>
      <c r="M963" s="37"/>
    </row>
    <row r="964" spans="1:13">
      <c r="A964" s="21"/>
      <c r="B964" s="21"/>
      <c r="C964" s="22"/>
      <c r="D964" s="21"/>
      <c r="E964" s="21"/>
      <c r="F964" s="21"/>
      <c r="G964" s="21"/>
      <c r="H964" s="21"/>
      <c r="I964" s="21"/>
      <c r="J964" s="21"/>
      <c r="K964" s="37"/>
      <c r="L964" s="37"/>
      <c r="M964" s="37"/>
    </row>
    <row r="965" spans="1:13">
      <c r="A965" s="21"/>
      <c r="B965" s="21"/>
      <c r="C965" s="22"/>
      <c r="D965" s="21"/>
      <c r="E965" s="21"/>
      <c r="F965" s="21"/>
      <c r="G965" s="21"/>
      <c r="H965" s="21"/>
      <c r="I965" s="21"/>
      <c r="J965" s="21"/>
      <c r="K965" s="37"/>
      <c r="L965" s="37"/>
      <c r="M965" s="37"/>
    </row>
    <row r="966" spans="1:13">
      <c r="A966" s="21"/>
      <c r="B966" s="21"/>
      <c r="C966" s="22"/>
      <c r="D966" s="21"/>
      <c r="E966" s="21"/>
      <c r="F966" s="21"/>
      <c r="G966" s="21"/>
      <c r="H966" s="21"/>
      <c r="I966" s="21"/>
      <c r="J966" s="21"/>
      <c r="K966" s="37"/>
      <c r="L966" s="37"/>
      <c r="M966" s="37"/>
    </row>
    <row r="967" spans="1:13">
      <c r="A967" s="21"/>
      <c r="B967" s="21"/>
      <c r="C967" s="22"/>
      <c r="D967" s="21"/>
      <c r="E967" s="21"/>
      <c r="F967" s="21"/>
      <c r="G967" s="21"/>
      <c r="H967" s="21"/>
      <c r="I967" s="21"/>
      <c r="J967" s="21"/>
      <c r="K967" s="37"/>
      <c r="L967" s="37"/>
      <c r="M967" s="37"/>
    </row>
    <row r="968" spans="1:13">
      <c r="A968" s="21"/>
      <c r="B968" s="21"/>
      <c r="C968" s="22"/>
      <c r="D968" s="21"/>
      <c r="E968" s="21"/>
      <c r="F968" s="21"/>
      <c r="G968" s="21"/>
      <c r="H968" s="21"/>
      <c r="I968" s="21"/>
      <c r="J968" s="21"/>
      <c r="K968" s="37"/>
      <c r="L968" s="37"/>
      <c r="M968" s="37"/>
    </row>
    <row r="969" spans="1:13">
      <c r="A969" s="21"/>
      <c r="B969" s="21"/>
      <c r="C969" s="22"/>
      <c r="D969" s="21"/>
      <c r="E969" s="21"/>
      <c r="F969" s="21"/>
      <c r="G969" s="21"/>
      <c r="H969" s="21"/>
      <c r="I969" s="21"/>
      <c r="J969" s="21"/>
      <c r="K969" s="37"/>
      <c r="L969" s="37"/>
      <c r="M969" s="37"/>
    </row>
    <row r="970" spans="1:13">
      <c r="A970" s="21"/>
      <c r="B970" s="21"/>
      <c r="C970" s="22"/>
      <c r="D970" s="21"/>
      <c r="E970" s="21"/>
      <c r="F970" s="21"/>
      <c r="G970" s="21"/>
      <c r="H970" s="21"/>
      <c r="I970" s="21"/>
      <c r="J970" s="21"/>
      <c r="K970" s="37"/>
      <c r="L970" s="37"/>
      <c r="M970" s="37"/>
    </row>
    <row r="971" spans="1:13">
      <c r="A971" s="21"/>
      <c r="B971" s="21"/>
      <c r="C971" s="22"/>
      <c r="D971" s="21"/>
      <c r="E971" s="21"/>
      <c r="F971" s="21"/>
      <c r="G971" s="21"/>
      <c r="H971" s="21"/>
      <c r="I971" s="21"/>
      <c r="J971" s="21"/>
      <c r="K971" s="37"/>
      <c r="L971" s="37"/>
      <c r="M971" s="37"/>
    </row>
    <row r="972" spans="1:13">
      <c r="A972" s="21"/>
      <c r="B972" s="21"/>
      <c r="C972" s="22"/>
      <c r="D972" s="21"/>
      <c r="E972" s="21"/>
      <c r="F972" s="21"/>
      <c r="G972" s="21"/>
      <c r="H972" s="21"/>
      <c r="I972" s="21"/>
      <c r="J972" s="21"/>
      <c r="K972" s="37"/>
      <c r="L972" s="37"/>
      <c r="M972" s="37"/>
    </row>
    <row r="973" spans="1:13">
      <c r="A973" s="21"/>
      <c r="B973" s="21"/>
      <c r="C973" s="22"/>
      <c r="D973" s="21"/>
      <c r="E973" s="21"/>
      <c r="F973" s="21"/>
      <c r="G973" s="21"/>
      <c r="H973" s="21"/>
      <c r="I973" s="21"/>
      <c r="J973" s="21"/>
      <c r="K973" s="37"/>
      <c r="L973" s="37"/>
      <c r="M973" s="37"/>
    </row>
    <row r="974" spans="1:13">
      <c r="A974" s="21"/>
      <c r="B974" s="21"/>
      <c r="C974" s="22"/>
      <c r="D974" s="21"/>
      <c r="E974" s="21"/>
      <c r="F974" s="21"/>
      <c r="G974" s="21"/>
      <c r="H974" s="21"/>
      <c r="I974" s="21"/>
      <c r="J974" s="21"/>
      <c r="K974" s="37"/>
      <c r="L974" s="37"/>
      <c r="M974" s="37"/>
    </row>
    <row r="975" spans="1:13">
      <c r="A975" s="21"/>
      <c r="B975" s="21"/>
      <c r="C975" s="22"/>
      <c r="D975" s="21"/>
      <c r="E975" s="21"/>
      <c r="F975" s="21"/>
      <c r="G975" s="21"/>
      <c r="H975" s="21"/>
      <c r="I975" s="21"/>
      <c r="J975" s="21"/>
      <c r="K975" s="37"/>
      <c r="L975" s="37"/>
      <c r="M975" s="37"/>
    </row>
    <row r="976" spans="1:13">
      <c r="A976" s="21"/>
      <c r="B976" s="21"/>
      <c r="C976" s="22"/>
      <c r="D976" s="21"/>
      <c r="E976" s="21"/>
      <c r="F976" s="21"/>
      <c r="G976" s="21"/>
      <c r="H976" s="21"/>
      <c r="I976" s="21"/>
      <c r="J976" s="21"/>
      <c r="K976" s="37"/>
      <c r="L976" s="37"/>
      <c r="M976" s="37"/>
    </row>
    <row r="977" spans="1:13">
      <c r="A977" s="21"/>
      <c r="B977" s="21"/>
      <c r="C977" s="22"/>
      <c r="D977" s="21"/>
      <c r="E977" s="21"/>
      <c r="F977" s="21"/>
      <c r="G977" s="21"/>
      <c r="H977" s="21"/>
      <c r="I977" s="21"/>
      <c r="J977" s="21"/>
      <c r="K977" s="37"/>
      <c r="L977" s="37"/>
      <c r="M977" s="37"/>
    </row>
    <row r="978" spans="1:13">
      <c r="A978" s="21"/>
      <c r="B978" s="21"/>
      <c r="C978" s="22"/>
      <c r="D978" s="21"/>
      <c r="E978" s="21"/>
      <c r="F978" s="21"/>
      <c r="G978" s="21"/>
      <c r="H978" s="21"/>
      <c r="I978" s="21"/>
      <c r="J978" s="21"/>
      <c r="K978" s="37"/>
      <c r="L978" s="37"/>
      <c r="M978" s="37"/>
    </row>
    <row r="979" spans="1:13">
      <c r="A979" s="21"/>
      <c r="B979" s="21"/>
      <c r="C979" s="22"/>
      <c r="D979" s="21"/>
      <c r="E979" s="21"/>
      <c r="F979" s="21"/>
      <c r="G979" s="21"/>
      <c r="H979" s="21"/>
      <c r="I979" s="21"/>
      <c r="J979" s="21"/>
      <c r="K979" s="37"/>
      <c r="L979" s="37"/>
      <c r="M979" s="37"/>
    </row>
    <row r="980" spans="1:13">
      <c r="A980" s="21"/>
      <c r="B980" s="21"/>
      <c r="C980" s="22"/>
      <c r="D980" s="21"/>
      <c r="E980" s="21"/>
      <c r="F980" s="21"/>
      <c r="G980" s="21"/>
      <c r="H980" s="21"/>
      <c r="I980" s="21"/>
      <c r="J980" s="21"/>
      <c r="K980" s="37"/>
      <c r="L980" s="37"/>
      <c r="M980" s="37"/>
    </row>
    <row r="981" spans="1:13">
      <c r="A981" s="21"/>
      <c r="B981" s="21"/>
      <c r="C981" s="22"/>
      <c r="D981" s="21"/>
      <c r="E981" s="21"/>
      <c r="F981" s="21"/>
      <c r="G981" s="21"/>
      <c r="H981" s="21"/>
      <c r="I981" s="21"/>
      <c r="J981" s="21"/>
      <c r="K981" s="37"/>
      <c r="L981" s="37"/>
      <c r="M981" s="37"/>
    </row>
    <row r="982" spans="1:13">
      <c r="A982" s="21"/>
      <c r="B982" s="21"/>
      <c r="C982" s="22"/>
      <c r="D982" s="21"/>
      <c r="E982" s="21"/>
      <c r="F982" s="21"/>
      <c r="G982" s="21"/>
      <c r="H982" s="21"/>
      <c r="I982" s="21"/>
      <c r="J982" s="21"/>
      <c r="K982" s="37"/>
      <c r="L982" s="37"/>
      <c r="M982" s="37"/>
    </row>
    <row r="983" spans="1:13">
      <c r="A983" s="21"/>
      <c r="B983" s="21"/>
      <c r="C983" s="22"/>
      <c r="D983" s="21"/>
      <c r="E983" s="21"/>
      <c r="F983" s="21"/>
      <c r="G983" s="21"/>
      <c r="H983" s="21"/>
      <c r="I983" s="21"/>
      <c r="J983" s="21"/>
      <c r="K983" s="37"/>
      <c r="L983" s="37"/>
      <c r="M983" s="37"/>
    </row>
    <row r="984" spans="1:13">
      <c r="A984" s="21"/>
      <c r="B984" s="21"/>
      <c r="C984" s="22"/>
      <c r="D984" s="21"/>
      <c r="E984" s="21"/>
      <c r="F984" s="21"/>
      <c r="G984" s="21"/>
      <c r="H984" s="21"/>
      <c r="I984" s="21"/>
      <c r="J984" s="21"/>
      <c r="K984" s="37"/>
      <c r="L984" s="37"/>
      <c r="M984" s="37"/>
    </row>
    <row r="985" spans="1:13">
      <c r="A985" s="21"/>
      <c r="B985" s="21"/>
      <c r="C985" s="22"/>
      <c r="D985" s="21"/>
      <c r="E985" s="21"/>
      <c r="F985" s="21"/>
      <c r="G985" s="21"/>
      <c r="H985" s="21"/>
      <c r="I985" s="21"/>
      <c r="J985" s="21"/>
      <c r="K985" s="37"/>
      <c r="L985" s="37"/>
      <c r="M985" s="37"/>
    </row>
    <row r="986" spans="1:13">
      <c r="A986" s="21"/>
      <c r="B986" s="21"/>
      <c r="C986" s="22"/>
      <c r="D986" s="21"/>
      <c r="E986" s="21"/>
      <c r="F986" s="21"/>
      <c r="G986" s="21"/>
      <c r="H986" s="21"/>
      <c r="I986" s="21"/>
      <c r="J986" s="21"/>
      <c r="K986" s="37"/>
      <c r="L986" s="37"/>
      <c r="M986" s="37"/>
    </row>
    <row r="987" spans="1:13">
      <c r="A987" s="21"/>
      <c r="B987" s="21"/>
      <c r="C987" s="22"/>
      <c r="D987" s="21"/>
      <c r="E987" s="21"/>
      <c r="F987" s="21"/>
      <c r="G987" s="21"/>
      <c r="H987" s="21"/>
      <c r="I987" s="21"/>
      <c r="J987" s="21"/>
      <c r="K987" s="37"/>
      <c r="L987" s="37"/>
      <c r="M987" s="37"/>
    </row>
    <row r="988" spans="1:13">
      <c r="A988" s="21"/>
      <c r="B988" s="21"/>
      <c r="C988" s="22"/>
      <c r="D988" s="21"/>
      <c r="E988" s="21"/>
      <c r="F988" s="21"/>
      <c r="G988" s="21"/>
      <c r="H988" s="21"/>
      <c r="I988" s="21"/>
      <c r="J988" s="21"/>
      <c r="K988" s="37"/>
      <c r="L988" s="37"/>
      <c r="M988" s="37"/>
    </row>
    <row r="989" spans="1:13">
      <c r="A989" s="21"/>
      <c r="B989" s="21"/>
      <c r="C989" s="22"/>
      <c r="D989" s="21"/>
      <c r="E989" s="21"/>
      <c r="F989" s="21"/>
      <c r="G989" s="21"/>
      <c r="H989" s="21"/>
      <c r="I989" s="21"/>
      <c r="J989" s="21"/>
      <c r="K989" s="37"/>
      <c r="L989" s="37"/>
      <c r="M989" s="37"/>
    </row>
    <row r="990" spans="1:13">
      <c r="A990" s="21"/>
      <c r="B990" s="21"/>
      <c r="C990" s="22"/>
      <c r="D990" s="21"/>
      <c r="E990" s="21"/>
      <c r="F990" s="21"/>
      <c r="G990" s="21"/>
      <c r="H990" s="21"/>
      <c r="I990" s="21"/>
      <c r="J990" s="21"/>
      <c r="K990" s="37"/>
      <c r="L990" s="37"/>
      <c r="M990" s="37"/>
    </row>
    <row r="991" spans="1:13">
      <c r="A991" s="21"/>
      <c r="B991" s="21"/>
      <c r="C991" s="22"/>
      <c r="D991" s="21"/>
      <c r="E991" s="21"/>
      <c r="F991" s="21"/>
      <c r="G991" s="21"/>
      <c r="H991" s="21"/>
      <c r="I991" s="21"/>
      <c r="J991" s="21"/>
      <c r="K991" s="37"/>
      <c r="L991" s="37"/>
      <c r="M991" s="37"/>
    </row>
    <row r="992" spans="1:13">
      <c r="A992" s="21"/>
      <c r="B992" s="21"/>
      <c r="C992" s="22"/>
      <c r="D992" s="21"/>
      <c r="E992" s="21"/>
      <c r="F992" s="21"/>
      <c r="G992" s="21"/>
      <c r="H992" s="21"/>
      <c r="I992" s="21"/>
      <c r="J992" s="21"/>
      <c r="K992" s="37"/>
      <c r="L992" s="37"/>
      <c r="M992" s="37"/>
    </row>
    <row r="993" spans="1:13">
      <c r="A993" s="21"/>
      <c r="B993" s="21"/>
      <c r="C993" s="22"/>
      <c r="D993" s="21"/>
      <c r="E993" s="21"/>
      <c r="F993" s="21"/>
      <c r="G993" s="21"/>
      <c r="H993" s="21"/>
      <c r="I993" s="21"/>
      <c r="J993" s="21"/>
      <c r="K993" s="37"/>
      <c r="L993" s="37"/>
      <c r="M993" s="37"/>
    </row>
    <row r="994" spans="1:13">
      <c r="A994" s="21"/>
      <c r="B994" s="21"/>
      <c r="C994" s="22"/>
      <c r="D994" s="21"/>
      <c r="E994" s="21"/>
      <c r="F994" s="21"/>
      <c r="G994" s="21"/>
      <c r="H994" s="21"/>
      <c r="I994" s="21"/>
      <c r="J994" s="21"/>
      <c r="K994" s="37"/>
      <c r="L994" s="37"/>
      <c r="M994" s="37"/>
    </row>
    <row r="995" spans="1:13">
      <c r="A995" s="21"/>
      <c r="B995" s="21"/>
      <c r="C995" s="22"/>
      <c r="D995" s="21"/>
      <c r="E995" s="21"/>
      <c r="F995" s="21"/>
      <c r="G995" s="21"/>
      <c r="H995" s="21"/>
      <c r="I995" s="21"/>
      <c r="J995" s="21"/>
      <c r="K995" s="37"/>
      <c r="L995" s="37"/>
      <c r="M995" s="37"/>
    </row>
    <row r="996" spans="1:13">
      <c r="A996" s="21"/>
      <c r="B996" s="21"/>
      <c r="C996" s="22"/>
      <c r="D996" s="21"/>
      <c r="E996" s="21"/>
      <c r="F996" s="21"/>
      <c r="G996" s="21"/>
      <c r="H996" s="21"/>
      <c r="I996" s="21"/>
      <c r="J996" s="21"/>
      <c r="K996" s="37"/>
      <c r="L996" s="37"/>
      <c r="M996" s="37"/>
    </row>
    <row r="997" spans="1:13">
      <c r="A997" s="21"/>
      <c r="B997" s="21"/>
      <c r="C997" s="22"/>
      <c r="D997" s="21"/>
      <c r="E997" s="21"/>
      <c r="F997" s="21"/>
      <c r="G997" s="21"/>
      <c r="H997" s="21"/>
      <c r="I997" s="21"/>
      <c r="J997" s="21"/>
      <c r="K997" s="37"/>
      <c r="L997" s="37"/>
      <c r="M997" s="37"/>
    </row>
    <row r="998" spans="1:13">
      <c r="A998" s="21"/>
      <c r="B998" s="21"/>
      <c r="C998" s="22"/>
      <c r="D998" s="21"/>
      <c r="E998" s="21"/>
      <c r="F998" s="21"/>
      <c r="G998" s="21"/>
      <c r="H998" s="21"/>
      <c r="I998" s="21"/>
      <c r="J998" s="21"/>
      <c r="K998" s="37"/>
      <c r="L998" s="37"/>
      <c r="M998" s="37"/>
    </row>
    <row r="999" spans="1:13">
      <c r="A999" s="21"/>
      <c r="B999" s="21"/>
      <c r="C999" s="22"/>
      <c r="D999" s="21"/>
      <c r="E999" s="21"/>
      <c r="F999" s="21"/>
      <c r="G999" s="21"/>
      <c r="H999" s="21"/>
      <c r="I999" s="21"/>
      <c r="J999" s="21"/>
      <c r="K999" s="37"/>
      <c r="L999" s="37"/>
      <c r="M999" s="37"/>
    </row>
    <row r="1000" spans="1:13">
      <c r="A1000" s="21"/>
      <c r="B1000" s="21"/>
      <c r="C1000" s="22"/>
      <c r="D1000" s="21"/>
      <c r="E1000" s="21"/>
      <c r="F1000" s="21"/>
      <c r="G1000" s="21"/>
      <c r="H1000" s="21"/>
      <c r="I1000" s="21"/>
      <c r="J1000" s="21"/>
      <c r="K1000" s="37"/>
      <c r="L1000" s="37"/>
      <c r="M1000" s="37"/>
    </row>
    <row r="1001" spans="1:13">
      <c r="A1001" s="21"/>
      <c r="B1001" s="21"/>
      <c r="C1001" s="22"/>
      <c r="D1001" s="21"/>
      <c r="E1001" s="21"/>
      <c r="F1001" s="21"/>
      <c r="G1001" s="21"/>
      <c r="H1001" s="21"/>
      <c r="I1001" s="21"/>
      <c r="J1001" s="21"/>
      <c r="K1001" s="37"/>
      <c r="L1001" s="37"/>
      <c r="M1001" s="37"/>
    </row>
    <row r="1002" spans="1:13">
      <c r="A1002" s="21"/>
      <c r="B1002" s="21"/>
      <c r="C1002" s="22"/>
      <c r="D1002" s="21"/>
      <c r="E1002" s="21"/>
      <c r="F1002" s="21"/>
      <c r="G1002" s="21"/>
      <c r="H1002" s="21"/>
      <c r="I1002" s="21"/>
      <c r="J1002" s="21"/>
      <c r="K1002" s="37"/>
      <c r="L1002" s="37"/>
      <c r="M1002" s="37"/>
    </row>
    <row r="1003" spans="1:13">
      <c r="A1003" s="21"/>
      <c r="B1003" s="21"/>
      <c r="C1003" s="22"/>
      <c r="D1003" s="21"/>
      <c r="E1003" s="21"/>
      <c r="F1003" s="21"/>
      <c r="G1003" s="21"/>
      <c r="H1003" s="21"/>
      <c r="I1003" s="21"/>
      <c r="J1003" s="21"/>
      <c r="K1003" s="37"/>
      <c r="L1003" s="37"/>
      <c r="M1003" s="37"/>
    </row>
    <row r="1004" spans="1:13">
      <c r="A1004" s="21"/>
      <c r="B1004" s="21"/>
      <c r="C1004" s="22"/>
      <c r="D1004" s="21"/>
      <c r="E1004" s="21"/>
      <c r="F1004" s="21"/>
      <c r="G1004" s="21"/>
      <c r="H1004" s="21"/>
      <c r="I1004" s="21"/>
      <c r="J1004" s="21"/>
      <c r="K1004" s="37"/>
      <c r="L1004" s="37"/>
      <c r="M1004" s="37"/>
    </row>
    <row r="1005" spans="1:13">
      <c r="A1005" s="21"/>
      <c r="B1005" s="21"/>
      <c r="C1005" s="22"/>
      <c r="D1005" s="21"/>
      <c r="E1005" s="21"/>
      <c r="F1005" s="21"/>
      <c r="G1005" s="21"/>
      <c r="H1005" s="21"/>
      <c r="I1005" s="21"/>
      <c r="J1005" s="21"/>
      <c r="K1005" s="37"/>
      <c r="L1005" s="37"/>
      <c r="M1005" s="37"/>
    </row>
    <row r="1006" spans="1:13">
      <c r="A1006" s="21"/>
      <c r="B1006" s="21"/>
      <c r="C1006" s="22"/>
      <c r="D1006" s="21"/>
      <c r="E1006" s="21"/>
      <c r="F1006" s="21"/>
      <c r="G1006" s="21"/>
      <c r="H1006" s="21"/>
      <c r="I1006" s="21"/>
      <c r="J1006" s="21"/>
      <c r="K1006" s="37"/>
      <c r="L1006" s="37"/>
      <c r="M1006" s="37"/>
    </row>
    <row r="1007" spans="1:13">
      <c r="A1007" s="21"/>
      <c r="B1007" s="21"/>
      <c r="C1007" s="22"/>
      <c r="D1007" s="21"/>
      <c r="E1007" s="21"/>
      <c r="F1007" s="21"/>
      <c r="G1007" s="21"/>
      <c r="H1007" s="21"/>
      <c r="I1007" s="21"/>
      <c r="J1007" s="21"/>
      <c r="K1007" s="37"/>
      <c r="L1007" s="37"/>
      <c r="M1007" s="37"/>
    </row>
    <row r="1008" spans="1:13">
      <c r="A1008" s="21"/>
      <c r="B1008" s="21"/>
      <c r="C1008" s="22"/>
      <c r="D1008" s="21"/>
      <c r="E1008" s="21"/>
      <c r="F1008" s="21"/>
      <c r="G1008" s="21"/>
      <c r="H1008" s="21"/>
      <c r="I1008" s="21"/>
      <c r="J1008" s="21"/>
      <c r="K1008" s="37"/>
      <c r="L1008" s="37"/>
      <c r="M1008" s="37"/>
    </row>
    <row r="1009" spans="1:13">
      <c r="A1009" s="21"/>
      <c r="B1009" s="21"/>
      <c r="C1009" s="22"/>
      <c r="D1009" s="21"/>
      <c r="E1009" s="21"/>
      <c r="F1009" s="21"/>
      <c r="G1009" s="21"/>
      <c r="H1009" s="21"/>
      <c r="I1009" s="21"/>
      <c r="J1009" s="21"/>
      <c r="K1009" s="37"/>
      <c r="L1009" s="37"/>
      <c r="M1009" s="37"/>
    </row>
    <row r="1010" spans="1:13">
      <c r="A1010" s="21"/>
      <c r="B1010" s="21"/>
      <c r="C1010" s="22"/>
      <c r="D1010" s="21"/>
      <c r="E1010" s="21"/>
      <c r="F1010" s="21"/>
      <c r="G1010" s="21"/>
      <c r="H1010" s="21"/>
      <c r="I1010" s="21"/>
      <c r="J1010" s="21"/>
      <c r="K1010" s="37"/>
      <c r="L1010" s="37"/>
      <c r="M1010" s="37"/>
    </row>
    <row r="1011" spans="1:13">
      <c r="A1011" s="21"/>
      <c r="B1011" s="21"/>
      <c r="C1011" s="22"/>
      <c r="D1011" s="21"/>
      <c r="E1011" s="21"/>
      <c r="F1011" s="21"/>
      <c r="G1011" s="21"/>
      <c r="H1011" s="21"/>
      <c r="I1011" s="21"/>
      <c r="J1011" s="21"/>
      <c r="K1011" s="37"/>
      <c r="L1011" s="37"/>
      <c r="M1011" s="37"/>
    </row>
    <row r="1012" spans="1:13">
      <c r="A1012" s="21"/>
      <c r="B1012" s="21"/>
      <c r="C1012" s="22"/>
      <c r="D1012" s="21"/>
      <c r="E1012" s="21"/>
      <c r="F1012" s="21"/>
      <c r="G1012" s="21"/>
      <c r="H1012" s="21"/>
      <c r="I1012" s="21"/>
      <c r="J1012" s="21"/>
      <c r="K1012" s="37"/>
      <c r="L1012" s="37"/>
      <c r="M1012" s="37"/>
    </row>
    <row r="1013" spans="1:13">
      <c r="A1013" s="21"/>
      <c r="B1013" s="21"/>
      <c r="C1013" s="22"/>
      <c r="D1013" s="21"/>
      <c r="E1013" s="21"/>
      <c r="F1013" s="21"/>
      <c r="G1013" s="21"/>
      <c r="H1013" s="21"/>
      <c r="I1013" s="21"/>
      <c r="J1013" s="21"/>
      <c r="K1013" s="37"/>
      <c r="L1013" s="37"/>
      <c r="M1013" s="37"/>
    </row>
    <row r="1014" spans="1:13">
      <c r="A1014" s="21"/>
      <c r="B1014" s="21"/>
      <c r="C1014" s="22"/>
      <c r="D1014" s="21"/>
      <c r="E1014" s="21"/>
      <c r="F1014" s="21"/>
      <c r="G1014" s="21"/>
      <c r="H1014" s="21"/>
      <c r="I1014" s="21"/>
      <c r="J1014" s="21"/>
      <c r="K1014" s="37"/>
      <c r="L1014" s="37"/>
      <c r="M1014" s="37"/>
    </row>
    <row r="1015" spans="1:13">
      <c r="A1015" s="21"/>
      <c r="B1015" s="21"/>
      <c r="C1015" s="22"/>
      <c r="D1015" s="21"/>
      <c r="E1015" s="21"/>
      <c r="F1015" s="21"/>
      <c r="G1015" s="21"/>
      <c r="H1015" s="21"/>
      <c r="I1015" s="21"/>
      <c r="J1015" s="21"/>
      <c r="K1015" s="37"/>
      <c r="L1015" s="37"/>
      <c r="M1015" s="37"/>
    </row>
    <row r="1016" spans="1:13">
      <c r="A1016" s="21"/>
      <c r="B1016" s="21"/>
      <c r="C1016" s="22"/>
      <c r="D1016" s="21"/>
      <c r="E1016" s="21"/>
      <c r="F1016" s="21"/>
      <c r="G1016" s="21"/>
      <c r="H1016" s="21"/>
      <c r="I1016" s="21"/>
      <c r="J1016" s="21"/>
      <c r="K1016" s="37"/>
      <c r="L1016" s="37"/>
      <c r="M1016" s="37"/>
    </row>
    <row r="1017" spans="1:13">
      <c r="A1017" s="21"/>
      <c r="B1017" s="21"/>
      <c r="C1017" s="22"/>
      <c r="D1017" s="21"/>
      <c r="E1017" s="21"/>
      <c r="F1017" s="21"/>
      <c r="G1017" s="21"/>
      <c r="H1017" s="21"/>
      <c r="I1017" s="21"/>
      <c r="J1017" s="21"/>
      <c r="K1017" s="37"/>
      <c r="L1017" s="37"/>
      <c r="M1017" s="37"/>
    </row>
    <row r="1018" spans="1:13">
      <c r="A1018" s="21"/>
      <c r="B1018" s="21"/>
      <c r="C1018" s="22"/>
      <c r="D1018" s="21"/>
      <c r="E1018" s="21"/>
      <c r="F1018" s="21"/>
      <c r="G1018" s="21"/>
      <c r="H1018" s="21"/>
      <c r="I1018" s="21"/>
      <c r="J1018" s="21"/>
      <c r="K1018" s="37"/>
      <c r="L1018" s="37"/>
      <c r="M1018" s="37"/>
    </row>
    <row r="1019" spans="1:13">
      <c r="A1019" s="21"/>
      <c r="B1019" s="21"/>
      <c r="C1019" s="22"/>
      <c r="D1019" s="21"/>
      <c r="E1019" s="21"/>
      <c r="F1019" s="21"/>
      <c r="G1019" s="21"/>
      <c r="H1019" s="21"/>
      <c r="I1019" s="21"/>
      <c r="J1019" s="21"/>
      <c r="K1019" s="37"/>
      <c r="L1019" s="37"/>
      <c r="M1019" s="37"/>
    </row>
    <row r="1020" spans="1:13">
      <c r="A1020" s="21"/>
      <c r="B1020" s="21"/>
      <c r="C1020" s="22"/>
      <c r="D1020" s="21"/>
      <c r="E1020" s="21"/>
      <c r="F1020" s="21"/>
      <c r="G1020" s="21"/>
      <c r="H1020" s="21"/>
      <c r="I1020" s="21"/>
      <c r="J1020" s="21"/>
      <c r="K1020" s="37"/>
      <c r="L1020" s="37"/>
      <c r="M1020" s="37"/>
    </row>
    <row r="1021" spans="1:13">
      <c r="A1021" s="21"/>
      <c r="B1021" s="21"/>
      <c r="C1021" s="22"/>
      <c r="D1021" s="21"/>
      <c r="E1021" s="21"/>
      <c r="F1021" s="21"/>
      <c r="G1021" s="21"/>
      <c r="H1021" s="21"/>
      <c r="I1021" s="21"/>
      <c r="J1021" s="21"/>
      <c r="K1021" s="37"/>
      <c r="L1021" s="37"/>
      <c r="M1021" s="37"/>
    </row>
    <row r="1022" spans="1:13">
      <c r="A1022" s="21"/>
      <c r="B1022" s="21"/>
      <c r="C1022" s="22"/>
      <c r="D1022" s="21"/>
      <c r="E1022" s="21"/>
      <c r="F1022" s="21"/>
      <c r="G1022" s="21"/>
      <c r="H1022" s="21"/>
      <c r="I1022" s="21"/>
      <c r="J1022" s="21"/>
      <c r="K1022" s="37"/>
      <c r="L1022" s="37"/>
      <c r="M1022" s="37"/>
    </row>
    <row r="1023" spans="1:13">
      <c r="A1023" s="21"/>
      <c r="B1023" s="21"/>
      <c r="C1023" s="22"/>
      <c r="D1023" s="21"/>
      <c r="E1023" s="21"/>
      <c r="F1023" s="21"/>
      <c r="G1023" s="21"/>
      <c r="H1023" s="21"/>
      <c r="I1023" s="21"/>
      <c r="J1023" s="21"/>
      <c r="K1023" s="37"/>
      <c r="L1023" s="37"/>
      <c r="M1023" s="37"/>
    </row>
    <row r="1024" spans="1:13">
      <c r="A1024" s="21"/>
      <c r="B1024" s="21"/>
      <c r="C1024" s="22"/>
      <c r="D1024" s="21"/>
      <c r="E1024" s="21"/>
      <c r="F1024" s="21"/>
      <c r="G1024" s="21"/>
      <c r="H1024" s="21"/>
      <c r="I1024" s="21"/>
      <c r="J1024" s="21"/>
      <c r="K1024" s="37"/>
      <c r="L1024" s="37"/>
      <c r="M1024" s="37"/>
    </row>
    <row r="1025" spans="1:13">
      <c r="A1025" s="21"/>
      <c r="B1025" s="21"/>
      <c r="C1025" s="22"/>
      <c r="D1025" s="21"/>
      <c r="E1025" s="21"/>
      <c r="F1025" s="21"/>
      <c r="G1025" s="21"/>
      <c r="H1025" s="21"/>
      <c r="I1025" s="21"/>
      <c r="J1025" s="21"/>
      <c r="K1025" s="37"/>
      <c r="L1025" s="37"/>
      <c r="M1025" s="37"/>
    </row>
    <row r="1026" spans="1:13">
      <c r="A1026" s="21"/>
      <c r="B1026" s="21"/>
      <c r="C1026" s="22"/>
      <c r="D1026" s="21"/>
      <c r="E1026" s="21"/>
      <c r="F1026" s="21"/>
      <c r="G1026" s="21"/>
      <c r="H1026" s="21"/>
      <c r="I1026" s="21"/>
      <c r="J1026" s="21"/>
      <c r="K1026" s="37"/>
      <c r="L1026" s="37"/>
      <c r="M1026" s="37"/>
    </row>
    <row r="1027" spans="1:13">
      <c r="A1027" s="21"/>
      <c r="B1027" s="21"/>
      <c r="C1027" s="22"/>
      <c r="D1027" s="21"/>
      <c r="E1027" s="21"/>
      <c r="F1027" s="21"/>
      <c r="G1027" s="21"/>
      <c r="H1027" s="21"/>
      <c r="I1027" s="21"/>
      <c r="J1027" s="21"/>
      <c r="K1027" s="37"/>
      <c r="L1027" s="37"/>
      <c r="M1027" s="37"/>
    </row>
    <row r="1028" spans="1:13">
      <c r="A1028" s="21"/>
      <c r="B1028" s="21"/>
      <c r="C1028" s="22"/>
      <c r="D1028" s="21"/>
      <c r="E1028" s="21"/>
      <c r="F1028" s="21"/>
      <c r="G1028" s="21"/>
      <c r="H1028" s="21"/>
      <c r="I1028" s="21"/>
      <c r="J1028" s="21"/>
      <c r="K1028" s="37"/>
      <c r="L1028" s="37"/>
      <c r="M1028" s="37"/>
    </row>
    <row r="1029" spans="1:13">
      <c r="A1029" s="21"/>
      <c r="B1029" s="21"/>
      <c r="C1029" s="22"/>
      <c r="D1029" s="21"/>
      <c r="E1029" s="21"/>
      <c r="F1029" s="21"/>
      <c r="G1029" s="21"/>
      <c r="H1029" s="21"/>
      <c r="I1029" s="21"/>
      <c r="J1029" s="21"/>
      <c r="K1029" s="37"/>
      <c r="L1029" s="37"/>
      <c r="M1029" s="37"/>
    </row>
    <row r="1030" spans="1:13">
      <c r="A1030" s="21"/>
      <c r="B1030" s="21"/>
      <c r="C1030" s="22"/>
      <c r="D1030" s="21"/>
      <c r="E1030" s="21"/>
      <c r="F1030" s="21"/>
      <c r="G1030" s="21"/>
      <c r="H1030" s="21"/>
      <c r="I1030" s="21"/>
      <c r="J1030" s="21"/>
      <c r="K1030" s="37"/>
      <c r="L1030" s="37"/>
      <c r="M1030" s="37"/>
    </row>
    <row r="1031" spans="1:13">
      <c r="A1031" s="21"/>
      <c r="B1031" s="21"/>
      <c r="C1031" s="22"/>
      <c r="D1031" s="21"/>
      <c r="E1031" s="21"/>
      <c r="F1031" s="21"/>
      <c r="G1031" s="21"/>
      <c r="H1031" s="21"/>
      <c r="I1031" s="21"/>
      <c r="J1031" s="21"/>
      <c r="K1031" s="37"/>
      <c r="L1031" s="37"/>
      <c r="M1031" s="37"/>
    </row>
    <row r="1032" spans="1:13">
      <c r="A1032" s="21"/>
      <c r="B1032" s="21"/>
      <c r="C1032" s="22"/>
      <c r="D1032" s="21"/>
      <c r="E1032" s="21"/>
      <c r="F1032" s="21"/>
      <c r="G1032" s="21"/>
      <c r="H1032" s="21"/>
      <c r="I1032" s="21"/>
      <c r="J1032" s="21"/>
      <c r="K1032" s="37"/>
      <c r="L1032" s="37"/>
      <c r="M1032" s="37"/>
    </row>
    <row r="1033" spans="1:13">
      <c r="A1033" s="21"/>
      <c r="B1033" s="21"/>
      <c r="C1033" s="22"/>
      <c r="D1033" s="21"/>
      <c r="E1033" s="21"/>
      <c r="F1033" s="21"/>
      <c r="G1033" s="21"/>
      <c r="H1033" s="21"/>
      <c r="I1033" s="21"/>
      <c r="J1033" s="21"/>
      <c r="K1033" s="37"/>
      <c r="L1033" s="37"/>
      <c r="M1033" s="37"/>
    </row>
    <row r="1034" spans="1:13">
      <c r="A1034" s="21"/>
      <c r="B1034" s="21"/>
      <c r="C1034" s="22"/>
      <c r="D1034" s="21"/>
      <c r="E1034" s="21"/>
      <c r="F1034" s="21"/>
      <c r="G1034" s="21"/>
      <c r="H1034" s="21"/>
      <c r="I1034" s="21"/>
      <c r="J1034" s="21"/>
      <c r="K1034" s="37"/>
      <c r="L1034" s="37"/>
      <c r="M1034" s="37"/>
    </row>
    <row r="1035" spans="1:13">
      <c r="A1035" s="21"/>
      <c r="B1035" s="21"/>
      <c r="C1035" s="22"/>
      <c r="D1035" s="21"/>
      <c r="E1035" s="21"/>
      <c r="F1035" s="21"/>
      <c r="G1035" s="21"/>
      <c r="H1035" s="21"/>
      <c r="I1035" s="21"/>
      <c r="J1035" s="21"/>
      <c r="K1035" s="37"/>
      <c r="L1035" s="37"/>
      <c r="M1035" s="37"/>
    </row>
    <row r="1036" spans="1:13">
      <c r="A1036" s="21"/>
      <c r="B1036" s="21"/>
      <c r="C1036" s="22"/>
      <c r="D1036" s="21"/>
      <c r="E1036" s="21"/>
      <c r="F1036" s="21"/>
      <c r="G1036" s="21"/>
      <c r="H1036" s="21"/>
      <c r="I1036" s="21"/>
      <c r="J1036" s="21"/>
      <c r="K1036" s="37"/>
      <c r="L1036" s="37"/>
      <c r="M1036" s="37"/>
    </row>
    <row r="1037" spans="1:13">
      <c r="A1037" s="21"/>
      <c r="B1037" s="21"/>
      <c r="C1037" s="22"/>
      <c r="D1037" s="21"/>
      <c r="E1037" s="21"/>
      <c r="F1037" s="21"/>
      <c r="G1037" s="21"/>
      <c r="H1037" s="21"/>
      <c r="I1037" s="21"/>
      <c r="J1037" s="21"/>
      <c r="K1037" s="37"/>
      <c r="L1037" s="37"/>
      <c r="M1037" s="37"/>
    </row>
    <row r="1038" spans="1:13">
      <c r="A1038" s="21"/>
      <c r="B1038" s="21"/>
      <c r="C1038" s="22"/>
      <c r="D1038" s="21"/>
      <c r="E1038" s="21"/>
      <c r="F1038" s="21"/>
      <c r="G1038" s="21"/>
      <c r="H1038" s="21"/>
      <c r="I1038" s="21"/>
      <c r="J1038" s="21"/>
      <c r="K1038" s="37"/>
      <c r="L1038" s="37"/>
      <c r="M1038" s="37"/>
    </row>
    <row r="1039" spans="1:13">
      <c r="A1039" s="21"/>
      <c r="B1039" s="21"/>
      <c r="C1039" s="22"/>
      <c r="D1039" s="21"/>
      <c r="E1039" s="21"/>
      <c r="F1039" s="21"/>
      <c r="G1039" s="21"/>
      <c r="H1039" s="21"/>
      <c r="I1039" s="21"/>
      <c r="J1039" s="21"/>
      <c r="K1039" s="37"/>
      <c r="L1039" s="37"/>
      <c r="M1039" s="37"/>
    </row>
    <row r="1040" spans="1:13">
      <c r="A1040" s="21"/>
      <c r="B1040" s="21"/>
      <c r="C1040" s="22"/>
      <c r="D1040" s="21"/>
      <c r="E1040" s="21"/>
      <c r="F1040" s="21"/>
      <c r="G1040" s="21"/>
      <c r="H1040" s="21"/>
      <c r="I1040" s="21"/>
      <c r="J1040" s="21"/>
      <c r="K1040" s="37"/>
      <c r="L1040" s="37"/>
      <c r="M1040" s="37"/>
    </row>
    <row r="1041" spans="1:13">
      <c r="A1041" s="21"/>
      <c r="B1041" s="21"/>
      <c r="C1041" s="22"/>
      <c r="D1041" s="21"/>
      <c r="E1041" s="21"/>
      <c r="F1041" s="21"/>
      <c r="G1041" s="21"/>
      <c r="H1041" s="21"/>
      <c r="I1041" s="21"/>
      <c r="J1041" s="21"/>
      <c r="K1041" s="37"/>
      <c r="L1041" s="37"/>
      <c r="M1041" s="37"/>
    </row>
    <row r="1042" spans="1:13">
      <c r="A1042" s="21"/>
      <c r="B1042" s="21"/>
      <c r="C1042" s="22"/>
      <c r="D1042" s="21"/>
      <c r="E1042" s="21"/>
      <c r="F1042" s="21"/>
      <c r="G1042" s="21"/>
      <c r="H1042" s="21"/>
      <c r="I1042" s="21"/>
      <c r="J1042" s="21"/>
      <c r="K1042" s="37"/>
      <c r="L1042" s="37"/>
      <c r="M1042" s="37"/>
    </row>
    <row r="1043" spans="1:13">
      <c r="A1043" s="21"/>
      <c r="B1043" s="21"/>
      <c r="C1043" s="22"/>
      <c r="D1043" s="21"/>
      <c r="E1043" s="21"/>
      <c r="F1043" s="21"/>
      <c r="G1043" s="21"/>
      <c r="H1043" s="21"/>
      <c r="I1043" s="21"/>
      <c r="J1043" s="21"/>
      <c r="K1043" s="37"/>
      <c r="L1043" s="37"/>
      <c r="M1043" s="37"/>
    </row>
    <row r="1044" spans="1:13">
      <c r="A1044" s="21"/>
      <c r="B1044" s="21"/>
      <c r="C1044" s="22"/>
      <c r="D1044" s="21"/>
      <c r="E1044" s="21"/>
      <c r="F1044" s="21"/>
      <c r="G1044" s="21"/>
      <c r="H1044" s="21"/>
      <c r="I1044" s="21"/>
      <c r="J1044" s="21"/>
      <c r="K1044" s="37"/>
      <c r="L1044" s="37"/>
      <c r="M1044" s="37"/>
    </row>
    <row r="1045" spans="1:13">
      <c r="A1045" s="21"/>
      <c r="B1045" s="21"/>
      <c r="C1045" s="22"/>
      <c r="D1045" s="21"/>
      <c r="E1045" s="21"/>
      <c r="F1045" s="21"/>
      <c r="G1045" s="21"/>
      <c r="H1045" s="21"/>
      <c r="I1045" s="21"/>
      <c r="J1045" s="21"/>
      <c r="K1045" s="37"/>
      <c r="L1045" s="37"/>
      <c r="M1045" s="37"/>
    </row>
    <row r="1046" spans="1:13">
      <c r="A1046" s="21"/>
      <c r="B1046" s="21"/>
      <c r="C1046" s="22"/>
      <c r="D1046" s="21"/>
      <c r="E1046" s="21"/>
      <c r="F1046" s="21"/>
      <c r="G1046" s="21"/>
      <c r="H1046" s="21"/>
      <c r="I1046" s="21"/>
      <c r="J1046" s="21"/>
      <c r="K1046" s="37"/>
      <c r="L1046" s="37"/>
      <c r="M1046" s="37"/>
    </row>
    <row r="1047" spans="1:13">
      <c r="A1047" s="21"/>
      <c r="B1047" s="21"/>
      <c r="C1047" s="22"/>
      <c r="D1047" s="21"/>
      <c r="E1047" s="21"/>
      <c r="F1047" s="21"/>
      <c r="G1047" s="21"/>
      <c r="H1047" s="21"/>
      <c r="I1047" s="21"/>
      <c r="J1047" s="21"/>
      <c r="K1047" s="37"/>
      <c r="L1047" s="37"/>
      <c r="M1047" s="37"/>
    </row>
    <row r="1048" spans="1:13">
      <c r="A1048" s="21"/>
      <c r="B1048" s="21"/>
      <c r="C1048" s="22"/>
      <c r="D1048" s="21"/>
      <c r="E1048" s="21"/>
      <c r="F1048" s="21"/>
      <c r="G1048" s="21"/>
      <c r="H1048" s="21"/>
      <c r="I1048" s="21"/>
      <c r="J1048" s="21"/>
      <c r="K1048" s="37"/>
      <c r="L1048" s="37"/>
      <c r="M1048" s="37"/>
    </row>
    <row r="1049" spans="1:13">
      <c r="A1049" s="21"/>
      <c r="B1049" s="21"/>
      <c r="C1049" s="22"/>
      <c r="D1049" s="21"/>
      <c r="E1049" s="21"/>
      <c r="F1049" s="21"/>
      <c r="G1049" s="21"/>
      <c r="H1049" s="21"/>
      <c r="I1049" s="21"/>
      <c r="J1049" s="21"/>
      <c r="K1049" s="37"/>
      <c r="L1049" s="37"/>
      <c r="M1049" s="37"/>
    </row>
    <row r="1050" spans="1:13">
      <c r="A1050" s="21"/>
      <c r="B1050" s="21"/>
      <c r="C1050" s="22"/>
      <c r="D1050" s="21"/>
      <c r="E1050" s="21"/>
      <c r="F1050" s="21"/>
      <c r="G1050" s="21"/>
      <c r="H1050" s="21"/>
      <c r="I1050" s="21"/>
      <c r="J1050" s="21"/>
      <c r="K1050" s="37"/>
      <c r="L1050" s="37"/>
      <c r="M1050" s="37"/>
    </row>
    <row r="1051" spans="1:13">
      <c r="A1051" s="21"/>
      <c r="B1051" s="21"/>
      <c r="C1051" s="22"/>
      <c r="D1051" s="21"/>
      <c r="E1051" s="21"/>
      <c r="F1051" s="21"/>
      <c r="G1051" s="21"/>
      <c r="H1051" s="21"/>
      <c r="I1051" s="21"/>
      <c r="J1051" s="21"/>
      <c r="K1051" s="37"/>
      <c r="L1051" s="37"/>
      <c r="M1051" s="37"/>
    </row>
    <row r="1052" spans="1:13">
      <c r="A1052" s="21"/>
      <c r="B1052" s="21"/>
      <c r="C1052" s="22"/>
      <c r="D1052" s="21"/>
      <c r="E1052" s="21"/>
      <c r="F1052" s="21"/>
      <c r="G1052" s="21"/>
      <c r="H1052" s="21"/>
      <c r="I1052" s="21"/>
      <c r="J1052" s="21"/>
      <c r="K1052" s="37"/>
      <c r="L1052" s="37"/>
      <c r="M1052" s="37"/>
    </row>
    <row r="1053" spans="1:13">
      <c r="A1053" s="21"/>
      <c r="B1053" s="21"/>
      <c r="C1053" s="22"/>
      <c r="D1053" s="21"/>
      <c r="E1053" s="21"/>
      <c r="F1053" s="21"/>
      <c r="G1053" s="21"/>
      <c r="H1053" s="21"/>
      <c r="I1053" s="21"/>
      <c r="J1053" s="21"/>
      <c r="K1053" s="37"/>
      <c r="L1053" s="37"/>
      <c r="M1053" s="37"/>
    </row>
    <row r="1054" spans="1:13">
      <c r="A1054" s="21"/>
      <c r="B1054" s="21"/>
      <c r="C1054" s="22"/>
      <c r="D1054" s="21"/>
      <c r="E1054" s="21"/>
      <c r="F1054" s="21"/>
      <c r="G1054" s="21"/>
      <c r="H1054" s="21"/>
      <c r="I1054" s="21"/>
      <c r="J1054" s="21"/>
      <c r="K1054" s="37"/>
      <c r="L1054" s="37"/>
      <c r="M1054" s="37"/>
    </row>
    <row r="1055" spans="1:13">
      <c r="A1055" s="21"/>
      <c r="B1055" s="21"/>
      <c r="C1055" s="22"/>
      <c r="D1055" s="21"/>
      <c r="E1055" s="21"/>
      <c r="F1055" s="21"/>
      <c r="G1055" s="21"/>
      <c r="H1055" s="21"/>
      <c r="I1055" s="21"/>
      <c r="J1055" s="21"/>
      <c r="K1055" s="37"/>
      <c r="L1055" s="37"/>
      <c r="M1055" s="37"/>
    </row>
    <row r="1056" spans="1:13">
      <c r="A1056" s="21"/>
      <c r="B1056" s="21"/>
      <c r="C1056" s="22"/>
      <c r="D1056" s="21"/>
      <c r="E1056" s="21"/>
      <c r="F1056" s="21"/>
      <c r="G1056" s="21"/>
      <c r="H1056" s="21"/>
      <c r="I1056" s="21"/>
      <c r="J1056" s="21"/>
      <c r="K1056" s="37"/>
      <c r="L1056" s="37"/>
      <c r="M1056" s="37"/>
    </row>
    <row r="1057" spans="1:13">
      <c r="A1057" s="21"/>
      <c r="B1057" s="21"/>
      <c r="C1057" s="22"/>
      <c r="D1057" s="21"/>
      <c r="E1057" s="21"/>
      <c r="F1057" s="21"/>
      <c r="G1057" s="21"/>
      <c r="H1057" s="21"/>
      <c r="I1057" s="21"/>
      <c r="J1057" s="21"/>
      <c r="K1057" s="37"/>
      <c r="L1057" s="37"/>
      <c r="M1057" s="37"/>
    </row>
    <row r="1058" spans="1:13">
      <c r="A1058" s="21"/>
      <c r="B1058" s="21"/>
      <c r="C1058" s="22"/>
      <c r="D1058" s="21"/>
      <c r="E1058" s="21"/>
      <c r="F1058" s="21"/>
      <c r="G1058" s="21"/>
      <c r="H1058" s="21"/>
      <c r="I1058" s="21"/>
      <c r="J1058" s="21"/>
      <c r="K1058" s="37"/>
      <c r="L1058" s="37"/>
      <c r="M1058" s="37"/>
    </row>
    <row r="1059" spans="1:13">
      <c r="A1059" s="21"/>
      <c r="B1059" s="21"/>
      <c r="C1059" s="22"/>
      <c r="D1059" s="21"/>
      <c r="E1059" s="21"/>
      <c r="F1059" s="21"/>
      <c r="G1059" s="21"/>
      <c r="H1059" s="21"/>
      <c r="I1059" s="21"/>
      <c r="J1059" s="21"/>
      <c r="K1059" s="37"/>
      <c r="L1059" s="37"/>
      <c r="M1059" s="37"/>
    </row>
    <row r="1060" spans="1:13">
      <c r="A1060" s="21"/>
      <c r="B1060" s="21"/>
      <c r="C1060" s="22"/>
      <c r="D1060" s="21"/>
      <c r="E1060" s="21"/>
      <c r="F1060" s="21"/>
      <c r="G1060" s="21"/>
      <c r="H1060" s="21"/>
      <c r="I1060" s="21"/>
      <c r="J1060" s="21"/>
      <c r="K1060" s="37"/>
      <c r="L1060" s="37"/>
      <c r="M1060" s="37"/>
    </row>
    <row r="1061" spans="1:13">
      <c r="A1061" s="21"/>
      <c r="B1061" s="21"/>
      <c r="C1061" s="22"/>
      <c r="D1061" s="21"/>
      <c r="E1061" s="21"/>
      <c r="F1061" s="21"/>
      <c r="G1061" s="21"/>
      <c r="H1061" s="21"/>
      <c r="I1061" s="21"/>
      <c r="J1061" s="21"/>
      <c r="K1061" s="37"/>
      <c r="L1061" s="37"/>
      <c r="M1061" s="37"/>
    </row>
    <row r="1062" spans="1:13">
      <c r="A1062" s="21"/>
      <c r="B1062" s="21"/>
      <c r="C1062" s="22"/>
      <c r="D1062" s="21"/>
      <c r="E1062" s="21"/>
      <c r="F1062" s="21"/>
      <c r="G1062" s="21"/>
      <c r="H1062" s="21"/>
      <c r="I1062" s="21"/>
      <c r="J1062" s="21"/>
      <c r="K1062" s="37"/>
      <c r="L1062" s="37"/>
      <c r="M1062" s="37"/>
    </row>
    <row r="1063" spans="1:13">
      <c r="A1063" s="21"/>
      <c r="B1063" s="21"/>
      <c r="C1063" s="22"/>
      <c r="D1063" s="21"/>
      <c r="E1063" s="21"/>
      <c r="F1063" s="21"/>
      <c r="G1063" s="21"/>
      <c r="H1063" s="21"/>
      <c r="I1063" s="21"/>
      <c r="J1063" s="21"/>
      <c r="K1063" s="37"/>
      <c r="L1063" s="37"/>
      <c r="M1063" s="37"/>
    </row>
    <row r="1064" spans="1:13">
      <c r="A1064" s="21"/>
      <c r="B1064" s="21"/>
      <c r="C1064" s="22"/>
      <c r="D1064" s="21"/>
      <c r="E1064" s="21"/>
      <c r="F1064" s="21"/>
      <c r="G1064" s="21"/>
      <c r="H1064" s="21"/>
      <c r="I1064" s="21"/>
      <c r="J1064" s="21"/>
      <c r="K1064" s="37"/>
      <c r="L1064" s="37"/>
      <c r="M1064" s="37"/>
    </row>
    <row r="1065" spans="1:13">
      <c r="A1065" s="21"/>
      <c r="B1065" s="21"/>
      <c r="C1065" s="22"/>
      <c r="D1065" s="21"/>
      <c r="E1065" s="21"/>
      <c r="F1065" s="21"/>
      <c r="G1065" s="21"/>
      <c r="H1065" s="21"/>
      <c r="I1065" s="21"/>
      <c r="J1065" s="21"/>
      <c r="K1065" s="37"/>
      <c r="L1065" s="37"/>
      <c r="M1065" s="37"/>
    </row>
    <row r="1066" spans="1:13">
      <c r="A1066" s="21"/>
      <c r="B1066" s="21"/>
      <c r="C1066" s="22"/>
      <c r="D1066" s="21"/>
      <c r="E1066" s="21"/>
      <c r="F1066" s="21"/>
      <c r="G1066" s="21"/>
      <c r="H1066" s="21"/>
      <c r="I1066" s="21"/>
      <c r="J1066" s="21"/>
      <c r="K1066" s="37"/>
      <c r="L1066" s="37"/>
      <c r="M1066" s="37"/>
    </row>
    <row r="1067" spans="1:13">
      <c r="A1067" s="21"/>
      <c r="B1067" s="21"/>
      <c r="C1067" s="22"/>
      <c r="D1067" s="21"/>
      <c r="E1067" s="21"/>
      <c r="F1067" s="21"/>
      <c r="G1067" s="21"/>
      <c r="H1067" s="21"/>
      <c r="I1067" s="21"/>
      <c r="J1067" s="21"/>
      <c r="K1067" s="37"/>
      <c r="L1067" s="37"/>
      <c r="M1067" s="37"/>
    </row>
    <row r="1068" spans="1:13">
      <c r="A1068" s="21"/>
      <c r="B1068" s="21"/>
      <c r="C1068" s="22"/>
      <c r="D1068" s="21"/>
      <c r="E1068" s="21"/>
      <c r="F1068" s="21"/>
      <c r="G1068" s="21"/>
      <c r="H1068" s="21"/>
      <c r="I1068" s="21"/>
      <c r="J1068" s="21"/>
      <c r="K1068" s="37"/>
      <c r="L1068" s="37"/>
      <c r="M1068" s="37"/>
    </row>
    <row r="1069" spans="1:13">
      <c r="A1069" s="21"/>
      <c r="B1069" s="21"/>
      <c r="C1069" s="22"/>
      <c r="D1069" s="21"/>
      <c r="E1069" s="21"/>
      <c r="F1069" s="21"/>
      <c r="G1069" s="21"/>
      <c r="H1069" s="21"/>
      <c r="I1069" s="21"/>
      <c r="J1069" s="21"/>
      <c r="K1069" s="37"/>
      <c r="L1069" s="37"/>
      <c r="M1069" s="37"/>
    </row>
    <row r="1070" spans="1:13">
      <c r="A1070" s="21"/>
      <c r="B1070" s="21"/>
      <c r="C1070" s="22"/>
      <c r="D1070" s="21"/>
      <c r="E1070" s="21"/>
      <c r="F1070" s="21"/>
      <c r="G1070" s="21"/>
      <c r="H1070" s="21"/>
      <c r="I1070" s="21"/>
      <c r="J1070" s="21"/>
      <c r="K1070" s="37"/>
      <c r="L1070" s="37"/>
      <c r="M1070" s="37"/>
    </row>
    <row r="1071" spans="1:13">
      <c r="A1071" s="21"/>
      <c r="B1071" s="21"/>
      <c r="C1071" s="22"/>
      <c r="D1071" s="21"/>
      <c r="E1071" s="21"/>
      <c r="F1071" s="21"/>
      <c r="G1071" s="21"/>
      <c r="H1071" s="21"/>
      <c r="I1071" s="21"/>
      <c r="J1071" s="21"/>
      <c r="K1071" s="37"/>
      <c r="L1071" s="37"/>
      <c r="M1071" s="37"/>
    </row>
    <row r="1072" spans="1:13">
      <c r="A1072" s="21"/>
      <c r="B1072" s="21"/>
      <c r="C1072" s="22"/>
      <c r="D1072" s="21"/>
      <c r="E1072" s="21"/>
      <c r="F1072" s="21"/>
      <c r="G1072" s="21"/>
      <c r="H1072" s="21"/>
      <c r="I1072" s="21"/>
      <c r="J1072" s="21"/>
      <c r="K1072" s="37"/>
      <c r="L1072" s="37"/>
      <c r="M1072" s="37"/>
    </row>
    <row r="1073" spans="1:13">
      <c r="A1073" s="21"/>
      <c r="B1073" s="21"/>
      <c r="C1073" s="22"/>
      <c r="D1073" s="21"/>
      <c r="E1073" s="21"/>
      <c r="F1073" s="21"/>
      <c r="G1073" s="21"/>
      <c r="H1073" s="21"/>
      <c r="I1073" s="21"/>
      <c r="J1073" s="21"/>
      <c r="K1073" s="37"/>
      <c r="L1073" s="37"/>
      <c r="M1073" s="37"/>
    </row>
    <row r="1074" spans="1:13">
      <c r="A1074" s="21"/>
      <c r="B1074" s="21"/>
      <c r="C1074" s="22"/>
      <c r="D1074" s="21"/>
      <c r="E1074" s="21"/>
      <c r="F1074" s="21"/>
      <c r="G1074" s="21"/>
      <c r="H1074" s="21"/>
      <c r="I1074" s="21"/>
      <c r="J1074" s="21"/>
      <c r="K1074" s="37"/>
      <c r="L1074" s="37"/>
      <c r="M1074" s="37"/>
    </row>
    <row r="1075" spans="1:13">
      <c r="A1075" s="21"/>
      <c r="B1075" s="21"/>
      <c r="C1075" s="22"/>
      <c r="D1075" s="21"/>
      <c r="E1075" s="21"/>
      <c r="F1075" s="21"/>
      <c r="G1075" s="21"/>
      <c r="H1075" s="21"/>
      <c r="I1075" s="21"/>
      <c r="J1075" s="21"/>
      <c r="K1075" s="37"/>
      <c r="L1075" s="37"/>
      <c r="M1075" s="37"/>
    </row>
    <row r="1076" spans="1:13">
      <c r="A1076" s="21"/>
      <c r="B1076" s="21"/>
      <c r="C1076" s="22"/>
      <c r="D1076" s="21"/>
      <c r="E1076" s="21"/>
      <c r="F1076" s="21"/>
      <c r="G1076" s="21"/>
      <c r="H1076" s="21"/>
      <c r="I1076" s="21"/>
      <c r="J1076" s="21"/>
      <c r="K1076" s="37"/>
      <c r="L1076" s="37"/>
      <c r="M1076" s="37"/>
    </row>
    <row r="1077" spans="1:13">
      <c r="A1077" s="21"/>
      <c r="B1077" s="21"/>
      <c r="C1077" s="22"/>
      <c r="D1077" s="21"/>
      <c r="E1077" s="21"/>
      <c r="F1077" s="21"/>
      <c r="G1077" s="21"/>
      <c r="H1077" s="21"/>
      <c r="I1077" s="21"/>
      <c r="J1077" s="21"/>
      <c r="K1077" s="37"/>
      <c r="L1077" s="37"/>
      <c r="M1077" s="37"/>
    </row>
    <row r="1078" spans="1:13">
      <c r="A1078" s="21"/>
      <c r="B1078" s="21"/>
      <c r="C1078" s="22"/>
      <c r="D1078" s="21"/>
      <c r="E1078" s="21"/>
      <c r="F1078" s="21"/>
      <c r="G1078" s="21"/>
      <c r="H1078" s="21"/>
      <c r="I1078" s="21"/>
      <c r="J1078" s="21"/>
      <c r="K1078" s="37"/>
      <c r="L1078" s="37"/>
      <c r="M1078" s="37"/>
    </row>
    <row r="1079" spans="1:13">
      <c r="A1079" s="21"/>
      <c r="B1079" s="21"/>
      <c r="C1079" s="22"/>
      <c r="D1079" s="21"/>
      <c r="E1079" s="21"/>
      <c r="F1079" s="21"/>
      <c r="G1079" s="21"/>
      <c r="H1079" s="21"/>
      <c r="I1079" s="21"/>
      <c r="J1079" s="21"/>
      <c r="K1079" s="37"/>
      <c r="L1079" s="37"/>
      <c r="M1079" s="37"/>
    </row>
    <row r="1080" spans="1:13">
      <c r="A1080" s="21"/>
      <c r="B1080" s="21"/>
      <c r="C1080" s="22"/>
      <c r="D1080" s="21"/>
      <c r="E1080" s="21"/>
      <c r="F1080" s="21"/>
      <c r="G1080" s="21"/>
      <c r="H1080" s="21"/>
      <c r="I1080" s="21"/>
      <c r="J1080" s="21"/>
      <c r="K1080" s="37"/>
      <c r="L1080" s="37"/>
      <c r="M1080" s="37"/>
    </row>
    <row r="1081" spans="1:13">
      <c r="A1081" s="21"/>
      <c r="B1081" s="21"/>
      <c r="C1081" s="22"/>
      <c r="D1081" s="21"/>
      <c r="E1081" s="21"/>
      <c r="F1081" s="21"/>
      <c r="G1081" s="21"/>
      <c r="H1081" s="21"/>
      <c r="I1081" s="21"/>
      <c r="J1081" s="21"/>
      <c r="K1081" s="37"/>
      <c r="L1081" s="37"/>
      <c r="M1081" s="37"/>
    </row>
    <row r="1082" spans="1:13">
      <c r="A1082" s="21"/>
      <c r="B1082" s="21"/>
      <c r="C1082" s="22"/>
      <c r="D1082" s="21"/>
      <c r="E1082" s="21"/>
      <c r="F1082" s="21"/>
      <c r="G1082" s="21"/>
      <c r="H1082" s="21"/>
      <c r="I1082" s="21"/>
      <c r="J1082" s="21"/>
      <c r="K1082" s="37"/>
      <c r="L1082" s="37"/>
      <c r="M1082" s="37"/>
    </row>
    <row r="1083" spans="1:13">
      <c r="A1083" s="21"/>
      <c r="B1083" s="21"/>
      <c r="C1083" s="22"/>
      <c r="D1083" s="21"/>
      <c r="E1083" s="21"/>
      <c r="F1083" s="21"/>
      <c r="G1083" s="21"/>
      <c r="H1083" s="21"/>
      <c r="I1083" s="21"/>
      <c r="J1083" s="21"/>
      <c r="K1083" s="37"/>
      <c r="L1083" s="37"/>
      <c r="M1083" s="37"/>
    </row>
    <row r="1084" spans="1:13">
      <c r="A1084" s="21"/>
      <c r="B1084" s="21"/>
      <c r="C1084" s="22"/>
      <c r="D1084" s="21"/>
      <c r="E1084" s="21"/>
      <c r="F1084" s="21"/>
      <c r="G1084" s="21"/>
      <c r="H1084" s="21"/>
      <c r="I1084" s="21"/>
      <c r="J1084" s="21"/>
      <c r="K1084" s="37"/>
      <c r="L1084" s="37"/>
      <c r="M1084" s="37"/>
    </row>
    <row r="1085" spans="1:13">
      <c r="A1085" s="21"/>
      <c r="B1085" s="21"/>
      <c r="C1085" s="22"/>
      <c r="D1085" s="21"/>
      <c r="E1085" s="21"/>
      <c r="F1085" s="21"/>
      <c r="G1085" s="21"/>
      <c r="H1085" s="21"/>
      <c r="I1085" s="21"/>
      <c r="J1085" s="21"/>
      <c r="K1085" s="37"/>
      <c r="L1085" s="37"/>
      <c r="M1085" s="37"/>
    </row>
    <row r="1086" spans="1:13">
      <c r="A1086" s="21"/>
      <c r="B1086" s="21"/>
      <c r="C1086" s="22"/>
      <c r="D1086" s="21"/>
      <c r="E1086" s="21"/>
      <c r="F1086" s="21"/>
      <c r="G1086" s="21"/>
      <c r="H1086" s="21"/>
      <c r="I1086" s="21"/>
      <c r="J1086" s="21"/>
      <c r="K1086" s="37"/>
      <c r="L1086" s="37"/>
      <c r="M1086" s="37"/>
    </row>
    <row r="1087" spans="1:13">
      <c r="A1087" s="21"/>
      <c r="B1087" s="21"/>
      <c r="C1087" s="22"/>
      <c r="D1087" s="21"/>
      <c r="E1087" s="21"/>
      <c r="F1087" s="21"/>
      <c r="G1087" s="21"/>
      <c r="H1087" s="21"/>
      <c r="I1087" s="21"/>
      <c r="J1087" s="21"/>
      <c r="K1087" s="37"/>
      <c r="L1087" s="37"/>
      <c r="M1087" s="37"/>
    </row>
    <row r="1088" spans="1:13">
      <c r="A1088" s="21"/>
      <c r="B1088" s="21"/>
      <c r="C1088" s="22"/>
      <c r="D1088" s="21"/>
      <c r="E1088" s="21"/>
      <c r="F1088" s="21"/>
      <c r="G1088" s="21"/>
      <c r="H1088" s="21"/>
      <c r="I1088" s="21"/>
      <c r="J1088" s="21"/>
      <c r="K1088" s="37"/>
      <c r="L1088" s="37"/>
      <c r="M1088" s="37"/>
    </row>
    <row r="1089" spans="1:13">
      <c r="A1089" s="21"/>
      <c r="B1089" s="21"/>
      <c r="C1089" s="22"/>
      <c r="D1089" s="21"/>
      <c r="E1089" s="21"/>
      <c r="F1089" s="21"/>
      <c r="G1089" s="21"/>
      <c r="H1089" s="21"/>
      <c r="I1089" s="21"/>
      <c r="J1089" s="21"/>
      <c r="K1089" s="37"/>
      <c r="L1089" s="37"/>
      <c r="M1089" s="37"/>
    </row>
    <row r="1090" spans="1:13">
      <c r="A1090" s="21"/>
      <c r="B1090" s="21"/>
      <c r="C1090" s="22"/>
      <c r="D1090" s="21"/>
      <c r="E1090" s="21"/>
      <c r="F1090" s="21"/>
      <c r="G1090" s="21"/>
      <c r="H1090" s="21"/>
      <c r="I1090" s="21"/>
      <c r="J1090" s="21"/>
      <c r="K1090" s="37"/>
      <c r="L1090" s="37"/>
      <c r="M1090" s="37"/>
    </row>
    <row r="1091" spans="1:13">
      <c r="A1091" s="21"/>
      <c r="B1091" s="21"/>
      <c r="C1091" s="22"/>
      <c r="D1091" s="21"/>
      <c r="E1091" s="21"/>
      <c r="F1091" s="21"/>
      <c r="G1091" s="21"/>
      <c r="H1091" s="21"/>
      <c r="I1091" s="21"/>
      <c r="J1091" s="21"/>
      <c r="K1091" s="37"/>
      <c r="L1091" s="37"/>
      <c r="M1091" s="37"/>
    </row>
    <row r="1092" spans="1:13">
      <c r="A1092" s="21"/>
      <c r="B1092" s="21"/>
      <c r="C1092" s="22"/>
      <c r="D1092" s="21"/>
      <c r="E1092" s="21"/>
      <c r="F1092" s="21"/>
      <c r="G1092" s="21"/>
      <c r="H1092" s="21"/>
      <c r="I1092" s="21"/>
      <c r="J1092" s="21"/>
      <c r="K1092" s="37"/>
      <c r="L1092" s="37"/>
      <c r="M1092" s="37"/>
    </row>
    <row r="1093" spans="1:13">
      <c r="A1093" s="21"/>
      <c r="B1093" s="21"/>
      <c r="C1093" s="22"/>
      <c r="D1093" s="21"/>
      <c r="E1093" s="21"/>
      <c r="F1093" s="21"/>
      <c r="G1093" s="21"/>
      <c r="H1093" s="21"/>
      <c r="I1093" s="21"/>
      <c r="J1093" s="21"/>
      <c r="K1093" s="37"/>
      <c r="L1093" s="37"/>
      <c r="M1093" s="37"/>
    </row>
    <row r="1094" spans="1:13">
      <c r="A1094" s="21"/>
      <c r="B1094" s="21"/>
      <c r="C1094" s="22"/>
      <c r="D1094" s="21"/>
      <c r="E1094" s="21"/>
      <c r="F1094" s="21"/>
      <c r="G1094" s="21"/>
      <c r="H1094" s="21"/>
      <c r="I1094" s="21"/>
      <c r="J1094" s="21"/>
      <c r="K1094" s="37"/>
      <c r="L1094" s="37"/>
      <c r="M1094" s="37"/>
    </row>
    <row r="1095" spans="1:13">
      <c r="A1095" s="21"/>
      <c r="B1095" s="21"/>
      <c r="C1095" s="22"/>
      <c r="D1095" s="21"/>
      <c r="E1095" s="21"/>
      <c r="F1095" s="21"/>
      <c r="G1095" s="21"/>
      <c r="H1095" s="21"/>
      <c r="I1095" s="21"/>
      <c r="J1095" s="21"/>
      <c r="K1095" s="37"/>
      <c r="L1095" s="37"/>
      <c r="M1095" s="37"/>
    </row>
    <row r="1096" spans="1:13">
      <c r="A1096" s="21"/>
      <c r="B1096" s="21"/>
      <c r="C1096" s="22"/>
      <c r="D1096" s="21"/>
      <c r="E1096" s="21"/>
      <c r="F1096" s="21"/>
      <c r="G1096" s="21"/>
      <c r="H1096" s="21"/>
      <c r="I1096" s="21"/>
      <c r="J1096" s="21"/>
      <c r="K1096" s="37"/>
      <c r="L1096" s="37"/>
      <c r="M1096" s="37"/>
    </row>
    <row r="1097" spans="1:13">
      <c r="A1097" s="21"/>
      <c r="B1097" s="21"/>
      <c r="C1097" s="22"/>
      <c r="D1097" s="21"/>
      <c r="E1097" s="21"/>
      <c r="F1097" s="21"/>
      <c r="G1097" s="21"/>
      <c r="H1097" s="21"/>
      <c r="I1097" s="21"/>
      <c r="J1097" s="21"/>
      <c r="K1097" s="37"/>
      <c r="L1097" s="37"/>
      <c r="M1097" s="37"/>
    </row>
    <row r="1098" spans="1:13">
      <c r="A1098" s="21"/>
      <c r="B1098" s="21"/>
      <c r="C1098" s="22"/>
      <c r="D1098" s="21"/>
      <c r="E1098" s="21"/>
      <c r="F1098" s="21"/>
      <c r="G1098" s="21"/>
      <c r="H1098" s="21"/>
      <c r="I1098" s="21"/>
      <c r="J1098" s="21"/>
      <c r="K1098" s="37"/>
      <c r="L1098" s="37"/>
      <c r="M1098" s="37"/>
    </row>
    <row r="1099" spans="1:13">
      <c r="A1099" s="21"/>
      <c r="B1099" s="21"/>
      <c r="C1099" s="22"/>
      <c r="D1099" s="21"/>
      <c r="E1099" s="21"/>
      <c r="F1099" s="21"/>
      <c r="G1099" s="21"/>
      <c r="H1099" s="21"/>
      <c r="I1099" s="21"/>
      <c r="J1099" s="21"/>
      <c r="K1099" s="37"/>
      <c r="L1099" s="37"/>
      <c r="M1099" s="37"/>
    </row>
    <row r="1100" spans="1:13">
      <c r="A1100" s="21"/>
      <c r="B1100" s="21"/>
      <c r="C1100" s="22"/>
      <c r="D1100" s="21"/>
      <c r="E1100" s="21"/>
      <c r="F1100" s="21"/>
      <c r="G1100" s="21"/>
      <c r="H1100" s="21"/>
      <c r="I1100" s="21"/>
      <c r="J1100" s="21"/>
      <c r="K1100" s="37"/>
      <c r="L1100" s="37"/>
      <c r="M1100" s="37"/>
    </row>
    <row r="1101" spans="1:13">
      <c r="A1101" s="21"/>
      <c r="B1101" s="21"/>
      <c r="C1101" s="22"/>
      <c r="D1101" s="21"/>
      <c r="E1101" s="21"/>
      <c r="F1101" s="21"/>
      <c r="G1101" s="21"/>
      <c r="H1101" s="21"/>
      <c r="I1101" s="21"/>
      <c r="J1101" s="21"/>
      <c r="K1101" s="37"/>
      <c r="L1101" s="37"/>
      <c r="M1101" s="37"/>
    </row>
    <row r="1102" spans="1:13">
      <c r="A1102" s="21"/>
      <c r="B1102" s="21"/>
      <c r="C1102" s="22"/>
      <c r="D1102" s="21"/>
      <c r="E1102" s="21"/>
      <c r="F1102" s="21"/>
      <c r="G1102" s="21"/>
      <c r="H1102" s="21"/>
      <c r="I1102" s="21"/>
      <c r="J1102" s="21"/>
      <c r="K1102" s="37"/>
      <c r="L1102" s="37"/>
      <c r="M1102" s="37"/>
    </row>
    <row r="1103" spans="1:13">
      <c r="A1103" s="21"/>
      <c r="B1103" s="21"/>
      <c r="C1103" s="22"/>
      <c r="D1103" s="21"/>
      <c r="E1103" s="21"/>
      <c r="F1103" s="21"/>
      <c r="G1103" s="21"/>
      <c r="H1103" s="21"/>
      <c r="I1103" s="21"/>
      <c r="J1103" s="21"/>
      <c r="K1103" s="37"/>
      <c r="L1103" s="37"/>
      <c r="M1103" s="37"/>
    </row>
    <row r="1104" spans="1:13">
      <c r="A1104" s="21"/>
      <c r="B1104" s="21"/>
      <c r="C1104" s="22"/>
      <c r="D1104" s="21"/>
      <c r="E1104" s="21"/>
      <c r="F1104" s="21"/>
      <c r="G1104" s="21"/>
      <c r="H1104" s="21"/>
      <c r="I1104" s="21"/>
      <c r="J1104" s="21"/>
      <c r="K1104" s="37"/>
      <c r="L1104" s="37"/>
      <c r="M1104" s="37"/>
    </row>
    <row r="1105" spans="1:13">
      <c r="A1105" s="21"/>
      <c r="B1105" s="21"/>
      <c r="C1105" s="22"/>
      <c r="D1105" s="21"/>
      <c r="E1105" s="21"/>
      <c r="F1105" s="21"/>
      <c r="G1105" s="21"/>
      <c r="H1105" s="21"/>
      <c r="I1105" s="21"/>
      <c r="J1105" s="21"/>
      <c r="K1105" s="37"/>
      <c r="L1105" s="37"/>
      <c r="M1105" s="37"/>
    </row>
    <row r="1106" spans="1:13">
      <c r="A1106" s="21"/>
      <c r="B1106" s="21"/>
      <c r="C1106" s="22"/>
      <c r="D1106" s="21"/>
      <c r="E1106" s="21"/>
      <c r="F1106" s="21"/>
      <c r="G1106" s="21"/>
      <c r="H1106" s="21"/>
      <c r="I1106" s="21"/>
      <c r="J1106" s="21"/>
      <c r="K1106" s="37"/>
      <c r="L1106" s="37"/>
      <c r="M1106" s="37"/>
    </row>
    <row r="1107" spans="1:13">
      <c r="A1107" s="21"/>
      <c r="B1107" s="21"/>
      <c r="C1107" s="22"/>
      <c r="D1107" s="21"/>
      <c r="E1107" s="21"/>
      <c r="F1107" s="21"/>
      <c r="G1107" s="21"/>
      <c r="H1107" s="21"/>
      <c r="I1107" s="21"/>
      <c r="J1107" s="21"/>
      <c r="K1107" s="37"/>
      <c r="L1107" s="37"/>
      <c r="M1107" s="37"/>
    </row>
    <row r="1108" spans="1:13">
      <c r="A1108" s="21"/>
      <c r="B1108" s="21"/>
      <c r="C1108" s="22"/>
      <c r="D1108" s="21"/>
      <c r="E1108" s="21"/>
      <c r="F1108" s="21"/>
      <c r="G1108" s="21"/>
      <c r="H1108" s="21"/>
      <c r="I1108" s="21"/>
      <c r="J1108" s="21"/>
      <c r="K1108" s="37"/>
      <c r="L1108" s="37"/>
      <c r="M1108" s="37"/>
    </row>
    <row r="1109" spans="1:13">
      <c r="A1109" s="21"/>
      <c r="B1109" s="21"/>
      <c r="C1109" s="22"/>
      <c r="D1109" s="21"/>
      <c r="E1109" s="21"/>
      <c r="F1109" s="21"/>
      <c r="G1109" s="21"/>
      <c r="H1109" s="21"/>
      <c r="I1109" s="21"/>
      <c r="J1109" s="21"/>
      <c r="K1109" s="37"/>
      <c r="L1109" s="37"/>
      <c r="M1109" s="37"/>
    </row>
    <row r="1110" spans="1:13">
      <c r="A1110" s="21"/>
      <c r="B1110" s="21"/>
      <c r="C1110" s="22"/>
      <c r="D1110" s="21"/>
      <c r="E1110" s="21"/>
      <c r="F1110" s="21"/>
      <c r="G1110" s="21"/>
      <c r="H1110" s="21"/>
      <c r="I1110" s="21"/>
      <c r="J1110" s="21"/>
      <c r="K1110" s="37"/>
      <c r="L1110" s="37"/>
      <c r="M1110" s="37"/>
    </row>
    <row r="1111" spans="1:13">
      <c r="A1111" s="21"/>
      <c r="B1111" s="21"/>
      <c r="C1111" s="22"/>
      <c r="D1111" s="21"/>
      <c r="E1111" s="21"/>
      <c r="F1111" s="21"/>
      <c r="G1111" s="21"/>
      <c r="H1111" s="21"/>
      <c r="I1111" s="21"/>
      <c r="J1111" s="21"/>
      <c r="K1111" s="37"/>
      <c r="L1111" s="37"/>
      <c r="M1111" s="37"/>
    </row>
    <row r="1112" spans="1:13">
      <c r="A1112" s="21"/>
      <c r="B1112" s="21"/>
      <c r="C1112" s="22"/>
      <c r="D1112" s="21"/>
      <c r="E1112" s="21"/>
      <c r="F1112" s="21"/>
      <c r="G1112" s="21"/>
      <c r="H1112" s="21"/>
      <c r="I1112" s="21"/>
      <c r="J1112" s="21"/>
      <c r="K1112" s="37"/>
      <c r="L1112" s="37"/>
      <c r="M1112" s="37"/>
    </row>
    <row r="1113" spans="1:13">
      <c r="A1113" s="21"/>
      <c r="B1113" s="21"/>
      <c r="C1113" s="22"/>
      <c r="D1113" s="21"/>
      <c r="E1113" s="21"/>
      <c r="F1113" s="21"/>
      <c r="G1113" s="21"/>
      <c r="H1113" s="21"/>
      <c r="I1113" s="21"/>
      <c r="J1113" s="21"/>
      <c r="K1113" s="37"/>
      <c r="L1113" s="37"/>
      <c r="M1113" s="37"/>
    </row>
    <row r="1114" spans="1:13">
      <c r="A1114" s="21"/>
      <c r="B1114" s="21"/>
      <c r="C1114" s="22"/>
      <c r="D1114" s="21"/>
      <c r="E1114" s="21"/>
      <c r="F1114" s="21"/>
      <c r="G1114" s="21"/>
      <c r="H1114" s="21"/>
      <c r="I1114" s="21"/>
      <c r="J1114" s="21"/>
      <c r="K1114" s="37"/>
      <c r="L1114" s="37"/>
      <c r="M1114" s="37"/>
    </row>
    <row r="1115" spans="1:13">
      <c r="A1115" s="21"/>
      <c r="B1115" s="21"/>
      <c r="C1115" s="22"/>
      <c r="D1115" s="21"/>
      <c r="E1115" s="21"/>
      <c r="F1115" s="21"/>
      <c r="G1115" s="21"/>
      <c r="H1115" s="21"/>
      <c r="I1115" s="21"/>
      <c r="J1115" s="21"/>
      <c r="K1115" s="37"/>
      <c r="L1115" s="37"/>
      <c r="M1115" s="37"/>
    </row>
    <row r="1116" spans="1:13">
      <c r="A1116" s="21"/>
      <c r="B1116" s="21"/>
      <c r="C1116" s="22"/>
      <c r="D1116" s="21"/>
      <c r="E1116" s="21"/>
      <c r="F1116" s="21"/>
      <c r="G1116" s="21"/>
      <c r="H1116" s="21"/>
      <c r="I1116" s="21"/>
      <c r="J1116" s="21"/>
      <c r="K1116" s="37"/>
      <c r="L1116" s="37"/>
      <c r="M1116" s="37"/>
    </row>
    <row r="1117" spans="1:13">
      <c r="A1117" s="21"/>
      <c r="B1117" s="21"/>
      <c r="C1117" s="22"/>
      <c r="D1117" s="21"/>
      <c r="E1117" s="21"/>
      <c r="F1117" s="21"/>
      <c r="G1117" s="21"/>
      <c r="H1117" s="21"/>
      <c r="I1117" s="21"/>
      <c r="J1117" s="21"/>
      <c r="K1117" s="37"/>
      <c r="L1117" s="37"/>
      <c r="M1117" s="37"/>
    </row>
    <row r="1118" spans="1:13">
      <c r="A1118" s="21"/>
      <c r="B1118" s="21"/>
      <c r="C1118" s="22"/>
      <c r="D1118" s="21"/>
      <c r="E1118" s="21"/>
      <c r="F1118" s="21"/>
      <c r="G1118" s="21"/>
      <c r="H1118" s="21"/>
      <c r="I1118" s="21"/>
      <c r="J1118" s="21"/>
      <c r="K1118" s="37"/>
      <c r="L1118" s="37"/>
      <c r="M1118" s="37"/>
    </row>
    <row r="1119" spans="1:13">
      <c r="A1119" s="21"/>
      <c r="B1119" s="21"/>
      <c r="C1119" s="22"/>
      <c r="D1119" s="21"/>
      <c r="E1119" s="21"/>
      <c r="F1119" s="21"/>
      <c r="G1119" s="21"/>
      <c r="H1119" s="21"/>
      <c r="I1119" s="21"/>
      <c r="J1119" s="21"/>
      <c r="K1119" s="37"/>
      <c r="L1119" s="37"/>
      <c r="M1119" s="37"/>
    </row>
    <row r="1120" spans="1:13">
      <c r="A1120" s="21"/>
      <c r="B1120" s="21"/>
      <c r="C1120" s="22"/>
      <c r="D1120" s="21"/>
      <c r="E1120" s="21"/>
      <c r="F1120" s="21"/>
      <c r="G1120" s="21"/>
      <c r="H1120" s="21"/>
      <c r="I1120" s="21"/>
      <c r="J1120" s="21"/>
      <c r="K1120" s="37"/>
      <c r="L1120" s="37"/>
      <c r="M1120" s="37"/>
    </row>
    <row r="1121" spans="1:13">
      <c r="A1121" s="21"/>
      <c r="B1121" s="21"/>
      <c r="C1121" s="22"/>
      <c r="D1121" s="21"/>
      <c r="E1121" s="21"/>
      <c r="F1121" s="21"/>
      <c r="G1121" s="21"/>
      <c r="H1121" s="21"/>
      <c r="I1121" s="21"/>
      <c r="J1121" s="21"/>
      <c r="K1121" s="37"/>
      <c r="L1121" s="37"/>
      <c r="M1121" s="37"/>
    </row>
    <row r="1122" spans="1:13">
      <c r="A1122" s="21"/>
      <c r="B1122" s="21"/>
      <c r="C1122" s="22"/>
      <c r="D1122" s="21"/>
      <c r="E1122" s="21"/>
      <c r="F1122" s="21"/>
      <c r="G1122" s="21"/>
      <c r="H1122" s="21"/>
      <c r="I1122" s="21"/>
      <c r="J1122" s="21"/>
      <c r="K1122" s="37"/>
      <c r="L1122" s="37"/>
      <c r="M1122" s="37"/>
    </row>
    <row r="1123" spans="1:13">
      <c r="A1123" s="21"/>
      <c r="B1123" s="21"/>
      <c r="C1123" s="22"/>
      <c r="D1123" s="21"/>
      <c r="E1123" s="21"/>
      <c r="F1123" s="21"/>
      <c r="G1123" s="21"/>
      <c r="H1123" s="21"/>
      <c r="I1123" s="21"/>
      <c r="J1123" s="21"/>
      <c r="K1123" s="37"/>
      <c r="L1123" s="37"/>
      <c r="M1123" s="37"/>
    </row>
    <row r="1124" spans="1:13">
      <c r="A1124" s="21"/>
      <c r="B1124" s="21"/>
      <c r="C1124" s="22"/>
      <c r="D1124" s="21"/>
      <c r="E1124" s="21"/>
      <c r="F1124" s="21"/>
      <c r="G1124" s="21"/>
      <c r="H1124" s="21"/>
      <c r="I1124" s="21"/>
      <c r="J1124" s="21"/>
      <c r="K1124" s="37"/>
      <c r="L1124" s="37"/>
      <c r="M1124" s="37"/>
    </row>
    <row r="1125" spans="1:13">
      <c r="A1125" s="21"/>
      <c r="B1125" s="21"/>
      <c r="C1125" s="22"/>
      <c r="D1125" s="21"/>
      <c r="E1125" s="21"/>
      <c r="F1125" s="21"/>
      <c r="G1125" s="21"/>
      <c r="H1125" s="21"/>
      <c r="I1125" s="21"/>
      <c r="J1125" s="21"/>
      <c r="K1125" s="37"/>
      <c r="L1125" s="37"/>
      <c r="M1125" s="37"/>
    </row>
    <row r="1126" spans="1:13">
      <c r="A1126" s="21"/>
      <c r="B1126" s="21"/>
      <c r="C1126" s="22"/>
      <c r="D1126" s="21"/>
      <c r="E1126" s="21"/>
      <c r="F1126" s="21"/>
      <c r="G1126" s="21"/>
      <c r="H1126" s="21"/>
      <c r="I1126" s="21"/>
      <c r="J1126" s="21"/>
      <c r="K1126" s="37"/>
      <c r="L1126" s="37"/>
      <c r="M1126" s="37"/>
    </row>
    <row r="1127" spans="1:13">
      <c r="A1127" s="21"/>
      <c r="B1127" s="21"/>
      <c r="C1127" s="22"/>
      <c r="D1127" s="21"/>
      <c r="E1127" s="21"/>
      <c r="F1127" s="21"/>
      <c r="G1127" s="21"/>
      <c r="H1127" s="21"/>
      <c r="I1127" s="21"/>
      <c r="J1127" s="21"/>
      <c r="K1127" s="37"/>
      <c r="L1127" s="37"/>
      <c r="M1127" s="37"/>
    </row>
    <row r="1128" spans="1:13">
      <c r="A1128" s="21"/>
      <c r="B1128" s="21"/>
      <c r="C1128" s="22"/>
      <c r="D1128" s="21"/>
      <c r="E1128" s="21"/>
      <c r="F1128" s="21"/>
      <c r="G1128" s="21"/>
      <c r="H1128" s="21"/>
      <c r="I1128" s="21"/>
      <c r="J1128" s="21"/>
      <c r="K1128" s="37"/>
      <c r="L1128" s="37"/>
      <c r="M1128" s="37"/>
    </row>
    <row r="1129" spans="1:13">
      <c r="A1129" s="21"/>
      <c r="B1129" s="21"/>
      <c r="C1129" s="22"/>
      <c r="D1129" s="21"/>
      <c r="E1129" s="21"/>
      <c r="F1129" s="21"/>
      <c r="G1129" s="21"/>
      <c r="H1129" s="21"/>
      <c r="I1129" s="21"/>
      <c r="J1129" s="21"/>
      <c r="K1129" s="37"/>
      <c r="L1129" s="37"/>
      <c r="M1129" s="37"/>
    </row>
    <row r="1130" spans="1:13">
      <c r="A1130" s="21"/>
      <c r="B1130" s="21"/>
      <c r="C1130" s="22"/>
      <c r="D1130" s="21"/>
      <c r="E1130" s="21"/>
      <c r="F1130" s="21"/>
      <c r="G1130" s="21"/>
      <c r="H1130" s="21"/>
      <c r="I1130" s="21"/>
      <c r="J1130" s="21"/>
      <c r="K1130" s="37"/>
      <c r="L1130" s="37"/>
      <c r="M1130" s="37"/>
    </row>
    <row r="1131" spans="1:13">
      <c r="A1131" s="21"/>
      <c r="B1131" s="21"/>
      <c r="C1131" s="22"/>
      <c r="D1131" s="21"/>
      <c r="E1131" s="21"/>
      <c r="F1131" s="21"/>
      <c r="G1131" s="21"/>
      <c r="H1131" s="21"/>
      <c r="I1131" s="21"/>
      <c r="J1131" s="21"/>
      <c r="K1131" s="37"/>
      <c r="L1131" s="37"/>
      <c r="M1131" s="37"/>
    </row>
    <row r="1132" spans="1:13">
      <c r="A1132" s="21"/>
      <c r="B1132" s="21"/>
      <c r="C1132" s="22"/>
      <c r="D1132" s="21"/>
      <c r="E1132" s="21"/>
      <c r="F1132" s="21"/>
      <c r="G1132" s="21"/>
      <c r="H1132" s="21"/>
      <c r="I1132" s="21"/>
      <c r="J1132" s="21"/>
      <c r="K1132" s="37"/>
      <c r="L1132" s="37"/>
      <c r="M1132" s="37"/>
    </row>
    <row r="1133" spans="1:13">
      <c r="A1133" s="21"/>
      <c r="B1133" s="21"/>
      <c r="C1133" s="22"/>
      <c r="D1133" s="21"/>
      <c r="E1133" s="21"/>
      <c r="F1133" s="21"/>
      <c r="G1133" s="21"/>
      <c r="H1133" s="21"/>
      <c r="I1133" s="21"/>
      <c r="J1133" s="21"/>
      <c r="K1133" s="37"/>
      <c r="L1133" s="37"/>
      <c r="M1133" s="37"/>
    </row>
    <row r="1134" spans="1:13">
      <c r="A1134" s="21"/>
      <c r="B1134" s="21"/>
      <c r="C1134" s="22"/>
      <c r="D1134" s="21"/>
      <c r="E1134" s="21"/>
      <c r="F1134" s="21"/>
      <c r="G1134" s="21"/>
      <c r="H1134" s="21"/>
      <c r="I1134" s="21"/>
      <c r="J1134" s="21"/>
      <c r="K1134" s="37"/>
      <c r="L1134" s="37"/>
      <c r="M1134" s="37"/>
    </row>
    <row r="1135" spans="1:13">
      <c r="A1135" s="21"/>
      <c r="B1135" s="21"/>
      <c r="C1135" s="22"/>
      <c r="D1135" s="21"/>
      <c r="E1135" s="21"/>
      <c r="F1135" s="21"/>
      <c r="G1135" s="21"/>
      <c r="H1135" s="21"/>
      <c r="I1135" s="21"/>
      <c r="J1135" s="21"/>
      <c r="K1135" s="37"/>
      <c r="L1135" s="37"/>
      <c r="M1135" s="37"/>
    </row>
    <row r="1136" spans="1:13">
      <c r="A1136" s="21"/>
      <c r="B1136" s="21"/>
      <c r="C1136" s="22"/>
      <c r="D1136" s="21"/>
      <c r="E1136" s="21"/>
      <c r="F1136" s="21"/>
      <c r="G1136" s="21"/>
      <c r="H1136" s="21"/>
      <c r="I1136" s="21"/>
      <c r="J1136" s="21"/>
      <c r="K1136" s="37"/>
      <c r="L1136" s="37"/>
      <c r="M1136" s="37"/>
    </row>
    <row r="1137" spans="1:13">
      <c r="A1137" s="21"/>
      <c r="B1137" s="21"/>
      <c r="C1137" s="22"/>
      <c r="D1137" s="21"/>
      <c r="E1137" s="21"/>
      <c r="F1137" s="21"/>
      <c r="G1137" s="21"/>
      <c r="H1137" s="21"/>
      <c r="I1137" s="21"/>
      <c r="J1137" s="21"/>
      <c r="K1137" s="37"/>
      <c r="L1137" s="37"/>
      <c r="M1137" s="37"/>
    </row>
    <row r="1138" spans="1:13">
      <c r="A1138" s="21"/>
      <c r="B1138" s="21"/>
      <c r="C1138" s="22"/>
      <c r="D1138" s="21"/>
      <c r="E1138" s="21"/>
      <c r="F1138" s="21"/>
      <c r="G1138" s="21"/>
      <c r="H1138" s="21"/>
      <c r="I1138" s="21"/>
      <c r="J1138" s="21"/>
      <c r="K1138" s="37"/>
      <c r="L1138" s="37"/>
      <c r="M1138" s="37"/>
    </row>
    <row r="1139" spans="1:13">
      <c r="A1139" s="21"/>
      <c r="B1139" s="21"/>
      <c r="C1139" s="22"/>
      <c r="D1139" s="21"/>
      <c r="E1139" s="21"/>
      <c r="F1139" s="21"/>
      <c r="G1139" s="21"/>
      <c r="H1139" s="21"/>
      <c r="I1139" s="21"/>
      <c r="J1139" s="21"/>
      <c r="K1139" s="37"/>
      <c r="L1139" s="37"/>
      <c r="M1139" s="37"/>
    </row>
    <row r="1140" spans="1:13">
      <c r="A1140" s="21"/>
      <c r="B1140" s="21"/>
      <c r="C1140" s="22"/>
      <c r="D1140" s="21"/>
      <c r="E1140" s="21"/>
      <c r="F1140" s="21"/>
      <c r="G1140" s="21"/>
      <c r="H1140" s="21"/>
      <c r="I1140" s="21"/>
      <c r="J1140" s="21"/>
      <c r="K1140" s="37"/>
      <c r="L1140" s="37"/>
      <c r="M1140" s="37"/>
    </row>
    <row r="1141" spans="1:13">
      <c r="A1141" s="21"/>
      <c r="B1141" s="21"/>
      <c r="C1141" s="22"/>
      <c r="D1141" s="21"/>
      <c r="E1141" s="21"/>
      <c r="F1141" s="21"/>
      <c r="G1141" s="21"/>
      <c r="H1141" s="21"/>
      <c r="I1141" s="21"/>
      <c r="J1141" s="21"/>
      <c r="K1141" s="37"/>
      <c r="L1141" s="37"/>
      <c r="M1141" s="37"/>
    </row>
    <row r="1142" spans="1:13">
      <c r="A1142" s="21"/>
      <c r="B1142" s="21"/>
      <c r="C1142" s="22"/>
      <c r="D1142" s="21"/>
      <c r="E1142" s="21"/>
      <c r="F1142" s="21"/>
      <c r="G1142" s="21"/>
      <c r="H1142" s="21"/>
      <c r="I1142" s="21"/>
      <c r="J1142" s="21"/>
      <c r="K1142" s="37"/>
      <c r="L1142" s="37"/>
      <c r="M1142" s="37"/>
    </row>
    <row r="1143" spans="1:13">
      <c r="A1143" s="21"/>
      <c r="B1143" s="21"/>
      <c r="C1143" s="22"/>
      <c r="D1143" s="21"/>
      <c r="E1143" s="21"/>
      <c r="F1143" s="21"/>
      <c r="G1143" s="21"/>
      <c r="H1143" s="21"/>
      <c r="I1143" s="21"/>
      <c r="J1143" s="21"/>
      <c r="K1143" s="37"/>
      <c r="L1143" s="37"/>
      <c r="M1143" s="37"/>
    </row>
    <row r="1144" spans="1:13">
      <c r="A1144" s="21"/>
      <c r="B1144" s="21"/>
      <c r="C1144" s="22"/>
      <c r="D1144" s="21"/>
      <c r="E1144" s="21"/>
      <c r="F1144" s="21"/>
      <c r="G1144" s="21"/>
      <c r="H1144" s="21"/>
      <c r="I1144" s="21"/>
      <c r="J1144" s="21"/>
      <c r="K1144" s="37"/>
      <c r="L1144" s="37"/>
      <c r="M1144" s="37"/>
    </row>
    <row r="1145" spans="1:13">
      <c r="A1145" s="21"/>
      <c r="B1145" s="21"/>
      <c r="C1145" s="22"/>
      <c r="D1145" s="21"/>
      <c r="E1145" s="21"/>
      <c r="F1145" s="21"/>
      <c r="G1145" s="21"/>
      <c r="H1145" s="21"/>
      <c r="I1145" s="21"/>
      <c r="J1145" s="21"/>
      <c r="K1145" s="37"/>
      <c r="L1145" s="37"/>
      <c r="M1145" s="37"/>
    </row>
    <row r="1146" spans="1:13">
      <c r="A1146" s="21"/>
      <c r="B1146" s="21"/>
      <c r="C1146" s="22"/>
      <c r="D1146" s="21"/>
      <c r="E1146" s="21"/>
      <c r="F1146" s="21"/>
      <c r="G1146" s="21"/>
      <c r="H1146" s="21"/>
      <c r="I1146" s="21"/>
      <c r="J1146" s="21"/>
      <c r="K1146" s="37"/>
      <c r="L1146" s="37"/>
      <c r="M1146" s="37"/>
    </row>
    <row r="1147" spans="1:13">
      <c r="A1147" s="21"/>
      <c r="B1147" s="21"/>
      <c r="C1147" s="22"/>
      <c r="D1147" s="21"/>
      <c r="E1147" s="21"/>
      <c r="F1147" s="21"/>
      <c r="G1147" s="21"/>
      <c r="H1147" s="21"/>
      <c r="I1147" s="21"/>
      <c r="J1147" s="21"/>
      <c r="K1147" s="37"/>
      <c r="L1147" s="37"/>
      <c r="M1147" s="37"/>
    </row>
    <row r="1148" spans="1:13">
      <c r="A1148" s="21"/>
      <c r="B1148" s="21"/>
      <c r="C1148" s="22"/>
      <c r="D1148" s="21"/>
      <c r="E1148" s="21"/>
      <c r="F1148" s="21"/>
      <c r="G1148" s="21"/>
      <c r="H1148" s="21"/>
      <c r="I1148" s="21"/>
      <c r="J1148" s="21"/>
      <c r="K1148" s="37"/>
      <c r="L1148" s="37"/>
      <c r="M1148" s="37"/>
    </row>
    <row r="1149" spans="1:13">
      <c r="A1149" s="21"/>
      <c r="B1149" s="21"/>
      <c r="C1149" s="22"/>
      <c r="D1149" s="21"/>
      <c r="E1149" s="21"/>
      <c r="F1149" s="21"/>
      <c r="G1149" s="21"/>
      <c r="H1149" s="21"/>
      <c r="I1149" s="21"/>
      <c r="J1149" s="21"/>
      <c r="K1149" s="37"/>
      <c r="L1149" s="37"/>
      <c r="M1149" s="37"/>
    </row>
    <row r="1150" spans="1:13">
      <c r="A1150" s="21"/>
      <c r="B1150" s="21"/>
      <c r="C1150" s="22"/>
      <c r="D1150" s="21"/>
      <c r="E1150" s="21"/>
      <c r="F1150" s="21"/>
      <c r="G1150" s="21"/>
      <c r="H1150" s="21"/>
      <c r="I1150" s="21"/>
      <c r="J1150" s="21"/>
      <c r="K1150" s="37"/>
      <c r="L1150" s="37"/>
      <c r="M1150" s="37"/>
    </row>
    <row r="1151" spans="1:13">
      <c r="A1151" s="21"/>
      <c r="B1151" s="21"/>
      <c r="C1151" s="22"/>
      <c r="D1151" s="21"/>
      <c r="E1151" s="21"/>
      <c r="F1151" s="21"/>
      <c r="G1151" s="21"/>
      <c r="H1151" s="21"/>
      <c r="I1151" s="21"/>
      <c r="J1151" s="21"/>
      <c r="K1151" s="37"/>
      <c r="L1151" s="37"/>
      <c r="M1151" s="37"/>
    </row>
    <row r="1152" spans="1:13">
      <c r="A1152" s="21"/>
      <c r="B1152" s="21"/>
      <c r="C1152" s="22"/>
      <c r="D1152" s="21"/>
      <c r="E1152" s="21"/>
      <c r="F1152" s="21"/>
      <c r="G1152" s="21"/>
      <c r="H1152" s="21"/>
      <c r="I1152" s="21"/>
      <c r="J1152" s="21"/>
      <c r="K1152" s="37"/>
      <c r="L1152" s="37"/>
      <c r="M1152" s="37"/>
    </row>
    <row r="1153" spans="1:13">
      <c r="A1153" s="21"/>
      <c r="B1153" s="21"/>
      <c r="C1153" s="22"/>
      <c r="D1153" s="21"/>
      <c r="E1153" s="21"/>
      <c r="F1153" s="21"/>
      <c r="G1153" s="21"/>
      <c r="H1153" s="21"/>
      <c r="I1153" s="21"/>
      <c r="J1153" s="21"/>
      <c r="K1153" s="37"/>
      <c r="L1153" s="37"/>
      <c r="M1153" s="37"/>
    </row>
    <row r="1154" spans="1:13">
      <c r="A1154" s="21"/>
      <c r="B1154" s="21"/>
      <c r="C1154" s="22"/>
      <c r="D1154" s="21"/>
      <c r="E1154" s="21"/>
      <c r="F1154" s="21"/>
      <c r="G1154" s="21"/>
      <c r="H1154" s="21"/>
      <c r="I1154" s="21"/>
      <c r="J1154" s="21"/>
      <c r="K1154" s="37"/>
      <c r="L1154" s="37"/>
      <c r="M1154" s="37"/>
    </row>
    <row r="1155" spans="1:13">
      <c r="C1155" s="19"/>
    </row>
    <row r="1156" spans="1:13">
      <c r="C1156" s="19"/>
    </row>
    <row r="1157" spans="1:13">
      <c r="C1157" s="19"/>
    </row>
    <row r="1158" spans="1:13">
      <c r="C1158" s="19"/>
    </row>
    <row r="1159" spans="1:13">
      <c r="C1159" s="19"/>
    </row>
    <row r="1160" spans="1:13">
      <c r="C1160" s="19"/>
    </row>
    <row r="1161" spans="1:13">
      <c r="C1161" s="19"/>
    </row>
    <row r="1162" spans="1:13">
      <c r="C1162" s="19"/>
    </row>
    <row r="1163" spans="1:13">
      <c r="C1163" s="19"/>
    </row>
    <row r="1164" spans="1:13">
      <c r="C1164" s="19"/>
    </row>
    <row r="1165" spans="1:13">
      <c r="C1165" s="19"/>
    </row>
    <row r="1166" spans="1:13">
      <c r="C1166" s="19"/>
    </row>
    <row r="1167" spans="1:13">
      <c r="C1167" s="19"/>
    </row>
    <row r="1168" spans="1:13">
      <c r="C1168" s="19"/>
    </row>
    <row r="1169" spans="3:3">
      <c r="C1169" s="19"/>
    </row>
    <row r="1170" spans="3:3">
      <c r="C1170" s="19"/>
    </row>
    <row r="1171" spans="3:3">
      <c r="C1171" s="19"/>
    </row>
    <row r="1172" spans="3:3">
      <c r="C1172" s="19"/>
    </row>
    <row r="1173" spans="3:3">
      <c r="C1173" s="19"/>
    </row>
    <row r="1174" spans="3:3">
      <c r="C1174" s="19"/>
    </row>
    <row r="1175" spans="3:3">
      <c r="C1175" s="19"/>
    </row>
    <row r="1176" spans="3:3">
      <c r="C1176" s="19"/>
    </row>
    <row r="1177" spans="3:3">
      <c r="C1177" s="19"/>
    </row>
    <row r="1178" spans="3:3">
      <c r="C1178" s="19"/>
    </row>
    <row r="1179" spans="3:3">
      <c r="C1179" s="19"/>
    </row>
    <row r="1180" spans="3:3">
      <c r="C1180" s="19"/>
    </row>
    <row r="1181" spans="3:3">
      <c r="C1181" s="19"/>
    </row>
    <row r="1182" spans="3:3">
      <c r="C1182" s="19"/>
    </row>
    <row r="1183" spans="3:3">
      <c r="C1183" s="19"/>
    </row>
    <row r="1184" spans="3:3">
      <c r="C1184" s="19"/>
    </row>
    <row r="1185" spans="3:3">
      <c r="C1185" s="19"/>
    </row>
    <row r="1186" spans="3:3">
      <c r="C1186" s="19"/>
    </row>
    <row r="1187" spans="3:3">
      <c r="C1187" s="19"/>
    </row>
    <row r="1188" spans="3:3">
      <c r="C1188" s="19"/>
    </row>
    <row r="1189" spans="3:3">
      <c r="C1189" s="19"/>
    </row>
    <row r="1190" spans="3:3">
      <c r="C1190" s="19"/>
    </row>
    <row r="1191" spans="3:3">
      <c r="C1191" s="19"/>
    </row>
    <row r="1192" spans="3:3">
      <c r="C1192" s="19"/>
    </row>
    <row r="1193" spans="3:3">
      <c r="C1193" s="19"/>
    </row>
    <row r="1194" spans="3:3">
      <c r="C1194" s="19"/>
    </row>
    <row r="1195" spans="3:3">
      <c r="C1195" s="19"/>
    </row>
    <row r="1196" spans="3:3">
      <c r="C1196" s="19"/>
    </row>
    <row r="1197" spans="3:3">
      <c r="C1197" s="19"/>
    </row>
    <row r="1198" spans="3:3">
      <c r="C1198" s="19"/>
    </row>
    <row r="1199" spans="3:3">
      <c r="C1199" s="19"/>
    </row>
    <row r="1200" spans="3:3">
      <c r="C1200" s="19"/>
    </row>
    <row r="1201" spans="3:3">
      <c r="C1201" s="19"/>
    </row>
    <row r="1202" spans="3:3">
      <c r="C1202" s="19"/>
    </row>
    <row r="1203" spans="3:3">
      <c r="C1203" s="19"/>
    </row>
    <row r="1204" spans="3:3">
      <c r="C1204" s="19"/>
    </row>
    <row r="1205" spans="3:3">
      <c r="C1205" s="19"/>
    </row>
    <row r="1206" spans="3:3">
      <c r="C1206" s="19"/>
    </row>
    <row r="1207" spans="3:3">
      <c r="C1207" s="19"/>
    </row>
    <row r="1208" spans="3:3">
      <c r="C1208" s="19"/>
    </row>
    <row r="1209" spans="3:3">
      <c r="C1209" s="19"/>
    </row>
    <row r="1210" spans="3:3">
      <c r="C1210" s="19"/>
    </row>
    <row r="1211" spans="3:3">
      <c r="C1211" s="19"/>
    </row>
    <row r="1212" spans="3:3">
      <c r="C1212" s="19"/>
    </row>
    <row r="1213" spans="3:3">
      <c r="C1213" s="19"/>
    </row>
    <row r="1214" spans="3:3">
      <c r="C1214" s="19"/>
    </row>
    <row r="1215" spans="3:3">
      <c r="C1215" s="19"/>
    </row>
    <row r="1216" spans="3:3">
      <c r="C1216" s="19"/>
    </row>
    <row r="1217" spans="3:3">
      <c r="C1217" s="19"/>
    </row>
    <row r="1218" spans="3:3">
      <c r="C1218" s="19"/>
    </row>
    <row r="1219" spans="3:3">
      <c r="C1219" s="19"/>
    </row>
    <row r="1220" spans="3:3">
      <c r="C1220" s="19"/>
    </row>
    <row r="1221" spans="3:3">
      <c r="C1221" s="19"/>
    </row>
    <row r="1222" spans="3:3">
      <c r="C1222" s="19"/>
    </row>
    <row r="1223" spans="3:3">
      <c r="C1223" s="19"/>
    </row>
    <row r="1224" spans="3:3">
      <c r="C1224" s="19"/>
    </row>
    <row r="1225" spans="3:3">
      <c r="C1225" s="19"/>
    </row>
    <row r="1226" spans="3:3">
      <c r="C1226" s="19"/>
    </row>
    <row r="1227" spans="3:3">
      <c r="C1227" s="19"/>
    </row>
    <row r="1228" spans="3:3">
      <c r="C1228" s="19"/>
    </row>
    <row r="1229" spans="3:3">
      <c r="C1229" s="19"/>
    </row>
    <row r="1230" spans="3:3">
      <c r="C1230" s="19"/>
    </row>
    <row r="1231" spans="3:3">
      <c r="C1231" s="19"/>
    </row>
    <row r="1232" spans="3:3">
      <c r="C1232" s="19"/>
    </row>
    <row r="1233" spans="3:3">
      <c r="C1233" s="19"/>
    </row>
    <row r="1234" spans="3:3">
      <c r="C1234" s="19"/>
    </row>
    <row r="1235" spans="3:3">
      <c r="C1235" s="19"/>
    </row>
    <row r="1236" spans="3:3">
      <c r="C1236" s="19"/>
    </row>
    <row r="1237" spans="3:3">
      <c r="C1237" s="19"/>
    </row>
    <row r="1238" spans="3:3">
      <c r="C1238" s="19"/>
    </row>
    <row r="1239" spans="3:3">
      <c r="C1239" s="19"/>
    </row>
    <row r="1240" spans="3:3">
      <c r="C1240" s="19"/>
    </row>
    <row r="1241" spans="3:3">
      <c r="C1241" s="19"/>
    </row>
    <row r="1242" spans="3:3">
      <c r="C1242" s="19"/>
    </row>
    <row r="1243" spans="3:3">
      <c r="C1243" s="19"/>
    </row>
    <row r="1244" spans="3:3">
      <c r="C1244" s="19"/>
    </row>
    <row r="1245" spans="3:3">
      <c r="C1245" s="19"/>
    </row>
    <row r="1246" spans="3:3">
      <c r="C1246" s="19"/>
    </row>
    <row r="1247" spans="3:3">
      <c r="C1247" s="19"/>
    </row>
    <row r="1248" spans="3:3">
      <c r="C1248" s="19"/>
    </row>
    <row r="1249" spans="3:3">
      <c r="C1249" s="19"/>
    </row>
    <row r="1250" spans="3:3">
      <c r="C1250" s="19"/>
    </row>
    <row r="1251" spans="3:3">
      <c r="C1251" s="19"/>
    </row>
    <row r="1252" spans="3:3">
      <c r="C1252" s="19"/>
    </row>
    <row r="1253" spans="3:3">
      <c r="C1253" s="19"/>
    </row>
    <row r="1254" spans="3:3">
      <c r="C1254" s="19"/>
    </row>
    <row r="1255" spans="3:3">
      <c r="C1255" s="19"/>
    </row>
    <row r="1256" spans="3:3">
      <c r="C1256" s="19"/>
    </row>
    <row r="1257" spans="3:3">
      <c r="C1257" s="19"/>
    </row>
    <row r="1258" spans="3:3">
      <c r="C1258" s="19"/>
    </row>
    <row r="1259" spans="3:3">
      <c r="C1259" s="19"/>
    </row>
    <row r="1260" spans="3:3">
      <c r="C1260" s="19"/>
    </row>
    <row r="1261" spans="3:3">
      <c r="C1261" s="19"/>
    </row>
    <row r="1262" spans="3:3">
      <c r="C1262" s="19"/>
    </row>
    <row r="1263" spans="3:3">
      <c r="C1263" s="19"/>
    </row>
    <row r="1264" spans="3:3">
      <c r="C1264" s="19"/>
    </row>
    <row r="1265" spans="3:3">
      <c r="C1265" s="19"/>
    </row>
    <row r="1266" spans="3:3">
      <c r="C1266" s="19"/>
    </row>
    <row r="1267" spans="3:3">
      <c r="C1267" s="19"/>
    </row>
    <row r="1268" spans="3:3">
      <c r="C1268" s="19"/>
    </row>
    <row r="1269" spans="3:3">
      <c r="C1269" s="19"/>
    </row>
    <row r="1270" spans="3:3">
      <c r="C1270" s="19"/>
    </row>
    <row r="1271" spans="3:3">
      <c r="C1271" s="19"/>
    </row>
    <row r="1272" spans="3:3">
      <c r="C1272" s="19"/>
    </row>
    <row r="1273" spans="3:3">
      <c r="C1273" s="19"/>
    </row>
    <row r="1274" spans="3:3">
      <c r="C1274" s="19"/>
    </row>
    <row r="1275" spans="3:3">
      <c r="C1275" s="19"/>
    </row>
    <row r="1276" spans="3:3">
      <c r="C1276" s="19"/>
    </row>
    <row r="1277" spans="3:3">
      <c r="C1277" s="19"/>
    </row>
    <row r="1278" spans="3:3">
      <c r="C1278" s="19"/>
    </row>
    <row r="1279" spans="3:3">
      <c r="C1279" s="19"/>
    </row>
    <row r="1280" spans="3:3">
      <c r="C1280" s="19"/>
    </row>
    <row r="1281" spans="3:3">
      <c r="C1281" s="19"/>
    </row>
    <row r="1282" spans="3:3">
      <c r="C1282" s="19"/>
    </row>
    <row r="1283" spans="3:3">
      <c r="C1283" s="19"/>
    </row>
    <row r="1284" spans="3:3">
      <c r="C1284" s="19"/>
    </row>
    <row r="1285" spans="3:3">
      <c r="C1285" s="19"/>
    </row>
    <row r="1286" spans="3:3">
      <c r="C1286" s="19"/>
    </row>
    <row r="1287" spans="3:3">
      <c r="C1287" s="19"/>
    </row>
    <row r="1288" spans="3:3">
      <c r="C1288" s="19"/>
    </row>
    <row r="1289" spans="3:3">
      <c r="C1289" s="19"/>
    </row>
    <row r="1290" spans="3:3">
      <c r="C1290" s="19"/>
    </row>
    <row r="1291" spans="3:3">
      <c r="C1291" s="19"/>
    </row>
    <row r="1292" spans="3:3">
      <c r="C1292" s="19"/>
    </row>
    <row r="1293" spans="3:3">
      <c r="C1293" s="19"/>
    </row>
    <row r="1294" spans="3:3">
      <c r="C1294" s="19"/>
    </row>
    <row r="1295" spans="3:3">
      <c r="C1295" s="19"/>
    </row>
    <row r="1296" spans="3:3">
      <c r="C1296" s="19"/>
    </row>
    <row r="1297" spans="3:3">
      <c r="C1297" s="19"/>
    </row>
    <row r="1298" spans="3:3">
      <c r="C1298" s="19"/>
    </row>
    <row r="1299" spans="3:3">
      <c r="C1299" s="19"/>
    </row>
    <row r="1300" spans="3:3">
      <c r="C1300" s="19"/>
    </row>
    <row r="1301" spans="3:3">
      <c r="C1301" s="19"/>
    </row>
    <row r="1302" spans="3:3">
      <c r="C1302" s="19"/>
    </row>
    <row r="1303" spans="3:3">
      <c r="C1303" s="19"/>
    </row>
    <row r="1304" spans="3:3">
      <c r="C1304" s="19"/>
    </row>
    <row r="1305" spans="3:3">
      <c r="C1305" s="19"/>
    </row>
    <row r="1306" spans="3:3">
      <c r="C1306" s="19"/>
    </row>
    <row r="1307" spans="3:3">
      <c r="C1307" s="19"/>
    </row>
    <row r="1308" spans="3:3">
      <c r="C1308" s="19"/>
    </row>
    <row r="1309" spans="3:3">
      <c r="C1309" s="19"/>
    </row>
    <row r="1310" spans="3:3">
      <c r="C1310" s="19"/>
    </row>
    <row r="1311" spans="3:3">
      <c r="C1311" s="19"/>
    </row>
    <row r="1312" spans="3:3">
      <c r="C1312" s="19"/>
    </row>
    <row r="1313" spans="3:3">
      <c r="C1313" s="19"/>
    </row>
    <row r="1314" spans="3:3">
      <c r="C1314" s="19"/>
    </row>
    <row r="1315" spans="3:3">
      <c r="C1315" s="19"/>
    </row>
    <row r="1316" spans="3:3">
      <c r="C1316" s="19"/>
    </row>
    <row r="1317" spans="3:3">
      <c r="C1317" s="19"/>
    </row>
    <row r="1318" spans="3:3">
      <c r="C1318" s="19"/>
    </row>
    <row r="1319" spans="3:3">
      <c r="C1319" s="19"/>
    </row>
    <row r="1320" spans="3:3">
      <c r="C1320" s="19"/>
    </row>
    <row r="1321" spans="3:3">
      <c r="C1321" s="19"/>
    </row>
    <row r="1322" spans="3:3">
      <c r="C1322" s="19"/>
    </row>
    <row r="1323" spans="3:3">
      <c r="C1323" s="19"/>
    </row>
    <row r="1324" spans="3:3">
      <c r="C1324" s="19"/>
    </row>
    <row r="1325" spans="3:3">
      <c r="C1325" s="19"/>
    </row>
    <row r="1326" spans="3:3">
      <c r="C1326" s="19"/>
    </row>
    <row r="1327" spans="3:3">
      <c r="C1327" s="19"/>
    </row>
    <row r="1328" spans="3:3">
      <c r="C1328" s="19"/>
    </row>
    <row r="1329" spans="3:3">
      <c r="C1329" s="19"/>
    </row>
    <row r="1330" spans="3:3">
      <c r="C1330" s="19"/>
    </row>
    <row r="1331" spans="3:3">
      <c r="C1331" s="19"/>
    </row>
    <row r="1332" spans="3:3">
      <c r="C1332" s="19"/>
    </row>
    <row r="1333" spans="3:3">
      <c r="C1333" s="19"/>
    </row>
    <row r="1334" spans="3:3">
      <c r="C1334" s="19"/>
    </row>
    <row r="1335" spans="3:3">
      <c r="C1335" s="19"/>
    </row>
    <row r="1336" spans="3:3">
      <c r="C1336" s="19"/>
    </row>
    <row r="1337" spans="3:3">
      <c r="C1337" s="19"/>
    </row>
    <row r="1338" spans="3:3">
      <c r="C1338" s="19"/>
    </row>
    <row r="1339" spans="3:3">
      <c r="C1339" s="19"/>
    </row>
    <row r="1340" spans="3:3">
      <c r="C1340" s="19"/>
    </row>
    <row r="1341" spans="3:3">
      <c r="C1341" s="19"/>
    </row>
    <row r="1342" spans="3:3">
      <c r="C1342" s="19"/>
    </row>
    <row r="1343" spans="3:3">
      <c r="C1343" s="19"/>
    </row>
    <row r="1344" spans="3:3">
      <c r="C1344" s="19"/>
    </row>
    <row r="1345" spans="3:3">
      <c r="C1345" s="19"/>
    </row>
    <row r="1346" spans="3:3">
      <c r="C1346" s="19"/>
    </row>
    <row r="1347" spans="3:3">
      <c r="C1347" s="19"/>
    </row>
    <row r="1348" spans="3:3">
      <c r="C1348" s="19"/>
    </row>
    <row r="1349" spans="3:3">
      <c r="C1349" s="19"/>
    </row>
    <row r="1350" spans="3:3">
      <c r="C1350" s="19"/>
    </row>
    <row r="1351" spans="3:3">
      <c r="C1351" s="19"/>
    </row>
    <row r="1352" spans="3:3">
      <c r="C1352" s="19"/>
    </row>
    <row r="1353" spans="3:3">
      <c r="C1353" s="19"/>
    </row>
    <row r="1354" spans="3:3">
      <c r="C1354" s="19"/>
    </row>
    <row r="1355" spans="3:3">
      <c r="C1355" s="19"/>
    </row>
    <row r="1356" spans="3:3">
      <c r="C1356" s="19"/>
    </row>
    <row r="1357" spans="3:3">
      <c r="C1357" s="19"/>
    </row>
    <row r="1358" spans="3:3">
      <c r="C1358" s="19"/>
    </row>
    <row r="1359" spans="3:3">
      <c r="C1359" s="19"/>
    </row>
    <row r="1360" spans="3:3">
      <c r="C1360" s="19"/>
    </row>
    <row r="1361" spans="3:3">
      <c r="C1361" s="19"/>
    </row>
    <row r="1362" spans="3:3">
      <c r="C1362" s="19"/>
    </row>
    <row r="1363" spans="3:3">
      <c r="C1363" s="19"/>
    </row>
    <row r="1364" spans="3:3">
      <c r="C1364" s="19"/>
    </row>
    <row r="1365" spans="3:3">
      <c r="C1365" s="19"/>
    </row>
    <row r="1366" spans="3:3">
      <c r="C1366" s="19"/>
    </row>
    <row r="1367" spans="3:3">
      <c r="C1367" s="19"/>
    </row>
    <row r="1368" spans="3:3">
      <c r="C1368" s="19"/>
    </row>
    <row r="1369" spans="3:3">
      <c r="C1369" s="19"/>
    </row>
    <row r="1370" spans="3:3">
      <c r="C1370" s="19"/>
    </row>
    <row r="1371" spans="3:3">
      <c r="C1371" s="19"/>
    </row>
    <row r="1372" spans="3:3">
      <c r="C1372" s="19"/>
    </row>
    <row r="1373" spans="3:3">
      <c r="C1373" s="19"/>
    </row>
    <row r="1374" spans="3:3">
      <c r="C1374" s="19"/>
    </row>
    <row r="1375" spans="3:3">
      <c r="C1375" s="19"/>
    </row>
    <row r="1376" spans="3:3">
      <c r="C1376" s="19"/>
    </row>
    <row r="1377" spans="3:3">
      <c r="C1377" s="19"/>
    </row>
    <row r="1378" spans="3:3">
      <c r="C1378" s="19"/>
    </row>
    <row r="1379" spans="3:3">
      <c r="C1379" s="19"/>
    </row>
    <row r="1380" spans="3:3">
      <c r="C1380" s="19"/>
    </row>
    <row r="1381" spans="3:3">
      <c r="C1381" s="19"/>
    </row>
    <row r="1382" spans="3:3">
      <c r="C1382" s="19"/>
    </row>
    <row r="1383" spans="3:3">
      <c r="C1383" s="19"/>
    </row>
    <row r="1384" spans="3:3">
      <c r="C1384" s="19"/>
    </row>
    <row r="1385" spans="3:3">
      <c r="C1385" s="19"/>
    </row>
    <row r="1386" spans="3:3">
      <c r="C1386" s="19"/>
    </row>
    <row r="1387" spans="3:3">
      <c r="C1387" s="19"/>
    </row>
    <row r="1388" spans="3:3">
      <c r="C1388" s="19"/>
    </row>
    <row r="1389" spans="3:3">
      <c r="C1389" s="19"/>
    </row>
    <row r="1390" spans="3:3">
      <c r="C1390" s="19"/>
    </row>
    <row r="1391" spans="3:3">
      <c r="C1391" s="19"/>
    </row>
    <row r="1392" spans="3:3">
      <c r="C1392" s="19"/>
    </row>
    <row r="1393" spans="3:3">
      <c r="C1393" s="19"/>
    </row>
    <row r="1394" spans="3:3">
      <c r="C1394" s="19"/>
    </row>
    <row r="1395" spans="3:3">
      <c r="C1395" s="19"/>
    </row>
    <row r="1396" spans="3:3">
      <c r="C1396" s="19"/>
    </row>
    <row r="1397" spans="3:3">
      <c r="C1397" s="19"/>
    </row>
    <row r="1398" spans="3:3">
      <c r="C1398" s="19"/>
    </row>
    <row r="1399" spans="3:3">
      <c r="C1399" s="19"/>
    </row>
    <row r="1400" spans="3:3">
      <c r="C1400" s="19"/>
    </row>
    <row r="1401" spans="3:3">
      <c r="C1401" s="19"/>
    </row>
    <row r="1402" spans="3:3">
      <c r="C1402" s="19"/>
    </row>
    <row r="1403" spans="3:3">
      <c r="C1403" s="19"/>
    </row>
    <row r="1404" spans="3:3">
      <c r="C1404" s="19"/>
    </row>
    <row r="1405" spans="3:3">
      <c r="C1405" s="19"/>
    </row>
    <row r="1406" spans="3:3">
      <c r="C1406" s="19"/>
    </row>
    <row r="1407" spans="3:3">
      <c r="C1407" s="19"/>
    </row>
    <row r="1408" spans="3:3">
      <c r="C1408" s="19"/>
    </row>
    <row r="1409" spans="3:3">
      <c r="C1409" s="19"/>
    </row>
    <row r="1410" spans="3:3">
      <c r="C1410" s="19"/>
    </row>
    <row r="1411" spans="3:3">
      <c r="C1411" s="19"/>
    </row>
    <row r="1412" spans="3:3">
      <c r="C1412" s="19"/>
    </row>
    <row r="1413" spans="3:3">
      <c r="C1413" s="19"/>
    </row>
    <row r="1414" spans="3:3">
      <c r="C1414" s="19"/>
    </row>
    <row r="1415" spans="3:3">
      <c r="C1415" s="19"/>
    </row>
    <row r="1416" spans="3:3">
      <c r="C1416" s="19"/>
    </row>
    <row r="1417" spans="3:3">
      <c r="C1417" s="19"/>
    </row>
    <row r="1418" spans="3:3">
      <c r="C1418" s="19"/>
    </row>
    <row r="1419" spans="3:3">
      <c r="C1419" s="19"/>
    </row>
    <row r="1420" spans="3:3">
      <c r="C1420" s="19"/>
    </row>
    <row r="1421" spans="3:3">
      <c r="C1421" s="19"/>
    </row>
    <row r="1422" spans="3:3">
      <c r="C1422" s="19"/>
    </row>
    <row r="1423" spans="3:3">
      <c r="C1423" s="19"/>
    </row>
    <row r="1424" spans="3:3">
      <c r="C1424" s="19"/>
    </row>
    <row r="1425" spans="3:3">
      <c r="C1425" s="19"/>
    </row>
    <row r="1426" spans="3:3">
      <c r="C1426" s="19"/>
    </row>
    <row r="1427" spans="3:3">
      <c r="C1427" s="19"/>
    </row>
    <row r="1428" spans="3:3">
      <c r="C1428" s="19"/>
    </row>
    <row r="1429" spans="3:3">
      <c r="C1429" s="19"/>
    </row>
    <row r="1430" spans="3:3">
      <c r="C1430" s="19"/>
    </row>
    <row r="1431" spans="3:3">
      <c r="C1431" s="19"/>
    </row>
    <row r="1432" spans="3:3">
      <c r="C1432" s="19"/>
    </row>
    <row r="1433" spans="3:3">
      <c r="C1433" s="19"/>
    </row>
    <row r="1434" spans="3:3">
      <c r="C1434" s="19"/>
    </row>
    <row r="1435" spans="3:3">
      <c r="C1435" s="19"/>
    </row>
    <row r="1436" spans="3:3">
      <c r="C1436" s="19"/>
    </row>
    <row r="1437" spans="3:3">
      <c r="C1437" s="19"/>
    </row>
    <row r="1438" spans="3:3">
      <c r="C1438" s="19"/>
    </row>
    <row r="1439" spans="3:3">
      <c r="C1439" s="19"/>
    </row>
    <row r="1440" spans="3:3">
      <c r="C1440" s="19"/>
    </row>
    <row r="1441" spans="3:3">
      <c r="C1441" s="19"/>
    </row>
    <row r="1442" spans="3:3">
      <c r="C1442" s="19"/>
    </row>
    <row r="1443" spans="3:3">
      <c r="C1443" s="19"/>
    </row>
    <row r="1444" spans="3:3">
      <c r="C1444" s="19"/>
    </row>
    <row r="1445" spans="3:3">
      <c r="C1445" s="19"/>
    </row>
    <row r="1446" spans="3:3">
      <c r="C1446" s="19"/>
    </row>
    <row r="1447" spans="3:3">
      <c r="C1447" s="19"/>
    </row>
    <row r="1448" spans="3:3">
      <c r="C1448" s="19"/>
    </row>
    <row r="1449" spans="3:3">
      <c r="C1449" s="19"/>
    </row>
    <row r="1450" spans="3:3">
      <c r="C1450" s="19"/>
    </row>
    <row r="1451" spans="3:3">
      <c r="C1451" s="19"/>
    </row>
    <row r="1452" spans="3:3">
      <c r="C1452" s="19"/>
    </row>
    <row r="1453" spans="3:3">
      <c r="C1453" s="19"/>
    </row>
    <row r="1454" spans="3:3">
      <c r="C1454" s="19"/>
    </row>
    <row r="1455" spans="3:3">
      <c r="C1455" s="19"/>
    </row>
    <row r="1456" spans="3:3">
      <c r="C1456" s="19"/>
    </row>
    <row r="1457" spans="3:3">
      <c r="C1457" s="19"/>
    </row>
    <row r="1458" spans="3:3">
      <c r="C1458" s="19"/>
    </row>
    <row r="1459" spans="3:3">
      <c r="C1459" s="19"/>
    </row>
    <row r="1460" spans="3:3">
      <c r="C1460" s="19"/>
    </row>
    <row r="1461" spans="3:3">
      <c r="C1461" s="19"/>
    </row>
    <row r="1462" spans="3:3">
      <c r="C1462" s="19"/>
    </row>
    <row r="1463" spans="3:3">
      <c r="C1463" s="19"/>
    </row>
    <row r="1464" spans="3:3">
      <c r="C1464" s="19"/>
    </row>
    <row r="1465" spans="3:3">
      <c r="C1465" s="19"/>
    </row>
    <row r="1466" spans="3:3">
      <c r="C1466" s="19"/>
    </row>
    <row r="1467" spans="3:3">
      <c r="C1467" s="19"/>
    </row>
    <row r="1468" spans="3:3">
      <c r="C1468" s="19"/>
    </row>
    <row r="1469" spans="3:3">
      <c r="C1469" s="19"/>
    </row>
    <row r="1470" spans="3:3">
      <c r="C1470" s="19"/>
    </row>
    <row r="1471" spans="3:3">
      <c r="C1471" s="19"/>
    </row>
    <row r="1472" spans="3:3">
      <c r="C1472" s="19"/>
    </row>
    <row r="1473" spans="3:3">
      <c r="C1473" s="19"/>
    </row>
    <row r="1474" spans="3:3">
      <c r="C1474" s="19"/>
    </row>
    <row r="1475" spans="3:3">
      <c r="C1475" s="19"/>
    </row>
    <row r="1476" spans="3:3">
      <c r="C1476" s="19"/>
    </row>
    <row r="1477" spans="3:3">
      <c r="C1477" s="19"/>
    </row>
    <row r="1478" spans="3:3">
      <c r="C1478" s="19"/>
    </row>
    <row r="1479" spans="3:3">
      <c r="C1479" s="19"/>
    </row>
    <row r="1480" spans="3:3">
      <c r="C1480" s="19"/>
    </row>
    <row r="1481" spans="3:3">
      <c r="C1481" s="19"/>
    </row>
    <row r="1482" spans="3:3">
      <c r="C1482" s="19"/>
    </row>
    <row r="1483" spans="3:3">
      <c r="C1483" s="19"/>
    </row>
    <row r="1484" spans="3:3">
      <c r="C1484" s="19"/>
    </row>
    <row r="1485" spans="3:3">
      <c r="C1485" s="19"/>
    </row>
    <row r="1486" spans="3:3">
      <c r="C1486" s="19"/>
    </row>
    <row r="1487" spans="3:3">
      <c r="C1487" s="19"/>
    </row>
    <row r="1488" spans="3:3">
      <c r="C1488" s="19"/>
    </row>
    <row r="1489" spans="3:3">
      <c r="C1489" s="19"/>
    </row>
    <row r="1490" spans="3:3">
      <c r="C1490" s="19"/>
    </row>
    <row r="1491" spans="3:3">
      <c r="C1491" s="19"/>
    </row>
    <row r="1492" spans="3:3">
      <c r="C1492" s="19"/>
    </row>
    <row r="1493" spans="3:3">
      <c r="C1493" s="19"/>
    </row>
    <row r="1494" spans="3:3">
      <c r="C1494" s="19"/>
    </row>
    <row r="1495" spans="3:3">
      <c r="C1495" s="19"/>
    </row>
    <row r="1496" spans="3:3">
      <c r="C1496" s="19"/>
    </row>
    <row r="1497" spans="3:3">
      <c r="C1497" s="19"/>
    </row>
    <row r="1498" spans="3:3">
      <c r="C1498" s="19"/>
    </row>
    <row r="1499" spans="3:3">
      <c r="C1499" s="19"/>
    </row>
    <row r="1500" spans="3:3">
      <c r="C1500" s="19"/>
    </row>
    <row r="1501" spans="3:3">
      <c r="C1501" s="19"/>
    </row>
    <row r="1502" spans="3:3">
      <c r="C1502" s="19"/>
    </row>
    <row r="1503" spans="3:3">
      <c r="C1503" s="19"/>
    </row>
    <row r="1504" spans="3:3">
      <c r="C1504" s="19"/>
    </row>
    <row r="1505" spans="3:3">
      <c r="C1505" s="19"/>
    </row>
    <row r="1506" spans="3:3">
      <c r="C1506" s="19"/>
    </row>
    <row r="1507" spans="3:3">
      <c r="C1507" s="19"/>
    </row>
    <row r="1508" spans="3:3">
      <c r="C1508" s="19"/>
    </row>
    <row r="1509" spans="3:3">
      <c r="C1509" s="19"/>
    </row>
    <row r="1510" spans="3:3">
      <c r="C1510" s="19"/>
    </row>
    <row r="1511" spans="3:3">
      <c r="C1511" s="19"/>
    </row>
    <row r="1512" spans="3:3">
      <c r="C1512" s="19"/>
    </row>
    <row r="1513" spans="3:3">
      <c r="C1513" s="19"/>
    </row>
    <row r="1514" spans="3:3">
      <c r="C1514" s="19"/>
    </row>
    <row r="1515" spans="3:3">
      <c r="C1515" s="19"/>
    </row>
    <row r="1516" spans="3:3">
      <c r="C1516" s="19"/>
    </row>
    <row r="1517" spans="3:3">
      <c r="C1517" s="19"/>
    </row>
    <row r="1518" spans="3:3">
      <c r="C1518" s="19"/>
    </row>
    <row r="1519" spans="3:3">
      <c r="C1519" s="19"/>
    </row>
    <row r="1520" spans="3:3">
      <c r="C1520" s="19"/>
    </row>
    <row r="1521" spans="3:3">
      <c r="C1521" s="19"/>
    </row>
    <row r="1522" spans="3:3">
      <c r="C1522" s="19"/>
    </row>
    <row r="1523" spans="3:3">
      <c r="C1523" s="19"/>
    </row>
    <row r="1524" spans="3:3">
      <c r="C1524" s="19"/>
    </row>
    <row r="1525" spans="3:3">
      <c r="C1525" s="19"/>
    </row>
    <row r="1526" spans="3:3">
      <c r="C1526" s="19"/>
    </row>
    <row r="1527" spans="3:3">
      <c r="C1527" s="19"/>
    </row>
    <row r="1528" spans="3:3">
      <c r="C1528" s="19"/>
    </row>
    <row r="1529" spans="3:3">
      <c r="C1529" s="19"/>
    </row>
    <row r="1530" spans="3:3">
      <c r="C1530" s="19"/>
    </row>
    <row r="1531" spans="3:3">
      <c r="C1531" s="19"/>
    </row>
    <row r="1532" spans="3:3">
      <c r="C1532" s="19"/>
    </row>
    <row r="1533" spans="3:3">
      <c r="C1533" s="19"/>
    </row>
    <row r="1534" spans="3:3">
      <c r="C1534" s="19"/>
    </row>
    <row r="1535" spans="3:3">
      <c r="C1535" s="19"/>
    </row>
    <row r="1536" spans="3:3">
      <c r="C1536" s="19"/>
    </row>
    <row r="1537" spans="3:3">
      <c r="C1537" s="19"/>
    </row>
    <row r="1538" spans="3:3">
      <c r="C1538" s="19"/>
    </row>
    <row r="1539" spans="3:3">
      <c r="C1539" s="19"/>
    </row>
    <row r="1540" spans="3:3">
      <c r="C1540" s="19"/>
    </row>
    <row r="1541" spans="3:3">
      <c r="C1541" s="19"/>
    </row>
    <row r="1542" spans="3:3">
      <c r="C1542" s="19"/>
    </row>
    <row r="1543" spans="3:3">
      <c r="C1543" s="19"/>
    </row>
    <row r="1544" spans="3:3">
      <c r="C1544" s="19"/>
    </row>
    <row r="1545" spans="3:3">
      <c r="C1545" s="19"/>
    </row>
    <row r="1546" spans="3:3">
      <c r="C1546" s="19"/>
    </row>
    <row r="1547" spans="3:3">
      <c r="C1547" s="19"/>
    </row>
    <row r="1548" spans="3:3">
      <c r="C1548" s="19"/>
    </row>
    <row r="1549" spans="3:3">
      <c r="C1549" s="19"/>
    </row>
    <row r="1550" spans="3:3">
      <c r="C1550" s="19"/>
    </row>
    <row r="1551" spans="3:3">
      <c r="C1551" s="19"/>
    </row>
    <row r="1552" spans="3:3">
      <c r="C1552" s="19"/>
    </row>
    <row r="1553" spans="3:3">
      <c r="C1553" s="19"/>
    </row>
    <row r="1554" spans="3:3">
      <c r="C1554" s="19"/>
    </row>
    <row r="1555" spans="3:3">
      <c r="C1555" s="19"/>
    </row>
    <row r="1556" spans="3:3">
      <c r="C1556" s="19"/>
    </row>
    <row r="1557" spans="3:3">
      <c r="C1557" s="19"/>
    </row>
    <row r="1558" spans="3:3">
      <c r="C1558" s="19"/>
    </row>
    <row r="1559" spans="3:3">
      <c r="C1559" s="19"/>
    </row>
    <row r="1560" spans="3:3">
      <c r="C1560" s="19"/>
    </row>
    <row r="1561" spans="3:3">
      <c r="C1561" s="19"/>
    </row>
    <row r="1562" spans="3:3">
      <c r="C1562" s="19"/>
    </row>
    <row r="1563" spans="3:3">
      <c r="C1563" s="19"/>
    </row>
    <row r="1564" spans="3:3">
      <c r="C1564" s="19"/>
    </row>
    <row r="1565" spans="3:3">
      <c r="C1565" s="19"/>
    </row>
    <row r="1566" spans="3:3">
      <c r="C1566" s="19"/>
    </row>
    <row r="1567" spans="3:3">
      <c r="C1567" s="19"/>
    </row>
    <row r="1568" spans="3:3">
      <c r="C1568" s="19"/>
    </row>
    <row r="1569" spans="3:3">
      <c r="C1569" s="19"/>
    </row>
    <row r="1570" spans="3:3">
      <c r="C1570" s="19"/>
    </row>
    <row r="1571" spans="3:3">
      <c r="C1571" s="19"/>
    </row>
    <row r="1572" spans="3:3">
      <c r="C1572" s="19"/>
    </row>
    <row r="1573" spans="3:3">
      <c r="C1573" s="19"/>
    </row>
    <row r="1574" spans="3:3">
      <c r="C1574" s="19"/>
    </row>
    <row r="1575" spans="3:3">
      <c r="C1575" s="19"/>
    </row>
    <row r="1576" spans="3:3">
      <c r="C1576" s="19"/>
    </row>
    <row r="1577" spans="3:3">
      <c r="C1577" s="19"/>
    </row>
    <row r="1578" spans="3:3">
      <c r="C1578" s="19"/>
    </row>
    <row r="1579" spans="3:3">
      <c r="C1579" s="19"/>
    </row>
    <row r="1580" spans="3:3">
      <c r="C1580" s="19"/>
    </row>
    <row r="1581" spans="3:3">
      <c r="C1581" s="19"/>
    </row>
    <row r="1582" spans="3:3">
      <c r="C1582" s="19"/>
    </row>
    <row r="1583" spans="3:3">
      <c r="C1583" s="19"/>
    </row>
    <row r="1584" spans="3:3">
      <c r="C1584" s="19"/>
    </row>
    <row r="1585" spans="3:3">
      <c r="C1585" s="19"/>
    </row>
    <row r="1586" spans="3:3">
      <c r="C1586" s="19"/>
    </row>
    <row r="1587" spans="3:3">
      <c r="C1587" s="19"/>
    </row>
    <row r="1588" spans="3:3">
      <c r="C1588" s="19"/>
    </row>
    <row r="1589" spans="3:3">
      <c r="C1589" s="19"/>
    </row>
    <row r="1590" spans="3:3">
      <c r="C1590" s="19"/>
    </row>
    <row r="1591" spans="3:3">
      <c r="C1591" s="19"/>
    </row>
    <row r="1592" spans="3:3">
      <c r="C1592" s="19"/>
    </row>
    <row r="1593" spans="3:3">
      <c r="C1593" s="19"/>
    </row>
    <row r="1594" spans="3:3">
      <c r="C1594" s="19"/>
    </row>
    <row r="1595" spans="3:3">
      <c r="C1595" s="19"/>
    </row>
    <row r="1596" spans="3:3">
      <c r="C1596" s="19"/>
    </row>
    <row r="1597" spans="3:3">
      <c r="C1597" s="19"/>
    </row>
    <row r="1598" spans="3:3">
      <c r="C1598" s="19"/>
    </row>
    <row r="1599" spans="3:3">
      <c r="C1599" s="19"/>
    </row>
    <row r="1600" spans="3:3">
      <c r="C1600" s="19"/>
    </row>
    <row r="1601" spans="3:3">
      <c r="C1601" s="19"/>
    </row>
    <row r="1602" spans="3:3">
      <c r="C1602" s="19"/>
    </row>
    <row r="1603" spans="3:3">
      <c r="C1603" s="19"/>
    </row>
    <row r="1604" spans="3:3">
      <c r="C1604" s="19"/>
    </row>
    <row r="1605" spans="3:3">
      <c r="C1605" s="19"/>
    </row>
    <row r="1606" spans="3:3">
      <c r="C1606" s="19"/>
    </row>
    <row r="1607" spans="3:3">
      <c r="C1607" s="19"/>
    </row>
    <row r="1608" spans="3:3">
      <c r="C1608" s="19"/>
    </row>
    <row r="1609" spans="3:3">
      <c r="C1609" s="19"/>
    </row>
    <row r="1610" spans="3:3">
      <c r="C1610" s="19"/>
    </row>
    <row r="1611" spans="3:3">
      <c r="C1611" s="19"/>
    </row>
    <row r="1612" spans="3:3">
      <c r="C1612" s="19"/>
    </row>
    <row r="1613" spans="3:3">
      <c r="C1613" s="19"/>
    </row>
    <row r="1614" spans="3:3">
      <c r="C1614" s="19"/>
    </row>
    <row r="1615" spans="3:3">
      <c r="C1615" s="19"/>
    </row>
    <row r="1616" spans="3:3">
      <c r="C1616" s="19"/>
    </row>
    <row r="1617" spans="3:3">
      <c r="C1617" s="19"/>
    </row>
    <row r="1618" spans="3:3">
      <c r="C1618" s="19"/>
    </row>
    <row r="1619" spans="3:3">
      <c r="C1619" s="19"/>
    </row>
    <row r="1620" spans="3:3">
      <c r="C1620" s="19"/>
    </row>
    <row r="1621" spans="3:3">
      <c r="C1621" s="19"/>
    </row>
    <row r="1622" spans="3:3">
      <c r="C1622" s="19"/>
    </row>
    <row r="1623" spans="3:3">
      <c r="C1623" s="19"/>
    </row>
    <row r="1624" spans="3:3">
      <c r="C1624" s="19"/>
    </row>
    <row r="1625" spans="3:3">
      <c r="C1625" s="19"/>
    </row>
    <row r="1626" spans="3:3">
      <c r="C1626" s="19"/>
    </row>
    <row r="1627" spans="3:3">
      <c r="C1627" s="19"/>
    </row>
    <row r="1628" spans="3:3">
      <c r="C1628" s="19"/>
    </row>
    <row r="1629" spans="3:3">
      <c r="C1629" s="19"/>
    </row>
    <row r="1630" spans="3:3">
      <c r="C1630" s="19"/>
    </row>
    <row r="1631" spans="3:3">
      <c r="C1631" s="19"/>
    </row>
    <row r="1632" spans="3:3">
      <c r="C1632" s="19"/>
    </row>
    <row r="1633" spans="3:3">
      <c r="C1633" s="19"/>
    </row>
    <row r="1634" spans="3:3">
      <c r="C1634" s="19"/>
    </row>
    <row r="1635" spans="3:3">
      <c r="C1635" s="19"/>
    </row>
    <row r="1636" spans="3:3">
      <c r="C1636" s="19"/>
    </row>
    <row r="1637" spans="3:3">
      <c r="C1637" s="19"/>
    </row>
    <row r="1638" spans="3:3">
      <c r="C1638" s="19"/>
    </row>
    <row r="1639" spans="3:3">
      <c r="C1639" s="19"/>
    </row>
    <row r="1640" spans="3:3">
      <c r="C1640" s="19"/>
    </row>
    <row r="1641" spans="3:3">
      <c r="C1641" s="19"/>
    </row>
    <row r="1642" spans="3:3">
      <c r="C1642" s="19"/>
    </row>
    <row r="1643" spans="3:3">
      <c r="C1643" s="19"/>
    </row>
    <row r="1644" spans="3:3">
      <c r="C1644" s="19"/>
    </row>
    <row r="1645" spans="3:3">
      <c r="C1645" s="19"/>
    </row>
    <row r="1646" spans="3:3">
      <c r="C1646" s="19"/>
    </row>
    <row r="1647" spans="3:3">
      <c r="C1647" s="19"/>
    </row>
    <row r="1648" spans="3:3">
      <c r="C1648" s="19"/>
    </row>
    <row r="1649" spans="3:3">
      <c r="C1649" s="19"/>
    </row>
    <row r="1650" spans="3:3">
      <c r="C1650" s="19"/>
    </row>
    <row r="1651" spans="3:3">
      <c r="C1651" s="19"/>
    </row>
    <row r="1652" spans="3:3">
      <c r="C1652" s="19"/>
    </row>
    <row r="1653" spans="3:3">
      <c r="C1653" s="19"/>
    </row>
    <row r="1654" spans="3:3">
      <c r="C1654" s="19"/>
    </row>
    <row r="1655" spans="3:3">
      <c r="C1655" s="19"/>
    </row>
    <row r="1656" spans="3:3">
      <c r="C1656" s="19"/>
    </row>
    <row r="1657" spans="3:3">
      <c r="C1657" s="19"/>
    </row>
    <row r="1658" spans="3:3">
      <c r="C1658" s="19"/>
    </row>
    <row r="1659" spans="3:3">
      <c r="C1659" s="19"/>
    </row>
    <row r="1660" spans="3:3">
      <c r="C1660" s="19"/>
    </row>
    <row r="1661" spans="3:3">
      <c r="C1661" s="19"/>
    </row>
    <row r="1662" spans="3:3">
      <c r="C1662" s="19"/>
    </row>
    <row r="1663" spans="3:3">
      <c r="C1663" s="19"/>
    </row>
    <row r="1664" spans="3:3">
      <c r="C1664" s="19"/>
    </row>
    <row r="1665" spans="3:3">
      <c r="C1665" s="19"/>
    </row>
    <row r="1666" spans="3:3">
      <c r="C1666" s="19"/>
    </row>
    <row r="1667" spans="3:3">
      <c r="C1667" s="19"/>
    </row>
    <row r="1668" spans="3:3">
      <c r="C1668" s="19"/>
    </row>
    <row r="1669" spans="3:3">
      <c r="C1669" s="19"/>
    </row>
    <row r="1670" spans="3:3">
      <c r="C1670" s="19"/>
    </row>
    <row r="1671" spans="3:3">
      <c r="C1671" s="19"/>
    </row>
    <row r="1672" spans="3:3">
      <c r="C1672" s="19"/>
    </row>
    <row r="1673" spans="3:3">
      <c r="C1673" s="19"/>
    </row>
    <row r="1674" spans="3:3">
      <c r="C1674" s="19"/>
    </row>
    <row r="1675" spans="3:3">
      <c r="C1675" s="19"/>
    </row>
    <row r="1676" spans="3:3">
      <c r="C1676" s="19"/>
    </row>
    <row r="1677" spans="3:3">
      <c r="C1677" s="19"/>
    </row>
    <row r="1678" spans="3:3">
      <c r="C1678" s="19"/>
    </row>
    <row r="1679" spans="3:3">
      <c r="C1679" s="19"/>
    </row>
    <row r="1680" spans="3:3">
      <c r="C1680" s="19"/>
    </row>
    <row r="1681" spans="3:3">
      <c r="C1681" s="19"/>
    </row>
    <row r="1682" spans="3:3">
      <c r="C1682" s="19"/>
    </row>
    <row r="1683" spans="3:3">
      <c r="C1683" s="19"/>
    </row>
    <row r="1684" spans="3:3">
      <c r="C1684" s="19"/>
    </row>
    <row r="1685" spans="3:3">
      <c r="C1685" s="19"/>
    </row>
    <row r="1686" spans="3:3">
      <c r="C1686" s="19"/>
    </row>
    <row r="1687" spans="3:3">
      <c r="C1687" s="19"/>
    </row>
    <row r="1688" spans="3:3">
      <c r="C1688" s="19"/>
    </row>
    <row r="1689" spans="3:3">
      <c r="C1689" s="19"/>
    </row>
    <row r="1690" spans="3:3">
      <c r="C1690" s="19"/>
    </row>
    <row r="1691" spans="3:3">
      <c r="C1691" s="19"/>
    </row>
    <row r="1692" spans="3:3">
      <c r="C1692" s="19"/>
    </row>
    <row r="1693" spans="3:3">
      <c r="C1693" s="19"/>
    </row>
    <row r="1694" spans="3:3">
      <c r="C1694" s="19"/>
    </row>
    <row r="1695" spans="3:3">
      <c r="C1695" s="19"/>
    </row>
    <row r="1696" spans="3:3">
      <c r="C1696" s="19"/>
    </row>
    <row r="1697" spans="3:3">
      <c r="C1697" s="19"/>
    </row>
    <row r="1698" spans="3:3">
      <c r="C1698" s="19"/>
    </row>
    <row r="1699" spans="3:3">
      <c r="C1699" s="19"/>
    </row>
    <row r="1700" spans="3:3">
      <c r="C1700" s="19"/>
    </row>
    <row r="1701" spans="3:3">
      <c r="C1701" s="19"/>
    </row>
    <row r="1702" spans="3:3">
      <c r="C1702" s="19"/>
    </row>
    <row r="1703" spans="3:3">
      <c r="C1703" s="19"/>
    </row>
    <row r="1704" spans="3:3">
      <c r="C1704" s="19"/>
    </row>
    <row r="1705" spans="3:3">
      <c r="C1705" s="19"/>
    </row>
    <row r="1706" spans="3:3">
      <c r="C1706" s="19"/>
    </row>
    <row r="1707" spans="3:3">
      <c r="C1707" s="19"/>
    </row>
    <row r="1708" spans="3:3">
      <c r="C1708" s="19"/>
    </row>
    <row r="1709" spans="3:3">
      <c r="C1709" s="19"/>
    </row>
    <row r="1710" spans="3:3">
      <c r="C1710" s="19"/>
    </row>
    <row r="1711" spans="3:3">
      <c r="C1711" s="19"/>
    </row>
    <row r="1712" spans="3:3">
      <c r="C1712" s="19"/>
    </row>
    <row r="1713" spans="3:3">
      <c r="C1713" s="19"/>
    </row>
    <row r="1714" spans="3:3">
      <c r="C1714" s="19"/>
    </row>
    <row r="1715" spans="3:3">
      <c r="C1715" s="19"/>
    </row>
    <row r="1716" spans="3:3">
      <c r="C1716" s="19"/>
    </row>
    <row r="1717" spans="3:3">
      <c r="C1717" s="19"/>
    </row>
    <row r="1718" spans="3:3">
      <c r="C1718" s="19"/>
    </row>
    <row r="1719" spans="3:3">
      <c r="C1719" s="19"/>
    </row>
    <row r="1720" spans="3:3">
      <c r="C1720" s="19"/>
    </row>
    <row r="1721" spans="3:3">
      <c r="C1721" s="19"/>
    </row>
    <row r="1722" spans="3:3">
      <c r="C1722" s="19"/>
    </row>
    <row r="1723" spans="3:3">
      <c r="C1723" s="19"/>
    </row>
    <row r="1724" spans="3:3">
      <c r="C1724" s="19"/>
    </row>
    <row r="1725" spans="3:3">
      <c r="C1725" s="19"/>
    </row>
    <row r="1726" spans="3:3">
      <c r="C1726" s="19"/>
    </row>
    <row r="1727" spans="3:3">
      <c r="C1727" s="19"/>
    </row>
    <row r="1728" spans="3:3">
      <c r="C1728" s="19"/>
    </row>
    <row r="1729" spans="3:3">
      <c r="C1729" s="19"/>
    </row>
    <row r="1730" spans="3:3">
      <c r="C1730" s="19"/>
    </row>
    <row r="1731" spans="3:3">
      <c r="C1731" s="19"/>
    </row>
    <row r="1732" spans="3:3">
      <c r="C1732" s="19"/>
    </row>
    <row r="1733" spans="3:3">
      <c r="C1733" s="19"/>
    </row>
    <row r="1734" spans="3:3">
      <c r="C1734" s="19"/>
    </row>
    <row r="1735" spans="3:3">
      <c r="C1735" s="19"/>
    </row>
    <row r="1736" spans="3:3">
      <c r="C1736" s="19"/>
    </row>
    <row r="1737" spans="3:3">
      <c r="C1737" s="19"/>
    </row>
    <row r="1738" spans="3:3">
      <c r="C1738" s="19"/>
    </row>
    <row r="1739" spans="3:3">
      <c r="C1739" s="19"/>
    </row>
    <row r="1740" spans="3:3">
      <c r="C1740" s="19"/>
    </row>
    <row r="1741" spans="3:3">
      <c r="C1741" s="19"/>
    </row>
    <row r="1742" spans="3:3">
      <c r="C1742" s="19"/>
    </row>
    <row r="1743" spans="3:3">
      <c r="C1743" s="19"/>
    </row>
    <row r="1744" spans="3:3">
      <c r="C1744" s="19"/>
    </row>
    <row r="1745" spans="3:3">
      <c r="C1745" s="19"/>
    </row>
    <row r="1746" spans="3:3">
      <c r="C1746" s="19"/>
    </row>
    <row r="1747" spans="3:3">
      <c r="C1747" s="19"/>
    </row>
    <row r="1748" spans="3:3">
      <c r="C1748" s="19"/>
    </row>
    <row r="1749" spans="3:3">
      <c r="C1749" s="19"/>
    </row>
    <row r="1750" spans="3:3">
      <c r="C1750" s="19"/>
    </row>
    <row r="1751" spans="3:3">
      <c r="C1751" s="19"/>
    </row>
    <row r="1752" spans="3:3">
      <c r="C1752" s="19"/>
    </row>
    <row r="1753" spans="3:3">
      <c r="C1753" s="19"/>
    </row>
    <row r="1754" spans="3:3">
      <c r="C1754" s="19"/>
    </row>
    <row r="1755" spans="3:3">
      <c r="C1755" s="19"/>
    </row>
    <row r="1756" spans="3:3">
      <c r="C1756" s="19"/>
    </row>
    <row r="1757" spans="3:3">
      <c r="C1757" s="19"/>
    </row>
    <row r="1758" spans="3:3">
      <c r="C1758" s="19"/>
    </row>
    <row r="1759" spans="3:3">
      <c r="C1759" s="19"/>
    </row>
    <row r="1760" spans="3:3">
      <c r="C1760" s="19"/>
    </row>
    <row r="1761" spans="3:3">
      <c r="C1761" s="19"/>
    </row>
    <row r="1762" spans="3:3">
      <c r="C1762" s="19"/>
    </row>
    <row r="1763" spans="3:3">
      <c r="C1763" s="19"/>
    </row>
    <row r="1764" spans="3:3">
      <c r="C1764" s="19"/>
    </row>
    <row r="1765" spans="3:3">
      <c r="C1765" s="19"/>
    </row>
    <row r="1766" spans="3:3">
      <c r="C1766" s="19"/>
    </row>
    <row r="1767" spans="3:3">
      <c r="C1767" s="19"/>
    </row>
    <row r="1768" spans="3:3">
      <c r="C1768" s="19"/>
    </row>
    <row r="1769" spans="3:3">
      <c r="C1769" s="19"/>
    </row>
    <row r="1770" spans="3:3">
      <c r="C1770" s="19"/>
    </row>
    <row r="1771" spans="3:3">
      <c r="C1771" s="19"/>
    </row>
    <row r="1772" spans="3:3">
      <c r="C1772" s="19"/>
    </row>
    <row r="1773" spans="3:3">
      <c r="C1773" s="19"/>
    </row>
    <row r="1774" spans="3:3">
      <c r="C1774" s="19"/>
    </row>
    <row r="1775" spans="3:3">
      <c r="C1775" s="19"/>
    </row>
    <row r="1776" spans="3:3">
      <c r="C1776" s="19"/>
    </row>
    <row r="1777" spans="3:3">
      <c r="C1777" s="19"/>
    </row>
    <row r="1778" spans="3:3">
      <c r="C1778" s="19"/>
    </row>
    <row r="1779" spans="3:3">
      <c r="C1779" s="19"/>
    </row>
    <row r="1780" spans="3:3">
      <c r="C1780" s="19"/>
    </row>
    <row r="1781" spans="3:3">
      <c r="C1781" s="19"/>
    </row>
    <row r="1782" spans="3:3">
      <c r="C1782" s="19"/>
    </row>
    <row r="1783" spans="3:3">
      <c r="C1783" s="19"/>
    </row>
    <row r="1784" spans="3:3">
      <c r="C1784" s="19"/>
    </row>
    <row r="1785" spans="3:3">
      <c r="C1785" s="19"/>
    </row>
    <row r="1786" spans="3:3">
      <c r="C1786" s="19"/>
    </row>
    <row r="1787" spans="3:3">
      <c r="C1787" s="19"/>
    </row>
    <row r="1788" spans="3:3">
      <c r="C1788" s="19"/>
    </row>
    <row r="1789" spans="3:3">
      <c r="C1789" s="19"/>
    </row>
    <row r="1790" spans="3:3">
      <c r="C1790" s="19"/>
    </row>
    <row r="1791" spans="3:3">
      <c r="C1791" s="19"/>
    </row>
    <row r="1792" spans="3:3">
      <c r="C1792" s="19"/>
    </row>
    <row r="1793" spans="3:3">
      <c r="C1793" s="19"/>
    </row>
    <row r="1794" spans="3:3">
      <c r="C1794" s="19"/>
    </row>
    <row r="1795" spans="3:3">
      <c r="C1795" s="19"/>
    </row>
    <row r="1796" spans="3:3">
      <c r="C1796" s="19"/>
    </row>
    <row r="1797" spans="3:3">
      <c r="C1797" s="19"/>
    </row>
    <row r="1798" spans="3:3">
      <c r="C1798" s="19"/>
    </row>
    <row r="1799" spans="3:3">
      <c r="C1799" s="19"/>
    </row>
    <row r="1800" spans="3:3">
      <c r="C1800" s="19"/>
    </row>
    <row r="1801" spans="3:3">
      <c r="C1801" s="19"/>
    </row>
    <row r="1802" spans="3:3">
      <c r="C1802" s="19"/>
    </row>
    <row r="1803" spans="3:3">
      <c r="C1803" s="19"/>
    </row>
    <row r="1804" spans="3:3">
      <c r="C1804" s="19"/>
    </row>
    <row r="1805" spans="3:3">
      <c r="C1805" s="19"/>
    </row>
    <row r="1806" spans="3:3">
      <c r="C1806" s="19"/>
    </row>
    <row r="1807" spans="3:3">
      <c r="C1807" s="19"/>
    </row>
    <row r="1808" spans="3:3">
      <c r="C1808" s="19"/>
    </row>
    <row r="1809" spans="3:3">
      <c r="C1809" s="19"/>
    </row>
    <row r="1810" spans="3:3">
      <c r="C1810" s="19"/>
    </row>
    <row r="1811" spans="3:3">
      <c r="C1811" s="19"/>
    </row>
    <row r="1812" spans="3:3">
      <c r="C1812" s="19"/>
    </row>
    <row r="1813" spans="3:3">
      <c r="C1813" s="19"/>
    </row>
    <row r="1814" spans="3:3">
      <c r="C1814" s="19"/>
    </row>
    <row r="1815" spans="3:3">
      <c r="C1815" s="19"/>
    </row>
    <row r="1816" spans="3:3">
      <c r="C1816" s="19"/>
    </row>
    <row r="1817" spans="3:3">
      <c r="C1817" s="19"/>
    </row>
    <row r="1818" spans="3:3">
      <c r="C1818" s="19"/>
    </row>
    <row r="1819" spans="3:3">
      <c r="C1819" s="19"/>
    </row>
    <row r="1820" spans="3:3">
      <c r="C1820" s="19"/>
    </row>
    <row r="1821" spans="3:3">
      <c r="C1821" s="19"/>
    </row>
    <row r="1822" spans="3:3">
      <c r="C1822" s="19"/>
    </row>
    <row r="1823" spans="3:3">
      <c r="C1823" s="19"/>
    </row>
    <row r="1824" spans="3:3">
      <c r="C1824" s="19"/>
    </row>
    <row r="1825" spans="3:3">
      <c r="C1825" s="19"/>
    </row>
    <row r="1826" spans="3:3">
      <c r="C1826" s="19"/>
    </row>
    <row r="1827" spans="3:3">
      <c r="C1827" s="19"/>
    </row>
    <row r="1828" spans="3:3">
      <c r="C1828" s="19"/>
    </row>
    <row r="1829" spans="3:3">
      <c r="C1829" s="19"/>
    </row>
    <row r="1830" spans="3:3">
      <c r="C1830" s="19"/>
    </row>
    <row r="1831" spans="3:3">
      <c r="C1831" s="19"/>
    </row>
    <row r="1832" spans="3:3">
      <c r="C1832" s="19"/>
    </row>
    <row r="1833" spans="3:3">
      <c r="C1833" s="19"/>
    </row>
    <row r="1834" spans="3:3">
      <c r="C1834" s="19"/>
    </row>
    <row r="1835" spans="3:3">
      <c r="C1835" s="19"/>
    </row>
    <row r="1836" spans="3:3">
      <c r="C1836" s="19"/>
    </row>
    <row r="1837" spans="3:3">
      <c r="C1837" s="19"/>
    </row>
    <row r="1838" spans="3:3">
      <c r="C1838" s="19"/>
    </row>
    <row r="1839" spans="3:3">
      <c r="C1839" s="19"/>
    </row>
    <row r="1840" spans="3:3">
      <c r="C1840" s="19"/>
    </row>
    <row r="1841" spans="3:3">
      <c r="C1841" s="19"/>
    </row>
    <row r="1842" spans="3:3">
      <c r="C1842" s="19"/>
    </row>
    <row r="1843" spans="3:3">
      <c r="C1843" s="19"/>
    </row>
    <row r="1844" spans="3:3">
      <c r="C1844" s="19"/>
    </row>
    <row r="1845" spans="3:3">
      <c r="C1845" s="19"/>
    </row>
    <row r="1846" spans="3:3">
      <c r="C1846" s="19"/>
    </row>
    <row r="1847" spans="3:3">
      <c r="C1847" s="19"/>
    </row>
    <row r="1848" spans="3:3">
      <c r="C1848" s="19"/>
    </row>
    <row r="1849" spans="3:3">
      <c r="C1849" s="19"/>
    </row>
    <row r="1850" spans="3:3">
      <c r="C1850" s="19"/>
    </row>
    <row r="1851" spans="3:3">
      <c r="C1851" s="19"/>
    </row>
    <row r="1852" spans="3:3">
      <c r="C1852" s="19"/>
    </row>
    <row r="1853" spans="3:3">
      <c r="C1853" s="19"/>
    </row>
    <row r="1854" spans="3:3">
      <c r="C1854" s="19"/>
    </row>
    <row r="1855" spans="3:3">
      <c r="C1855" s="19"/>
    </row>
    <row r="1856" spans="3:3">
      <c r="C1856" s="19"/>
    </row>
    <row r="1857" spans="3:3">
      <c r="C1857" s="19"/>
    </row>
    <row r="1858" spans="3:3">
      <c r="C1858" s="19"/>
    </row>
    <row r="1859" spans="3:3">
      <c r="C1859" s="19"/>
    </row>
    <row r="1860" spans="3:3">
      <c r="C1860" s="19"/>
    </row>
    <row r="1861" spans="3:3">
      <c r="C1861" s="19"/>
    </row>
    <row r="1862" spans="3:3">
      <c r="C1862" s="19"/>
    </row>
    <row r="1863" spans="3:3">
      <c r="C1863" s="19"/>
    </row>
    <row r="1864" spans="3:3">
      <c r="C1864" s="19"/>
    </row>
    <row r="1865" spans="3:3">
      <c r="C1865" s="19"/>
    </row>
    <row r="1866" spans="3:3">
      <c r="C1866" s="19"/>
    </row>
    <row r="1867" spans="3:3">
      <c r="C1867" s="19"/>
    </row>
    <row r="1868" spans="3:3">
      <c r="C1868" s="19"/>
    </row>
    <row r="1869" spans="3:3">
      <c r="C1869" s="19"/>
    </row>
    <row r="1870" spans="3:3">
      <c r="C1870" s="19"/>
    </row>
    <row r="1871" spans="3:3">
      <c r="C1871" s="19"/>
    </row>
    <row r="1872" spans="3:3">
      <c r="C1872" s="19"/>
    </row>
    <row r="1873" spans="3:3">
      <c r="C1873" s="19"/>
    </row>
    <row r="1874" spans="3:3">
      <c r="C1874" s="19"/>
    </row>
    <row r="1875" spans="3:3">
      <c r="C1875" s="19"/>
    </row>
    <row r="1876" spans="3:3">
      <c r="C1876" s="19"/>
    </row>
    <row r="1877" spans="3:3">
      <c r="C1877" s="19"/>
    </row>
    <row r="1878" spans="3:3">
      <c r="C1878" s="19"/>
    </row>
    <row r="1879" spans="3:3">
      <c r="C1879" s="19"/>
    </row>
    <row r="1880" spans="3:3">
      <c r="C1880" s="19"/>
    </row>
    <row r="1881" spans="3:3">
      <c r="C1881" s="19"/>
    </row>
    <row r="1882" spans="3:3">
      <c r="C1882" s="19"/>
    </row>
    <row r="1883" spans="3:3">
      <c r="C1883" s="19"/>
    </row>
    <row r="1884" spans="3:3">
      <c r="C1884" s="19"/>
    </row>
    <row r="1885" spans="3:3">
      <c r="C1885" s="19"/>
    </row>
    <row r="1886" spans="3:3">
      <c r="C1886" s="19"/>
    </row>
    <row r="1887" spans="3:3">
      <c r="C1887" s="19"/>
    </row>
    <row r="1888" spans="3:3">
      <c r="C1888" s="19"/>
    </row>
    <row r="1889" spans="3:3">
      <c r="C1889" s="19"/>
    </row>
    <row r="1890" spans="3:3">
      <c r="C1890" s="19"/>
    </row>
    <row r="1891" spans="3:3">
      <c r="C1891" s="19"/>
    </row>
    <row r="1892" spans="3:3">
      <c r="C1892" s="19"/>
    </row>
    <row r="1893" spans="3:3">
      <c r="C1893" s="19"/>
    </row>
    <row r="1894" spans="3:3">
      <c r="C1894" s="19"/>
    </row>
    <row r="1895" spans="3:3">
      <c r="C1895" s="19"/>
    </row>
    <row r="1896" spans="3:3">
      <c r="C1896" s="19"/>
    </row>
    <row r="1897" spans="3:3">
      <c r="C1897" s="19"/>
    </row>
    <row r="1898" spans="3:3">
      <c r="C1898" s="19"/>
    </row>
    <row r="1899" spans="3:3">
      <c r="C1899" s="19"/>
    </row>
    <row r="1900" spans="3:3">
      <c r="C1900" s="19"/>
    </row>
    <row r="1901" spans="3:3">
      <c r="C1901" s="19"/>
    </row>
    <row r="1902" spans="3:3">
      <c r="C1902" s="19"/>
    </row>
    <row r="1903" spans="3:3">
      <c r="C1903" s="19"/>
    </row>
    <row r="1904" spans="3:3">
      <c r="C1904" s="19"/>
    </row>
    <row r="1905" spans="3:3">
      <c r="C1905" s="19"/>
    </row>
    <row r="1906" spans="3:3">
      <c r="C1906" s="19"/>
    </row>
    <row r="1907" spans="3:3">
      <c r="C1907" s="19"/>
    </row>
    <row r="1908" spans="3:3">
      <c r="C1908" s="19"/>
    </row>
    <row r="1909" spans="3:3">
      <c r="C1909" s="19"/>
    </row>
    <row r="1910" spans="3:3">
      <c r="C1910" s="19"/>
    </row>
    <row r="1911" spans="3:3">
      <c r="C1911" s="19"/>
    </row>
    <row r="1912" spans="3:3">
      <c r="C1912" s="19"/>
    </row>
    <row r="1913" spans="3:3">
      <c r="C1913" s="19"/>
    </row>
    <row r="1914" spans="3:3">
      <c r="C1914" s="19"/>
    </row>
    <row r="1915" spans="3:3">
      <c r="C1915" s="19"/>
    </row>
    <row r="1916" spans="3:3">
      <c r="C1916" s="19"/>
    </row>
    <row r="1917" spans="3:3">
      <c r="C1917" s="19"/>
    </row>
    <row r="1918" spans="3:3">
      <c r="C1918" s="19"/>
    </row>
    <row r="1919" spans="3:3">
      <c r="C1919" s="19"/>
    </row>
    <row r="1920" spans="3:3">
      <c r="C1920" s="19"/>
    </row>
    <row r="1921" spans="3:3">
      <c r="C1921" s="19"/>
    </row>
    <row r="1922" spans="3:3">
      <c r="C1922" s="19"/>
    </row>
    <row r="1923" spans="3:3">
      <c r="C1923" s="19"/>
    </row>
    <row r="1924" spans="3:3">
      <c r="C1924" s="19"/>
    </row>
    <row r="1925" spans="3:3">
      <c r="C1925" s="19"/>
    </row>
    <row r="1926" spans="3:3">
      <c r="C1926" s="19"/>
    </row>
    <row r="1927" spans="3:3">
      <c r="C1927" s="19"/>
    </row>
    <row r="1928" spans="3:3">
      <c r="C1928" s="19"/>
    </row>
    <row r="1929" spans="3:3">
      <c r="C1929" s="19"/>
    </row>
    <row r="1930" spans="3:3">
      <c r="C1930" s="19"/>
    </row>
    <row r="1931" spans="3:3">
      <c r="C1931" s="19"/>
    </row>
    <row r="1932" spans="3:3">
      <c r="C1932" s="19"/>
    </row>
    <row r="1933" spans="3:3">
      <c r="C1933" s="19"/>
    </row>
    <row r="1934" spans="3:3">
      <c r="C1934" s="19"/>
    </row>
    <row r="1935" spans="3:3">
      <c r="C1935" s="19"/>
    </row>
    <row r="1936" spans="3:3">
      <c r="C1936" s="19"/>
    </row>
    <row r="1937" spans="3:3">
      <c r="C1937" s="19"/>
    </row>
    <row r="1938" spans="3:3">
      <c r="C1938" s="19"/>
    </row>
    <row r="1939" spans="3:3">
      <c r="C1939" s="19"/>
    </row>
    <row r="1940" spans="3:3">
      <c r="C1940" s="19"/>
    </row>
    <row r="1941" spans="3:3">
      <c r="C1941" s="19"/>
    </row>
    <row r="1942" spans="3:3">
      <c r="C1942" s="19"/>
    </row>
    <row r="1943" spans="3:3">
      <c r="C1943" s="19"/>
    </row>
    <row r="1944" spans="3:3">
      <c r="C1944" s="19"/>
    </row>
    <row r="1945" spans="3:3">
      <c r="C1945" s="19"/>
    </row>
    <row r="1946" spans="3:3">
      <c r="C1946" s="19"/>
    </row>
    <row r="1947" spans="3:3">
      <c r="C1947" s="19"/>
    </row>
    <row r="1948" spans="3:3">
      <c r="C1948" s="19"/>
    </row>
    <row r="1949" spans="3:3">
      <c r="C1949" s="19"/>
    </row>
    <row r="1950" spans="3:3">
      <c r="C1950" s="19"/>
    </row>
    <row r="1951" spans="3:3">
      <c r="C1951" s="19"/>
    </row>
    <row r="1952" spans="3:3">
      <c r="C1952" s="19"/>
    </row>
    <row r="1953" spans="3:3">
      <c r="C1953" s="19"/>
    </row>
    <row r="1954" spans="3:3">
      <c r="C1954" s="19"/>
    </row>
    <row r="1955" spans="3:3">
      <c r="C1955" s="19"/>
    </row>
    <row r="1956" spans="3:3">
      <c r="C1956" s="19"/>
    </row>
    <row r="1957" spans="3:3">
      <c r="C1957" s="19"/>
    </row>
    <row r="1958" spans="3:3">
      <c r="C1958" s="19"/>
    </row>
    <row r="1959" spans="3:3">
      <c r="C1959" s="19"/>
    </row>
    <row r="1960" spans="3:3">
      <c r="C1960" s="19"/>
    </row>
    <row r="1961" spans="3:3">
      <c r="C1961" s="19"/>
    </row>
    <row r="1962" spans="3:3">
      <c r="C1962" s="19"/>
    </row>
    <row r="1963" spans="3:3">
      <c r="C1963" s="19"/>
    </row>
    <row r="1964" spans="3:3">
      <c r="C1964" s="19"/>
    </row>
    <row r="1965" spans="3:3">
      <c r="C1965" s="19"/>
    </row>
    <row r="1966" spans="3:3">
      <c r="C1966" s="19"/>
    </row>
    <row r="1967" spans="3:3">
      <c r="C1967" s="19"/>
    </row>
    <row r="1968" spans="3:3">
      <c r="C1968" s="19"/>
    </row>
    <row r="1969" spans="3:3">
      <c r="C1969" s="19"/>
    </row>
    <row r="1970" spans="3:3">
      <c r="C1970" s="19"/>
    </row>
    <row r="1971" spans="3:3">
      <c r="C1971" s="19"/>
    </row>
    <row r="1972" spans="3:3">
      <c r="C1972" s="19"/>
    </row>
    <row r="1973" spans="3:3">
      <c r="C1973" s="19"/>
    </row>
    <row r="1974" spans="3:3">
      <c r="C1974" s="19"/>
    </row>
    <row r="1975" spans="3:3">
      <c r="C1975" s="19"/>
    </row>
    <row r="1976" spans="3:3">
      <c r="C1976" s="19"/>
    </row>
    <row r="1977" spans="3:3">
      <c r="C1977" s="19"/>
    </row>
    <row r="1978" spans="3:3">
      <c r="C1978" s="19"/>
    </row>
    <row r="1979" spans="3:3">
      <c r="C1979" s="19"/>
    </row>
    <row r="1980" spans="3:3">
      <c r="C1980" s="19"/>
    </row>
    <row r="1981" spans="3:3">
      <c r="C1981" s="19"/>
    </row>
    <row r="1982" spans="3:3">
      <c r="C1982" s="19"/>
    </row>
    <row r="1983" spans="3:3">
      <c r="C1983" s="19"/>
    </row>
    <row r="1984" spans="3:3">
      <c r="C1984" s="19"/>
    </row>
    <row r="1985" spans="3:3">
      <c r="C1985" s="19"/>
    </row>
    <row r="1986" spans="3:3">
      <c r="C1986" s="19"/>
    </row>
    <row r="1987" spans="3:3">
      <c r="C1987" s="19"/>
    </row>
    <row r="1988" spans="3:3">
      <c r="C1988" s="19"/>
    </row>
    <row r="1989" spans="3:3">
      <c r="C1989" s="19"/>
    </row>
    <row r="1990" spans="3:3">
      <c r="C1990" s="19"/>
    </row>
    <row r="1991" spans="3:3">
      <c r="C1991" s="19"/>
    </row>
    <row r="1992" spans="3:3">
      <c r="C1992" s="19"/>
    </row>
    <row r="1993" spans="3:3">
      <c r="C1993" s="19"/>
    </row>
    <row r="1994" spans="3:3">
      <c r="C1994" s="19"/>
    </row>
    <row r="1995" spans="3:3">
      <c r="C1995" s="19"/>
    </row>
    <row r="1996" spans="3:3">
      <c r="C1996" s="19"/>
    </row>
    <row r="1997" spans="3:3">
      <c r="C1997" s="19"/>
    </row>
    <row r="1998" spans="3:3">
      <c r="C1998" s="19"/>
    </row>
    <row r="1999" spans="3:3">
      <c r="C1999" s="19"/>
    </row>
    <row r="2000" spans="3:3">
      <c r="C2000" s="19"/>
    </row>
    <row r="2001" spans="3:3">
      <c r="C2001" s="19"/>
    </row>
    <row r="2002" spans="3:3">
      <c r="C2002" s="19"/>
    </row>
    <row r="2003" spans="3:3">
      <c r="C2003" s="19"/>
    </row>
    <row r="2004" spans="3:3">
      <c r="C2004" s="19"/>
    </row>
    <row r="2005" spans="3:3">
      <c r="C2005" s="19"/>
    </row>
    <row r="2006" spans="3:3">
      <c r="C2006" s="19"/>
    </row>
    <row r="2007" spans="3:3">
      <c r="C2007" s="19"/>
    </row>
    <row r="2008" spans="3:3">
      <c r="C2008" s="19"/>
    </row>
    <row r="2009" spans="3:3">
      <c r="C2009" s="19"/>
    </row>
    <row r="2010" spans="3:3">
      <c r="C2010" s="19"/>
    </row>
    <row r="2011" spans="3:3">
      <c r="C2011" s="19"/>
    </row>
    <row r="2012" spans="3:3">
      <c r="C2012" s="19"/>
    </row>
    <row r="2013" spans="3:3">
      <c r="C2013" s="19"/>
    </row>
    <row r="2014" spans="3:3">
      <c r="C2014" s="19"/>
    </row>
  </sheetData>
  <phoneticPr fontId="3" type="noConversion"/>
  <printOptions horizontalCentered="1"/>
  <pageMargins left="0" right="0" top="0.65" bottom="0" header="0" footer="0"/>
  <pageSetup paperSize="9" scale="89" orientation="portrait" horizontalDpi="4294967292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O2027"/>
  <sheetViews>
    <sheetView topLeftCell="A17" workbookViewId="0">
      <selection activeCell="K43" sqref="K43"/>
    </sheetView>
  </sheetViews>
  <sheetFormatPr defaultRowHeight="12.75"/>
  <cols>
    <col min="1" max="1" width="6" customWidth="1"/>
    <col min="2" max="2" width="18.85546875" customWidth="1"/>
    <col min="3" max="3" width="5.140625" customWidth="1"/>
    <col min="4" max="4" width="33.85546875" customWidth="1"/>
    <col min="5" max="5" width="5.140625" customWidth="1"/>
    <col min="6" max="6" width="5" customWidth="1"/>
    <col min="7" max="7" width="4.140625" customWidth="1"/>
    <col min="8" max="8" width="5.7109375" style="14" customWidth="1"/>
    <col min="9" max="9" width="5.140625" style="14" customWidth="1"/>
    <col min="10" max="10" width="4.85546875" style="14" customWidth="1"/>
    <col min="11" max="11" width="5.5703125" style="11" customWidth="1"/>
    <col min="12" max="12" width="5.42578125" style="11" customWidth="1"/>
    <col min="13" max="13" width="5.85546875" style="11" customWidth="1"/>
    <col min="14" max="14" width="6.28515625" style="11" customWidth="1"/>
    <col min="15" max="15" width="6.28515625" customWidth="1"/>
    <col min="16" max="16" width="3.42578125" customWidth="1"/>
    <col min="17" max="17" width="24.5703125" customWidth="1"/>
    <col min="18" max="18" width="6" customWidth="1"/>
    <col min="19" max="19" width="23.42578125" customWidth="1"/>
    <col min="20" max="20" width="10.7109375" customWidth="1"/>
    <col min="21" max="21" width="4.140625" hidden="1" customWidth="1"/>
    <col min="22" max="22" width="3.140625" hidden="1" customWidth="1"/>
    <col min="23" max="23" width="6.7109375" hidden="1" customWidth="1"/>
    <col min="24" max="24" width="5.28515625" hidden="1" customWidth="1"/>
    <col min="25" max="25" width="4" customWidth="1"/>
    <col min="26" max="26" width="6.7109375" customWidth="1"/>
    <col min="27" max="27" width="6.5703125" customWidth="1"/>
    <col min="28" max="28" width="5.140625" customWidth="1"/>
    <col min="29" max="29" width="6.7109375" customWidth="1"/>
    <col min="30" max="30" width="8.28515625" customWidth="1"/>
    <col min="31" max="31" width="6.140625" customWidth="1"/>
    <col min="32" max="32" width="6.85546875" customWidth="1"/>
  </cols>
  <sheetData>
    <row r="1" spans="1:249" ht="21.75" customHeight="1">
      <c r="A1" s="94" t="s">
        <v>226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4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</row>
    <row r="2" spans="1:249" ht="18" customHeight="1">
      <c r="A2" s="94" t="s">
        <v>227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3"/>
      <c r="P2" s="4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</row>
    <row r="3" spans="1:249" ht="18.75" customHeight="1">
      <c r="A3" s="336" t="str">
        <f>'Ride Calendar'!A33</f>
        <v>Day 5</v>
      </c>
      <c r="B3" s="338" t="str">
        <f>TEXT(D3,"dddd")</f>
        <v>Friday</v>
      </c>
      <c r="D3" s="469">
        <f>'Ride Calendar'!B33</f>
        <v>41229</v>
      </c>
      <c r="E3" s="2"/>
      <c r="F3" s="2"/>
      <c r="G3" s="2"/>
      <c r="H3" s="2"/>
      <c r="J3" s="140"/>
      <c r="K3" s="141"/>
      <c r="L3" s="2"/>
      <c r="M3" s="70" t="s">
        <v>157</v>
      </c>
      <c r="N3" s="345">
        <f>D47</f>
        <v>3</v>
      </c>
      <c r="O3" s="3"/>
      <c r="P3" s="4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</row>
    <row r="4" spans="1:249" ht="21.95" customHeight="1">
      <c r="A4" s="142"/>
      <c r="B4" s="142" t="s">
        <v>204</v>
      </c>
      <c r="C4" s="143">
        <v>0</v>
      </c>
      <c r="D4" s="211" t="s">
        <v>171</v>
      </c>
      <c r="E4" s="239" t="s">
        <v>149</v>
      </c>
      <c r="F4" s="211" t="s">
        <v>176</v>
      </c>
      <c r="G4" s="211" t="s">
        <v>166</v>
      </c>
      <c r="H4" s="272" t="s">
        <v>172</v>
      </c>
      <c r="I4" s="272" t="s">
        <v>173</v>
      </c>
      <c r="J4" s="273" t="s">
        <v>175</v>
      </c>
      <c r="K4" s="273" t="s">
        <v>174</v>
      </c>
      <c r="L4" s="273" t="s">
        <v>174</v>
      </c>
      <c r="M4" s="273" t="s">
        <v>170</v>
      </c>
      <c r="N4" s="146">
        <v>0.35416666666666669</v>
      </c>
      <c r="O4" s="5"/>
      <c r="P4" s="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</row>
    <row r="5" spans="1:249" ht="21.95" customHeight="1">
      <c r="A5" s="292" t="str">
        <f>' 1Sun.BerryMtn, KV,WoodhillMtn'!A4</f>
        <v>L</v>
      </c>
      <c r="B5" s="292" t="str">
        <f>' 1Sun.BerryMtn, KV,WoodhillMtn'!B4</f>
        <v>Alexandria St</v>
      </c>
      <c r="C5" s="722">
        <f>' 1Sun.BerryMtn, KV,WoodhillMtn'!C4</f>
        <v>0.6</v>
      </c>
      <c r="D5" s="294" t="str">
        <f>' 1Sun.BerryMtn, KV,WoodhillMtn'!D4</f>
        <v>North St</v>
      </c>
      <c r="E5" s="722">
        <f>' 1Sun.BerryMtn, KV,WoodhillMtn'!E4</f>
        <v>0.6</v>
      </c>
      <c r="F5" s="722" t="str">
        <f>' 1Sun.BerryMtn, KV,WoodhillMtn'!F4</f>
        <v>__</v>
      </c>
      <c r="G5" s="722" t="str">
        <f>' 1Sun.BerryMtn, KV,WoodhillMtn'!G4</f>
        <v>N</v>
      </c>
      <c r="H5" s="722">
        <f>' 1Sun.BerryMtn, KV,WoodhillMtn'!H4</f>
        <v>11.999999999999998</v>
      </c>
      <c r="I5" s="722">
        <f>' 1Sun.BerryMtn, KV,WoodhillMtn'!I4</f>
        <v>11.999999999999998</v>
      </c>
      <c r="J5" s="722">
        <f>' 1Sun.BerryMtn, KV,WoodhillMtn'!J4</f>
        <v>0</v>
      </c>
      <c r="K5" s="722">
        <f>' 1Sun.BerryMtn, KV,WoodhillMtn'!K4</f>
        <v>3</v>
      </c>
      <c r="L5" s="722">
        <f>' 1Sun.BerryMtn, KV,WoodhillMtn'!L4</f>
        <v>3</v>
      </c>
      <c r="M5" s="724">
        <f>(J5+K5)/1440</f>
        <v>2.0833333333333333E-3</v>
      </c>
      <c r="N5" s="154">
        <f>N4+((K5+J5)/1440)</f>
        <v>0.35625000000000001</v>
      </c>
      <c r="O5" s="5"/>
      <c r="P5" s="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</row>
    <row r="6" spans="1:249" ht="21.95" customHeight="1">
      <c r="A6" s="292" t="str">
        <f>' 1Sun.BerryMtn, KV,WoodhillMtn'!A5</f>
        <v>L</v>
      </c>
      <c r="B6" s="292" t="str">
        <f>' 1Sun.BerryMtn, KV,WoodhillMtn'!B5</f>
        <v>North St</v>
      </c>
      <c r="C6" s="722">
        <f>' 1Sun.BerryMtn, KV,WoodhillMtn'!C5</f>
        <v>1.1000000000000001</v>
      </c>
      <c r="D6" s="294" t="str">
        <f>' 1Sun.BerryMtn, KV,WoodhillMtn'!D5</f>
        <v xml:space="preserve">Kangaroo Valley Rd </v>
      </c>
      <c r="E6" s="722">
        <f>' 1Sun.BerryMtn, KV,WoodhillMtn'!E5</f>
        <v>1.7000000000000002</v>
      </c>
      <c r="F6" s="722" t="str">
        <f>' 1Sun.BerryMtn, KV,WoodhillMtn'!F5</f>
        <v>__</v>
      </c>
      <c r="G6" s="722" t="str">
        <f>' 1Sun.BerryMtn, KV,WoodhillMtn'!G5</f>
        <v>W</v>
      </c>
      <c r="H6" s="722">
        <f>' 1Sun.BerryMtn, KV,WoodhillMtn'!H5</f>
        <v>18.857142857142861</v>
      </c>
      <c r="I6" s="722">
        <f>' 1Sun.BerryMtn, KV,WoodhillMtn'!I5</f>
        <v>15.692307692307693</v>
      </c>
      <c r="J6" s="722">
        <f>' 1Sun.BerryMtn, KV,WoodhillMtn'!J5</f>
        <v>0</v>
      </c>
      <c r="K6" s="722">
        <f>' 1Sun.BerryMtn, KV,WoodhillMtn'!K5</f>
        <v>3.5</v>
      </c>
      <c r="L6" s="722">
        <f>' 1Sun.BerryMtn, KV,WoodhillMtn'!L5</f>
        <v>6.5</v>
      </c>
      <c r="M6" s="724">
        <f>(J6+K6)/1440</f>
        <v>2.4305555555555556E-3</v>
      </c>
      <c r="N6" s="154">
        <f>N5+((K6+J6)/1440)</f>
        <v>0.35868055555555556</v>
      </c>
      <c r="O6" s="5"/>
      <c r="P6" s="4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</row>
    <row r="7" spans="1:249" ht="21.95" customHeight="1">
      <c r="A7" s="292" t="str">
        <f>' 1Sun.BerryMtn, KV,WoodhillMtn'!A6</f>
        <v>R</v>
      </c>
      <c r="B7" s="292" t="str">
        <f>' 1Sun.BerryMtn, KV,WoodhillMtn'!B6</f>
        <v xml:space="preserve">Kangaroo Valley Rd </v>
      </c>
      <c r="C7" s="722">
        <f>' 1Sun.BerryMtn, KV,WoodhillMtn'!C6</f>
        <v>1.2</v>
      </c>
      <c r="D7" s="294" t="str">
        <f>' 1Sun.BerryMtn, KV,WoodhillMtn'!D6</f>
        <v>Start Berry Mtn KOM Climb - Bundewalla Rd</v>
      </c>
      <c r="E7" s="722">
        <f>' 1Sun.BerryMtn, KV,WoodhillMtn'!E6</f>
        <v>2.9000000000000004</v>
      </c>
      <c r="F7" s="722" t="str">
        <f>' 1Sun.BerryMtn, KV,WoodhillMtn'!F6</f>
        <v>~</v>
      </c>
      <c r="G7" s="722" t="str">
        <f>' 1Sun.BerryMtn, KV,WoodhillMtn'!G6</f>
        <v>NWW</v>
      </c>
      <c r="H7" s="722">
        <f>' 1Sun.BerryMtn, KV,WoodhillMtn'!H6</f>
        <v>18</v>
      </c>
      <c r="I7" s="722">
        <f>' 1Sun.BerryMtn, KV,WoodhillMtn'!I6</f>
        <v>16.571428571428573</v>
      </c>
      <c r="J7" s="722">
        <f>' 1Sun.BerryMtn, KV,WoodhillMtn'!J6</f>
        <v>0</v>
      </c>
      <c r="K7" s="722">
        <f>' 1Sun.BerryMtn, KV,WoodhillMtn'!K6</f>
        <v>4</v>
      </c>
      <c r="L7" s="722">
        <f>' 1Sun.BerryMtn, KV,WoodhillMtn'!L6</f>
        <v>10.5</v>
      </c>
      <c r="M7" s="724">
        <f t="shared" ref="M7:M38" si="0">+M6+(J7+K7)/1440</f>
        <v>5.2083333333333339E-3</v>
      </c>
      <c r="N7" s="154">
        <f>N6+((K7+J7)/1440)</f>
        <v>0.36145833333333333</v>
      </c>
      <c r="O7" s="5"/>
      <c r="P7" s="4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</row>
    <row r="8" spans="1:249" ht="21.95" customHeight="1">
      <c r="A8" s="292" t="str">
        <f>' 1Sun.BerryMtn, KV,WoodhillMtn'!A7</f>
        <v>A</v>
      </c>
      <c r="B8" s="292" t="str">
        <f>' 1Sun.BerryMtn, KV,WoodhillMtn'!B7</f>
        <v xml:space="preserve">Kangaroo Valley Rd </v>
      </c>
      <c r="C8" s="722">
        <f>' 1Sun.BerryMtn, KV,WoodhillMtn'!C7</f>
        <v>2.6</v>
      </c>
      <c r="D8" s="294" t="str">
        <f>' 1Sun.BerryMtn, KV,WoodhillMtn'!D7</f>
        <v>Ben Dooley Rd</v>
      </c>
      <c r="E8" s="722">
        <f>' 1Sun.BerryMtn, KV,WoodhillMtn'!E7</f>
        <v>5.5</v>
      </c>
      <c r="F8" s="722" t="str">
        <f>' 1Sun.BerryMtn, KV,WoodhillMtn'!F7</f>
        <v>/</v>
      </c>
      <c r="G8" s="722" t="str">
        <f>' 1Sun.BerryMtn, KV,WoodhillMtn'!G7</f>
        <v>NWW</v>
      </c>
      <c r="H8" s="722">
        <f>' 1Sun.BerryMtn, KV,WoodhillMtn'!H7</f>
        <v>13</v>
      </c>
      <c r="I8" s="722">
        <f>' 1Sun.BerryMtn, KV,WoodhillMtn'!I7</f>
        <v>14.666666666666666</v>
      </c>
      <c r="J8" s="722">
        <f>' 1Sun.BerryMtn, KV,WoodhillMtn'!J7</f>
        <v>0</v>
      </c>
      <c r="K8" s="722">
        <f>' 1Sun.BerryMtn, KV,WoodhillMtn'!K7</f>
        <v>12</v>
      </c>
      <c r="L8" s="722">
        <f>' 1Sun.BerryMtn, KV,WoodhillMtn'!L7</f>
        <v>22.5</v>
      </c>
      <c r="M8" s="724">
        <f t="shared" ref="M8:M9" si="1">+M7+(J8+K8)/1440</f>
        <v>1.3541666666666667E-2</v>
      </c>
      <c r="N8" s="154">
        <f t="shared" ref="N8:N9" si="2">N7+((K8+J8)/1440)</f>
        <v>0.36979166666666669</v>
      </c>
      <c r="O8" s="5"/>
      <c r="P8" s="4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</row>
    <row r="9" spans="1:249" ht="21.95" customHeight="1">
      <c r="A9" s="292" t="str">
        <f>' 1Sun.BerryMtn, KV,WoodhillMtn'!A8</f>
        <v>A</v>
      </c>
      <c r="B9" s="292" t="str">
        <f>' 1Sun.BerryMtn, KV,WoodhillMtn'!B8</f>
        <v xml:space="preserve">Kangaroo Valley Rd </v>
      </c>
      <c r="C9" s="722">
        <f>' 1Sun.BerryMtn, KV,WoodhillMtn'!C8</f>
        <v>2.9</v>
      </c>
      <c r="D9" s="294" t="str">
        <f>' 1Sun.BerryMtn, KV,WoodhillMtn'!D8</f>
        <v>Tourist Rd</v>
      </c>
      <c r="E9" s="722">
        <f>' 1Sun.BerryMtn, KV,WoodhillMtn'!E8</f>
        <v>8.4</v>
      </c>
      <c r="F9" s="722" t="str">
        <f>' 1Sun.BerryMtn, KV,WoodhillMtn'!F8</f>
        <v>/</v>
      </c>
      <c r="G9" s="722" t="str">
        <f>' 1Sun.BerryMtn, KV,WoodhillMtn'!G8</f>
        <v>NWW</v>
      </c>
      <c r="H9" s="722">
        <f>' 1Sun.BerryMtn, KV,WoodhillMtn'!H8</f>
        <v>13.384615384615383</v>
      </c>
      <c r="I9" s="722">
        <f>' 1Sun.BerryMtn, KV,WoodhillMtn'!I8</f>
        <v>14.19718309859155</v>
      </c>
      <c r="J9" s="722">
        <f>' 1Sun.BerryMtn, KV,WoodhillMtn'!J8</f>
        <v>0</v>
      </c>
      <c r="K9" s="722">
        <f>' 1Sun.BerryMtn, KV,WoodhillMtn'!K8</f>
        <v>13</v>
      </c>
      <c r="L9" s="722">
        <f>' 1Sun.BerryMtn, KV,WoodhillMtn'!L8</f>
        <v>35.5</v>
      </c>
      <c r="M9" s="724">
        <f t="shared" si="1"/>
        <v>2.2569444444444444E-2</v>
      </c>
      <c r="N9" s="154">
        <f t="shared" si="2"/>
        <v>0.37881944444444449</v>
      </c>
      <c r="O9" s="5"/>
      <c r="P9" s="4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</row>
    <row r="10" spans="1:249" ht="21.95" customHeight="1">
      <c r="A10" s="507" t="str">
        <f>' 1Sun.BerryMtn, KV,WoodhillMtn'!A9</f>
        <v>A</v>
      </c>
      <c r="B10" s="292" t="str">
        <f>' 1Sun.BerryMtn, KV,WoodhillMtn'!B9</f>
        <v xml:space="preserve">Kangaroo Valley Rd </v>
      </c>
      <c r="C10" s="722">
        <f>' 1Sun.BerryMtn, KV,WoodhillMtn'!C9</f>
        <v>0.8</v>
      </c>
      <c r="D10" s="294" t="str">
        <f>' 1Sun.BerryMtn, KV,WoodhillMtn'!D9</f>
        <v>KOM Berry Mtn - "Rockfield Park - Charolaris Stud" sign</v>
      </c>
      <c r="E10" s="722">
        <f>' 1Sun.BerryMtn, KV,WoodhillMtn'!E9</f>
        <v>9.2000000000000011</v>
      </c>
      <c r="F10" s="722" t="str">
        <f>' 1Sun.BerryMtn, KV,WoodhillMtn'!F9</f>
        <v>/</v>
      </c>
      <c r="G10" s="722" t="str">
        <f>' 1Sun.BerryMtn, KV,WoodhillMtn'!G9</f>
        <v>NWW</v>
      </c>
      <c r="H10" s="722">
        <f>' 1Sun.BerryMtn, KV,WoodhillMtn'!H9</f>
        <v>13.714285714285715</v>
      </c>
      <c r="I10" s="722">
        <f>' 1Sun.BerryMtn, KV,WoodhillMtn'!I9</f>
        <v>14.153846153846155</v>
      </c>
      <c r="J10" s="722">
        <f>' 1Sun.BerryMtn, KV,WoodhillMtn'!J9</f>
        <v>0</v>
      </c>
      <c r="K10" s="722">
        <f>' 1Sun.BerryMtn, KV,WoodhillMtn'!K9</f>
        <v>3.5</v>
      </c>
      <c r="L10" s="722">
        <f>' 1Sun.BerryMtn, KV,WoodhillMtn'!L9</f>
        <v>39</v>
      </c>
      <c r="M10" s="724">
        <f t="shared" si="0"/>
        <v>2.5000000000000001E-2</v>
      </c>
      <c r="N10" s="154">
        <f t="shared" ref="N10:N38" si="3">N9+((K10+J10)/1440)</f>
        <v>0.38125000000000003</v>
      </c>
      <c r="O10" s="5"/>
      <c r="P10" s="4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</row>
    <row r="11" spans="1:249" ht="21.95" customHeight="1">
      <c r="A11" s="508" t="s">
        <v>2</v>
      </c>
      <c r="B11" s="509" t="str">
        <f>' 1Sun.BerryMtn, KV,WoodhillMtn'!B10</f>
        <v>1st Sag Stop</v>
      </c>
      <c r="C11" s="723"/>
      <c r="D11" s="510" t="str">
        <f>' 1Sun.BerryMtn, KV,WoodhillMtn'!D10</f>
        <v>KOM Berry Mtn - "Rockfield Park - Charolaris Stud" sign</v>
      </c>
      <c r="E11" s="725" t="s">
        <v>2</v>
      </c>
      <c r="F11" s="725" t="s">
        <v>2</v>
      </c>
      <c r="G11" s="725" t="s">
        <v>2</v>
      </c>
      <c r="H11" s="725" t="s">
        <v>2</v>
      </c>
      <c r="I11" s="725" t="s">
        <v>2</v>
      </c>
      <c r="J11" s="726">
        <f>' 1Sun.BerryMtn, KV,WoodhillMtn'!J10</f>
        <v>10</v>
      </c>
      <c r="K11" s="726">
        <f>' 1Sun.BerryMtn, KV,WoodhillMtn'!K10</f>
        <v>0</v>
      </c>
      <c r="L11" s="725" t="s">
        <v>2</v>
      </c>
      <c r="M11" s="727">
        <f>+M10+(J11+K11)/1440</f>
        <v>3.1944444444444442E-2</v>
      </c>
      <c r="N11" s="511">
        <f>N10+((K11+J11)/1440)</f>
        <v>0.38819444444444445</v>
      </c>
      <c r="O11" s="5"/>
      <c r="P11" s="4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</row>
    <row r="12" spans="1:249" ht="21.95" customHeight="1">
      <c r="A12" s="292" t="str">
        <f>' 1Sun.BerryMtn, KV,WoodhillMtn'!A11</f>
        <v>A</v>
      </c>
      <c r="B12" s="292" t="str">
        <f>' 1Sun.BerryMtn, KV,WoodhillMtn'!B11</f>
        <v xml:space="preserve">Kangaroo Valley Rd </v>
      </c>
      <c r="C12" s="722">
        <f>' 1Sun.BerryMtn, KV,WoodhillMtn'!C11</f>
        <v>0.9</v>
      </c>
      <c r="D12" s="294" t="str">
        <f>' 1Sun.BerryMtn, KV,WoodhillMtn'!D11</f>
        <v>Bellawongarah Historical Cemetery</v>
      </c>
      <c r="E12" s="722">
        <f>' 1Sun.BerryMtn, KV,WoodhillMtn'!E11</f>
        <v>10.100000000000001</v>
      </c>
      <c r="F12" s="722" t="str">
        <f>' 1Sun.BerryMtn, KV,WoodhillMtn'!F11</f>
        <v>~</v>
      </c>
      <c r="G12" s="722" t="str">
        <f>' 1Sun.BerryMtn, KV,WoodhillMtn'!G11</f>
        <v>NWW</v>
      </c>
      <c r="H12" s="722">
        <f>' 1Sun.BerryMtn, KV,WoodhillMtn'!H11</f>
        <v>20</v>
      </c>
      <c r="I12" s="722">
        <f>' 1Sun.BerryMtn, KV,WoodhillMtn'!I11</f>
        <v>14.532374100719426</v>
      </c>
      <c r="J12" s="722">
        <f>' 1Sun.BerryMtn, KV,WoodhillMtn'!J11</f>
        <v>0</v>
      </c>
      <c r="K12" s="722">
        <f>' 1Sun.BerryMtn, KV,WoodhillMtn'!K11</f>
        <v>2.7</v>
      </c>
      <c r="L12" s="722">
        <f>' 1Sun.BerryMtn, KV,WoodhillMtn'!L11</f>
        <v>41.7</v>
      </c>
      <c r="M12" s="724"/>
      <c r="N12" s="154"/>
      <c r="O12" s="5"/>
      <c r="P12" s="4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</row>
    <row r="13" spans="1:249" ht="21.95" customHeight="1">
      <c r="A13" s="292" t="str">
        <f>' 1Sun.BerryMtn, KV,WoodhillMtn'!A12</f>
        <v>A</v>
      </c>
      <c r="B13" s="292" t="str">
        <f>' 1Sun.BerryMtn, KV,WoodhillMtn'!B12</f>
        <v xml:space="preserve">Kangaroo Valley Rd </v>
      </c>
      <c r="C13" s="722">
        <f>' 1Sun.BerryMtn, KV,WoodhillMtn'!C12</f>
        <v>5.5</v>
      </c>
      <c r="D13" s="294" t="str">
        <f>' 1Sun.BerryMtn, KV,WoodhillMtn'!D12</f>
        <v>Wattamolla Rd</v>
      </c>
      <c r="E13" s="722">
        <f>' 1Sun.BerryMtn, KV,WoodhillMtn'!E12</f>
        <v>15.600000000000001</v>
      </c>
      <c r="F13" s="722" t="str">
        <f>' 1Sun.BerryMtn, KV,WoodhillMtn'!F12</f>
        <v>\</v>
      </c>
      <c r="G13" s="722" t="str">
        <f>' 1Sun.BerryMtn, KV,WoodhillMtn'!G12</f>
        <v>W</v>
      </c>
      <c r="H13" s="722">
        <f>' 1Sun.BerryMtn, KV,WoodhillMtn'!H12</f>
        <v>30</v>
      </c>
      <c r="I13" s="722">
        <f>' 1Sun.BerryMtn, KV,WoodhillMtn'!I12</f>
        <v>17.76091081593928</v>
      </c>
      <c r="J13" s="722">
        <f>' 1Sun.BerryMtn, KV,WoodhillMtn'!J12</f>
        <v>0</v>
      </c>
      <c r="K13" s="722">
        <f>' 1Sun.BerryMtn, KV,WoodhillMtn'!K12</f>
        <v>11</v>
      </c>
      <c r="L13" s="722">
        <f>' 1Sun.BerryMtn, KV,WoodhillMtn'!L12</f>
        <v>52.7</v>
      </c>
      <c r="M13" s="724">
        <f>+M11+(J13+K13)/1440</f>
        <v>3.9583333333333331E-2</v>
      </c>
      <c r="N13" s="154">
        <f>N11+((K13+J13)/1440)</f>
        <v>0.39583333333333331</v>
      </c>
      <c r="O13" s="5"/>
      <c r="P13" s="4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21.95" customHeight="1">
      <c r="A14" s="292" t="str">
        <f>' 1Sun.BerryMtn, KV,WoodhillMtn'!A13</f>
        <v>A</v>
      </c>
      <c r="B14" s="292" t="str">
        <f>' 1Sun.BerryMtn, KV,WoodhillMtn'!B13</f>
        <v xml:space="preserve">Kangaroo Valley Rd </v>
      </c>
      <c r="C14" s="722">
        <f>' 1Sun.BerryMtn, KV,WoodhillMtn'!C13</f>
        <v>1.7</v>
      </c>
      <c r="D14" s="294" t="str">
        <f>' 1Sun.BerryMtn, KV,WoodhillMtn'!D13</f>
        <v xml:space="preserve">Moss Vale Rd </v>
      </c>
      <c r="E14" s="722">
        <f>' 1Sun.BerryMtn, KV,WoodhillMtn'!E13</f>
        <v>17.3</v>
      </c>
      <c r="F14" s="722" t="str">
        <f>' 1Sun.BerryMtn, KV,WoodhillMtn'!F13</f>
        <v>~</v>
      </c>
      <c r="G14" s="722" t="str">
        <f>' 1Sun.BerryMtn, KV,WoodhillMtn'!G13</f>
        <v>W</v>
      </c>
      <c r="H14" s="722">
        <f>' 1Sun.BerryMtn, KV,WoodhillMtn'!H13</f>
        <v>22.666666666666664</v>
      </c>
      <c r="I14" s="722">
        <f>' 1Sun.BerryMtn, KV,WoodhillMtn'!I13</f>
        <v>18.146853146853147</v>
      </c>
      <c r="J14" s="722">
        <f>' 1Sun.BerryMtn, KV,WoodhillMtn'!J13</f>
        <v>0</v>
      </c>
      <c r="K14" s="722">
        <f>' 1Sun.BerryMtn, KV,WoodhillMtn'!K13</f>
        <v>4.5</v>
      </c>
      <c r="L14" s="722">
        <f>' 1Sun.BerryMtn, KV,WoodhillMtn'!L13</f>
        <v>57.2</v>
      </c>
      <c r="M14" s="724">
        <f t="shared" si="0"/>
        <v>4.2708333333333334E-2</v>
      </c>
      <c r="N14" s="154">
        <f t="shared" si="3"/>
        <v>0.3989583333333333</v>
      </c>
      <c r="O14" s="5"/>
      <c r="P14" s="4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</row>
    <row r="15" spans="1:249" ht="21.95" customHeight="1">
      <c r="A15" s="292" t="str">
        <f>' 1Sun.BerryMtn, KV,WoodhillMtn'!A14</f>
        <v>R</v>
      </c>
      <c r="B15" s="292" t="str">
        <f>' 1Sun.BerryMtn, KV,WoodhillMtn'!B14</f>
        <v xml:space="preserve">Moss Vale Rd </v>
      </c>
      <c r="C15" s="722">
        <f>' 1Sun.BerryMtn, KV,WoodhillMtn'!C14</f>
        <v>3.4</v>
      </c>
      <c r="D15" s="294" t="str">
        <f>' 1Sun.BerryMtn, KV,WoodhillMtn'!D14</f>
        <v>Scanzi Rd</v>
      </c>
      <c r="E15" s="722">
        <f>' 1Sun.BerryMtn, KV,WoodhillMtn'!E14</f>
        <v>20.7</v>
      </c>
      <c r="F15" s="722" t="str">
        <f>' 1Sun.BerryMtn, KV,WoodhillMtn'!F14</f>
        <v>~</v>
      </c>
      <c r="G15" s="722" t="str">
        <f>' 1Sun.BerryMtn, KV,WoodhillMtn'!G14</f>
        <v>NWW</v>
      </c>
      <c r="H15" s="722">
        <f>' 1Sun.BerryMtn, KV,WoodhillMtn'!H14</f>
        <v>22.666666666666664</v>
      </c>
      <c r="I15" s="722">
        <f>' 1Sun.BerryMtn, KV,WoodhillMtn'!I14</f>
        <v>18.761329305135948</v>
      </c>
      <c r="J15" s="722">
        <f>' 1Sun.BerryMtn, KV,WoodhillMtn'!J14</f>
        <v>0</v>
      </c>
      <c r="K15" s="722">
        <f>' 1Sun.BerryMtn, KV,WoodhillMtn'!K14</f>
        <v>9</v>
      </c>
      <c r="L15" s="722">
        <f>' 1Sun.BerryMtn, KV,WoodhillMtn'!L14</f>
        <v>66.2</v>
      </c>
      <c r="M15" s="724">
        <f t="shared" si="0"/>
        <v>4.8958333333333333E-2</v>
      </c>
      <c r="N15" s="154">
        <f t="shared" si="3"/>
        <v>0.40520833333333328</v>
      </c>
      <c r="O15" s="5"/>
      <c r="P15" s="4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</row>
    <row r="16" spans="1:249" ht="21.95" customHeight="1">
      <c r="A16" s="157"/>
      <c r="B16" s="158" t="s">
        <v>17</v>
      </c>
      <c r="C16" s="159"/>
      <c r="D16" s="160" t="s">
        <v>38</v>
      </c>
      <c r="E16" s="159"/>
      <c r="F16" s="275"/>
      <c r="G16" s="157"/>
      <c r="H16" s="159"/>
      <c r="I16" s="159"/>
      <c r="J16" s="161">
        <v>30</v>
      </c>
      <c r="K16" s="238"/>
      <c r="L16" s="162"/>
      <c r="M16" s="728">
        <f t="shared" si="0"/>
        <v>6.9791666666666669E-2</v>
      </c>
      <c r="N16" s="164">
        <f t="shared" si="3"/>
        <v>0.4260416666666666</v>
      </c>
      <c r="O16" s="5"/>
      <c r="P16" s="4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</row>
    <row r="17" spans="1:249" ht="21.95" customHeight="1">
      <c r="A17" s="147" t="s">
        <v>10</v>
      </c>
      <c r="B17" s="147" t="str">
        <f>B15</f>
        <v xml:space="preserve">Moss Vale Rd </v>
      </c>
      <c r="C17" s="149">
        <v>1.6</v>
      </c>
      <c r="D17" s="147" t="s">
        <v>180</v>
      </c>
      <c r="E17" s="149">
        <f>E15+C17</f>
        <v>22.3</v>
      </c>
      <c r="F17" s="268" t="s">
        <v>5</v>
      </c>
      <c r="G17" s="147" t="s">
        <v>12</v>
      </c>
      <c r="H17" s="149">
        <f>C17/K17*60</f>
        <v>24</v>
      </c>
      <c r="I17" s="149">
        <f>E17/L17*60</f>
        <v>19.05982905982906</v>
      </c>
      <c r="J17" s="151"/>
      <c r="K17" s="151">
        <v>4</v>
      </c>
      <c r="L17" s="152">
        <f>L15+K17</f>
        <v>70.2</v>
      </c>
      <c r="M17" s="724">
        <f t="shared" si="0"/>
        <v>7.256944444444445E-2</v>
      </c>
      <c r="N17" s="154">
        <f t="shared" si="3"/>
        <v>0.42881944444444436</v>
      </c>
      <c r="O17" s="5"/>
      <c r="P17" s="4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</row>
    <row r="18" spans="1:249" ht="21.95" customHeight="1">
      <c r="A18" s="147" t="s">
        <v>7</v>
      </c>
      <c r="B18" s="147" t="str">
        <f>B15</f>
        <v xml:space="preserve">Moss Vale Rd </v>
      </c>
      <c r="C18" s="149">
        <v>5.3</v>
      </c>
      <c r="D18" s="147" t="s">
        <v>39</v>
      </c>
      <c r="E18" s="149">
        <f>E17+C18</f>
        <v>27.6</v>
      </c>
      <c r="F18" s="268" t="s">
        <v>5</v>
      </c>
      <c r="G18" s="147" t="s">
        <v>12</v>
      </c>
      <c r="H18" s="149">
        <f>C18/K18*60</f>
        <v>21.2</v>
      </c>
      <c r="I18" s="149">
        <f>E18/L18*60</f>
        <v>19.43661971830986</v>
      </c>
      <c r="J18" s="151"/>
      <c r="K18" s="151">
        <v>15</v>
      </c>
      <c r="L18" s="152">
        <f>L17+K18</f>
        <v>85.2</v>
      </c>
      <c r="M18" s="724">
        <f t="shared" si="0"/>
        <v>8.2986111111111122E-2</v>
      </c>
      <c r="N18" s="154">
        <f t="shared" si="3"/>
        <v>0.43923611111111105</v>
      </c>
      <c r="O18" s="5"/>
      <c r="P18" s="4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</row>
    <row r="19" spans="1:249" ht="21.95" customHeight="1">
      <c r="A19" s="147" t="s">
        <v>10</v>
      </c>
      <c r="B19" s="147" t="str">
        <f>B18</f>
        <v xml:space="preserve">Moss Vale Rd </v>
      </c>
      <c r="C19" s="149">
        <v>6.8</v>
      </c>
      <c r="D19" s="165" t="s">
        <v>182</v>
      </c>
      <c r="E19" s="149">
        <f>E18+C19</f>
        <v>34.4</v>
      </c>
      <c r="F19" s="268" t="s">
        <v>6</v>
      </c>
      <c r="G19" s="147" t="s">
        <v>12</v>
      </c>
      <c r="H19" s="149">
        <f>C19/K19*60</f>
        <v>11.333333333333332</v>
      </c>
      <c r="I19" s="149">
        <f>E19/L19*60</f>
        <v>17.029702970297031</v>
      </c>
      <c r="J19" s="151"/>
      <c r="K19" s="209">
        <v>36</v>
      </c>
      <c r="L19" s="152">
        <f>L18+K19</f>
        <v>121.2</v>
      </c>
      <c r="M19" s="724">
        <f t="shared" si="0"/>
        <v>0.10798611111111112</v>
      </c>
      <c r="N19" s="154">
        <f t="shared" si="3"/>
        <v>0.46423611111111107</v>
      </c>
      <c r="O19" s="5"/>
      <c r="P19" s="4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</row>
    <row r="20" spans="1:249" ht="21.95" customHeight="1">
      <c r="A20" s="147" t="s">
        <v>10</v>
      </c>
      <c r="B20" s="147" t="str">
        <f>B19</f>
        <v xml:space="preserve">Moss Vale Rd </v>
      </c>
      <c r="C20" s="149">
        <v>2.5</v>
      </c>
      <c r="D20" s="147" t="s">
        <v>40</v>
      </c>
      <c r="E20" s="149">
        <f>E19+C20</f>
        <v>36.9</v>
      </c>
      <c r="F20" s="268" t="s">
        <v>6</v>
      </c>
      <c r="G20" s="147" t="s">
        <v>13</v>
      </c>
      <c r="H20" s="149">
        <f>C20/K20*60</f>
        <v>21.428571428571431</v>
      </c>
      <c r="I20" s="149">
        <f>E20/L20*60</f>
        <v>17.269890795631824</v>
      </c>
      <c r="J20" s="151"/>
      <c r="K20" s="177">
        <v>7</v>
      </c>
      <c r="L20" s="152">
        <f>L19+K20</f>
        <v>128.19999999999999</v>
      </c>
      <c r="M20" s="724">
        <f t="shared" si="0"/>
        <v>0.11284722222222222</v>
      </c>
      <c r="N20" s="154">
        <f t="shared" si="3"/>
        <v>0.46909722222222217</v>
      </c>
      <c r="O20" s="5"/>
      <c r="P20" s="4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ht="21.95" customHeight="1">
      <c r="A21" s="147" t="s">
        <v>10</v>
      </c>
      <c r="B21" s="147" t="str">
        <f>B20</f>
        <v xml:space="preserve">Moss Vale Rd </v>
      </c>
      <c r="C21" s="149">
        <v>1.4</v>
      </c>
      <c r="D21" s="147" t="s">
        <v>41</v>
      </c>
      <c r="E21" s="149">
        <f>E20+C21</f>
        <v>38.299999999999997</v>
      </c>
      <c r="F21" s="268" t="s">
        <v>5</v>
      </c>
      <c r="G21" s="147" t="s">
        <v>14</v>
      </c>
      <c r="H21" s="149">
        <f>C21/K21*60</f>
        <v>21</v>
      </c>
      <c r="I21" s="149">
        <f>E21/L21*60</f>
        <v>17.382753403933435</v>
      </c>
      <c r="J21" s="151"/>
      <c r="K21" s="151">
        <v>4</v>
      </c>
      <c r="L21" s="152">
        <f>L20+K21</f>
        <v>132.19999999999999</v>
      </c>
      <c r="M21" s="724">
        <f t="shared" si="0"/>
        <v>0.11562500000000001</v>
      </c>
      <c r="N21" s="154">
        <f t="shared" si="3"/>
        <v>0.47187499999999993</v>
      </c>
      <c r="O21" s="5"/>
      <c r="P21" s="4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</row>
    <row r="22" spans="1:249" ht="21.95" customHeight="1">
      <c r="A22" s="157" t="s">
        <v>2</v>
      </c>
      <c r="B22" s="158" t="s">
        <v>20</v>
      </c>
      <c r="C22" s="159" t="s">
        <v>2</v>
      </c>
      <c r="D22" s="158" t="str">
        <f>D21</f>
        <v>Fitzroy Falls Info Centre</v>
      </c>
      <c r="E22" s="159" t="s">
        <v>2</v>
      </c>
      <c r="F22" s="276" t="s">
        <v>2</v>
      </c>
      <c r="G22" s="157"/>
      <c r="H22" s="159" t="s">
        <v>2</v>
      </c>
      <c r="I22" s="159" t="s">
        <v>2</v>
      </c>
      <c r="J22" s="161">
        <v>40</v>
      </c>
      <c r="K22" s="244"/>
      <c r="L22" s="162"/>
      <c r="M22" s="728">
        <f t="shared" si="0"/>
        <v>0.14340277777777777</v>
      </c>
      <c r="N22" s="164">
        <f t="shared" si="3"/>
        <v>0.49965277777777772</v>
      </c>
      <c r="O22" s="5"/>
      <c r="P22" s="4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</row>
    <row r="23" spans="1:249" ht="21.95" customHeight="1">
      <c r="A23" s="147" t="s">
        <v>9</v>
      </c>
      <c r="B23" s="147" t="str">
        <f>B21</f>
        <v xml:space="preserve">Moss Vale Rd </v>
      </c>
      <c r="C23" s="149">
        <f>C21</f>
        <v>1.4</v>
      </c>
      <c r="D23" s="147" t="str">
        <f>D20</f>
        <v>Myra Vale Rd</v>
      </c>
      <c r="E23" s="149">
        <f>E21+C23</f>
        <v>39.699999999999996</v>
      </c>
      <c r="F23" s="269" t="s">
        <v>15</v>
      </c>
      <c r="G23" s="147" t="s">
        <v>47</v>
      </c>
      <c r="H23" s="149">
        <f>C23/K23*60</f>
        <v>27.999999999999996</v>
      </c>
      <c r="I23" s="149">
        <f>E23/L23*60</f>
        <v>17.61834319526627</v>
      </c>
      <c r="J23" s="151"/>
      <c r="K23" s="151">
        <v>3</v>
      </c>
      <c r="L23" s="152">
        <f>L21+K23</f>
        <v>135.19999999999999</v>
      </c>
      <c r="M23" s="724">
        <f t="shared" si="0"/>
        <v>0.14548611111111109</v>
      </c>
      <c r="N23" s="154">
        <f t="shared" si="3"/>
        <v>0.50173611111111105</v>
      </c>
      <c r="O23" s="5"/>
      <c r="P23" s="4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</row>
    <row r="24" spans="1:249" ht="21.95" customHeight="1">
      <c r="A24" s="147" t="s">
        <v>10</v>
      </c>
      <c r="B24" s="147" t="str">
        <f>B23</f>
        <v xml:space="preserve">Moss Vale Rd </v>
      </c>
      <c r="C24" s="149">
        <f>C20</f>
        <v>2.5</v>
      </c>
      <c r="D24" s="165" t="str">
        <f>D19</f>
        <v>KOM "12km to Hampton Bridge sign" on RHS</v>
      </c>
      <c r="E24" s="149">
        <f>E23+C24</f>
        <v>42.199999999999996</v>
      </c>
      <c r="F24" s="269" t="s">
        <v>15</v>
      </c>
      <c r="G24" s="147" t="s">
        <v>47</v>
      </c>
      <c r="H24" s="149">
        <f>C24/K24*60</f>
        <v>27.272727272727273</v>
      </c>
      <c r="I24" s="149">
        <f>E24/L24*60</f>
        <v>17.995735607675904</v>
      </c>
      <c r="J24" s="151"/>
      <c r="K24" s="209">
        <v>5.5</v>
      </c>
      <c r="L24" s="152">
        <f>L23+K24</f>
        <v>140.69999999999999</v>
      </c>
      <c r="M24" s="724">
        <f t="shared" si="0"/>
        <v>0.14930555555555552</v>
      </c>
      <c r="N24" s="154">
        <f t="shared" si="3"/>
        <v>0.50555555555555554</v>
      </c>
      <c r="O24" s="5"/>
      <c r="P24" s="4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</row>
    <row r="25" spans="1:249" ht="21.95" customHeight="1">
      <c r="A25" s="147" t="s">
        <v>10</v>
      </c>
      <c r="B25" s="147" t="str">
        <f>B24</f>
        <v xml:space="preserve">Moss Vale Rd </v>
      </c>
      <c r="C25" s="149">
        <f>C19</f>
        <v>6.8</v>
      </c>
      <c r="D25" s="147" t="str">
        <f>D18</f>
        <v>Start of KOM Climb</v>
      </c>
      <c r="E25" s="149">
        <f>E24+C25</f>
        <v>48.999999999999993</v>
      </c>
      <c r="F25" s="269" t="s">
        <v>15</v>
      </c>
      <c r="G25" s="147" t="s">
        <v>47</v>
      </c>
      <c r="H25" s="149">
        <f>C25/K25*60</f>
        <v>34</v>
      </c>
      <c r="I25" s="149">
        <f>E25/L25*60</f>
        <v>19.253438113948917</v>
      </c>
      <c r="J25" s="151"/>
      <c r="K25" s="209">
        <v>12</v>
      </c>
      <c r="L25" s="152">
        <f>L24+K25</f>
        <v>152.69999999999999</v>
      </c>
      <c r="M25" s="724">
        <f t="shared" si="0"/>
        <v>0.15763888888888886</v>
      </c>
      <c r="N25" s="154">
        <f t="shared" si="3"/>
        <v>0.51388888888888884</v>
      </c>
      <c r="O25" s="5"/>
      <c r="P25" s="4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</row>
    <row r="26" spans="1:249" ht="21.95" customHeight="1">
      <c r="A26" s="147" t="s">
        <v>10</v>
      </c>
      <c r="B26" s="147" t="str">
        <f>B25</f>
        <v xml:space="preserve">Moss Vale Rd </v>
      </c>
      <c r="C26" s="149">
        <f>C18</f>
        <v>5.3</v>
      </c>
      <c r="D26" s="147" t="str">
        <f>D17</f>
        <v>Hampden Bridge</v>
      </c>
      <c r="E26" s="149">
        <f>E25+C26</f>
        <v>54.29999999999999</v>
      </c>
      <c r="F26" s="269" t="s">
        <v>15</v>
      </c>
      <c r="G26" s="147" t="s">
        <v>47</v>
      </c>
      <c r="H26" s="149">
        <f>C26/K26*60</f>
        <v>19.875</v>
      </c>
      <c r="I26" s="149">
        <f>E26/L26*60</f>
        <v>19.31238885595732</v>
      </c>
      <c r="J26" s="151"/>
      <c r="K26" s="209">
        <v>16</v>
      </c>
      <c r="L26" s="152">
        <f>L25+K26</f>
        <v>168.7</v>
      </c>
      <c r="M26" s="724">
        <f t="shared" si="0"/>
        <v>0.16874999999999996</v>
      </c>
      <c r="N26" s="154">
        <f t="shared" si="3"/>
        <v>0.52499999999999991</v>
      </c>
      <c r="O26" s="5"/>
      <c r="P26" s="4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</row>
    <row r="27" spans="1:249" ht="21.95" customHeight="1">
      <c r="A27" s="147" t="s">
        <v>10</v>
      </c>
      <c r="B27" s="147" t="str">
        <f>B23</f>
        <v xml:space="preserve">Moss Vale Rd </v>
      </c>
      <c r="C27" s="731">
        <f>C17</f>
        <v>1.6</v>
      </c>
      <c r="D27" s="147" t="str">
        <f>D15</f>
        <v>Scanzi Rd</v>
      </c>
      <c r="E27" s="149">
        <f>E26+C27</f>
        <v>55.899999999999991</v>
      </c>
      <c r="F27" s="268" t="s">
        <v>5</v>
      </c>
      <c r="G27" s="147" t="s">
        <v>46</v>
      </c>
      <c r="H27" s="149">
        <f>C27/K27*60</f>
        <v>24</v>
      </c>
      <c r="I27" s="149">
        <f>E27/L27*60</f>
        <v>19.420961204400694</v>
      </c>
      <c r="J27" s="151"/>
      <c r="K27" s="209">
        <v>4</v>
      </c>
      <c r="L27" s="152">
        <f>L26+K27</f>
        <v>172.7</v>
      </c>
      <c r="M27" s="724">
        <f t="shared" si="0"/>
        <v>0.17152777777777772</v>
      </c>
      <c r="N27" s="154">
        <f t="shared" si="3"/>
        <v>0.52777777777777768</v>
      </c>
      <c r="O27" s="5"/>
      <c r="P27" s="4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</row>
    <row r="28" spans="1:249" ht="21.95" customHeight="1">
      <c r="A28" s="166"/>
      <c r="B28" s="167" t="s">
        <v>18</v>
      </c>
      <c r="C28" s="732"/>
      <c r="D28" s="245" t="str">
        <f>D16</f>
        <v>Kangaroo Valley</v>
      </c>
      <c r="E28" s="170"/>
      <c r="F28" s="270"/>
      <c r="G28" s="166"/>
      <c r="H28" s="170"/>
      <c r="I28" s="170"/>
      <c r="J28" s="172">
        <v>5</v>
      </c>
      <c r="K28" s="172"/>
      <c r="L28" s="173"/>
      <c r="M28" s="729">
        <f t="shared" si="0"/>
        <v>0.17499999999999993</v>
      </c>
      <c r="N28" s="175">
        <f t="shared" si="3"/>
        <v>0.53124999999999989</v>
      </c>
      <c r="O28" s="5"/>
      <c r="P28" s="4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</row>
    <row r="29" spans="1:249" ht="21.95" customHeight="1">
      <c r="A29" s="147" t="s">
        <v>10</v>
      </c>
      <c r="B29" s="147" t="str">
        <f>B27</f>
        <v xml:space="preserve">Moss Vale Rd </v>
      </c>
      <c r="C29" s="733">
        <f>C15</f>
        <v>3.4</v>
      </c>
      <c r="D29" s="165" t="str">
        <f>B14</f>
        <v xml:space="preserve">Kangaroo Valley Rd </v>
      </c>
      <c r="E29" s="149">
        <f>E27+C29</f>
        <v>59.29999999999999</v>
      </c>
      <c r="F29" s="268" t="s">
        <v>5</v>
      </c>
      <c r="G29" s="147" t="s">
        <v>45</v>
      </c>
      <c r="H29" s="149">
        <f>C29/K29*60</f>
        <v>20.399999999999999</v>
      </c>
      <c r="I29" s="149">
        <f>E29/L29*60</f>
        <v>19.474548440065679</v>
      </c>
      <c r="J29" s="151"/>
      <c r="K29" s="209">
        <v>10</v>
      </c>
      <c r="L29" s="152">
        <f>L27+K29</f>
        <v>182.7</v>
      </c>
      <c r="M29" s="724">
        <f t="shared" si="0"/>
        <v>0.18194444444444438</v>
      </c>
      <c r="N29" s="154">
        <f t="shared" si="3"/>
        <v>0.53819444444444431</v>
      </c>
      <c r="O29" s="5"/>
      <c r="P29" s="4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</row>
    <row r="30" spans="1:249" ht="21.95" customHeight="1">
      <c r="A30" s="147" t="s">
        <v>9</v>
      </c>
      <c r="B30" s="147" t="str">
        <f>D29</f>
        <v xml:space="preserve">Kangaroo Valley Rd </v>
      </c>
      <c r="C30" s="733">
        <f>C14</f>
        <v>1.7</v>
      </c>
      <c r="D30" s="165" t="str">
        <f>D13</f>
        <v>Wattamolla Rd</v>
      </c>
      <c r="E30" s="149">
        <f>E29+C30</f>
        <v>60.999999999999993</v>
      </c>
      <c r="F30" s="268" t="s">
        <v>5</v>
      </c>
      <c r="G30" s="147" t="s">
        <v>1</v>
      </c>
      <c r="H30" s="149">
        <f>C30/K30*60</f>
        <v>20.399999999999999</v>
      </c>
      <c r="I30" s="149">
        <f>E30/L30*60</f>
        <v>19.499200852424082</v>
      </c>
      <c r="J30" s="151"/>
      <c r="K30" s="151">
        <v>5</v>
      </c>
      <c r="L30" s="152">
        <f>L29+K30</f>
        <v>187.7</v>
      </c>
      <c r="M30" s="724">
        <f t="shared" si="0"/>
        <v>0.18541666666666659</v>
      </c>
      <c r="N30" s="154">
        <f t="shared" si="3"/>
        <v>0.54166666666666652</v>
      </c>
      <c r="O30" s="5"/>
      <c r="P30" s="4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</row>
    <row r="31" spans="1:249" ht="21.95" customHeight="1">
      <c r="A31" s="147" t="s">
        <v>10</v>
      </c>
      <c r="B31" s="147" t="str">
        <f>B30</f>
        <v xml:space="preserve">Kangaroo Valley Rd </v>
      </c>
      <c r="C31" s="733">
        <f>C13</f>
        <v>5.5</v>
      </c>
      <c r="D31" s="165" t="str">
        <f>D12</f>
        <v>Bellawongarah Historical Cemetery</v>
      </c>
      <c r="E31" s="149">
        <f>E30+C31</f>
        <v>66.5</v>
      </c>
      <c r="F31" s="268" t="s">
        <v>6</v>
      </c>
      <c r="G31" s="147" t="s">
        <v>46</v>
      </c>
      <c r="H31" s="149">
        <f>C31/K31*60</f>
        <v>23.571428571428569</v>
      </c>
      <c r="I31" s="149">
        <f>E31/L31*60</f>
        <v>19.781854238968769</v>
      </c>
      <c r="J31" s="151"/>
      <c r="K31" s="209">
        <v>14</v>
      </c>
      <c r="L31" s="152">
        <f>L30+K31</f>
        <v>201.7</v>
      </c>
      <c r="M31" s="724">
        <f t="shared" si="0"/>
        <v>0.19513888888888881</v>
      </c>
      <c r="N31" s="154">
        <f t="shared" si="3"/>
        <v>0.55138888888888871</v>
      </c>
      <c r="O31" s="5"/>
      <c r="P31" s="4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</row>
    <row r="32" spans="1:249" ht="21.95" customHeight="1">
      <c r="A32" s="166"/>
      <c r="B32" s="167" t="s">
        <v>49</v>
      </c>
      <c r="C32" s="732"/>
      <c r="D32" s="169" t="str">
        <f>D31</f>
        <v>Bellawongarah Historical Cemetery</v>
      </c>
      <c r="E32" s="170"/>
      <c r="F32" s="270"/>
      <c r="G32" s="166"/>
      <c r="H32" s="170"/>
      <c r="I32" s="170"/>
      <c r="J32" s="172">
        <v>10</v>
      </c>
      <c r="K32" s="234"/>
      <c r="L32" s="173"/>
      <c r="M32" s="729">
        <f t="shared" si="0"/>
        <v>0.20208333333333325</v>
      </c>
      <c r="N32" s="175">
        <f t="shared" si="3"/>
        <v>0.55833333333333313</v>
      </c>
      <c r="O32" s="5"/>
      <c r="P32" s="4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</row>
    <row r="33" spans="1:249" ht="21.95" customHeight="1">
      <c r="A33" s="292" t="str">
        <f>A31</f>
        <v>A</v>
      </c>
      <c r="B33" s="292" t="str">
        <f>B31</f>
        <v xml:space="preserve">Kangaroo Valley Rd </v>
      </c>
      <c r="C33" s="722">
        <f>C12</f>
        <v>0.9</v>
      </c>
      <c r="D33" s="293" t="str">
        <f>D10</f>
        <v>KOM Berry Mtn - "Rockfield Park - Charolaris Stud" sign</v>
      </c>
      <c r="E33" s="149">
        <f>E31+C33</f>
        <v>67.400000000000006</v>
      </c>
      <c r="F33" s="268" t="s">
        <v>5</v>
      </c>
      <c r="G33" s="147" t="s">
        <v>46</v>
      </c>
      <c r="H33" s="149">
        <f t="shared" ref="H33:H38" si="4">C33/K33*60</f>
        <v>31.764705882352942</v>
      </c>
      <c r="I33" s="149">
        <f>E33/L33*60</f>
        <v>19.882005899705021</v>
      </c>
      <c r="J33" s="151"/>
      <c r="K33" s="151">
        <v>1.7</v>
      </c>
      <c r="L33" s="152">
        <f>L31+K33</f>
        <v>203.39999999999998</v>
      </c>
      <c r="M33" s="724">
        <f t="shared" si="0"/>
        <v>0.2032638888888888</v>
      </c>
      <c r="N33" s="154">
        <f t="shared" si="3"/>
        <v>0.55951388888888864</v>
      </c>
      <c r="O33" s="5"/>
      <c r="P33" s="4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</row>
    <row r="34" spans="1:249" ht="21.95" customHeight="1">
      <c r="A34" s="147" t="s">
        <v>10</v>
      </c>
      <c r="B34" s="147" t="str">
        <f>B31</f>
        <v xml:space="preserve">Kangaroo Valley Rd </v>
      </c>
      <c r="C34" s="731">
        <f>C10</f>
        <v>0.8</v>
      </c>
      <c r="D34" s="293" t="str">
        <f>D9</f>
        <v>Tourist Rd</v>
      </c>
      <c r="E34" s="149">
        <f t="shared" ref="E34:E39" si="5">E33+C34</f>
        <v>68.2</v>
      </c>
      <c r="F34" s="269" t="s">
        <v>15</v>
      </c>
      <c r="G34" s="147" t="s">
        <v>45</v>
      </c>
      <c r="H34" s="149">
        <f t="shared" si="4"/>
        <v>24</v>
      </c>
      <c r="I34" s="149">
        <f>E34/L34*60</f>
        <v>19.922103213242458</v>
      </c>
      <c r="J34" s="151"/>
      <c r="K34" s="151">
        <v>2</v>
      </c>
      <c r="L34" s="152">
        <f t="shared" ref="L34:L39" si="6">L33+K34</f>
        <v>205.39999999999998</v>
      </c>
      <c r="M34" s="724">
        <f t="shared" si="0"/>
        <v>0.20465277777777768</v>
      </c>
      <c r="N34" s="154">
        <f t="shared" si="3"/>
        <v>0.56090277777777753</v>
      </c>
      <c r="O34" s="5"/>
      <c r="P34" s="4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</row>
    <row r="35" spans="1:249" ht="21.95" customHeight="1">
      <c r="A35" s="147" t="s">
        <v>10</v>
      </c>
      <c r="B35" s="147" t="str">
        <f>B34</f>
        <v xml:space="preserve">Kangaroo Valley Rd </v>
      </c>
      <c r="C35" s="731">
        <f>C9</f>
        <v>2.9</v>
      </c>
      <c r="D35" s="293" t="str">
        <f>D8</f>
        <v>Ben Dooley Rd</v>
      </c>
      <c r="E35" s="149">
        <f t="shared" si="5"/>
        <v>71.100000000000009</v>
      </c>
      <c r="F35" s="269" t="s">
        <v>15</v>
      </c>
      <c r="G35" s="147" t="s">
        <v>45</v>
      </c>
      <c r="H35" s="149">
        <f t="shared" si="4"/>
        <v>34.799999999999997</v>
      </c>
      <c r="I35" s="149">
        <f>E35/L35*60</f>
        <v>20.27566539923955</v>
      </c>
      <c r="J35" s="151"/>
      <c r="K35" s="151">
        <v>5</v>
      </c>
      <c r="L35" s="152">
        <f t="shared" si="6"/>
        <v>210.39999999999998</v>
      </c>
      <c r="M35" s="724">
        <f t="shared" si="0"/>
        <v>0.20812499999999989</v>
      </c>
      <c r="N35" s="154">
        <f t="shared" si="3"/>
        <v>0.56437499999999974</v>
      </c>
      <c r="O35" s="5"/>
      <c r="P35" s="4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</row>
    <row r="36" spans="1:249" ht="21.95" customHeight="1">
      <c r="A36" s="147" t="s">
        <v>10</v>
      </c>
      <c r="B36" s="147" t="str">
        <f>B34</f>
        <v xml:space="preserve">Kangaroo Valley Rd </v>
      </c>
      <c r="C36" s="731">
        <f>C8</f>
        <v>2.6</v>
      </c>
      <c r="D36" s="293" t="str">
        <f>D7</f>
        <v>Start Berry Mtn KOM Climb - Bundewalla Rd</v>
      </c>
      <c r="E36" s="149">
        <f t="shared" si="5"/>
        <v>73.7</v>
      </c>
      <c r="F36" s="269" t="s">
        <v>15</v>
      </c>
      <c r="G36" s="147" t="s">
        <v>45</v>
      </c>
      <c r="H36" s="149">
        <f t="shared" si="4"/>
        <v>39</v>
      </c>
      <c r="I36" s="149">
        <f t="shared" ref="I36:I39" si="7">E36/L36*60</f>
        <v>20.625000000000004</v>
      </c>
      <c r="J36" s="151"/>
      <c r="K36" s="151">
        <v>4</v>
      </c>
      <c r="L36" s="152">
        <f t="shared" si="6"/>
        <v>214.39999999999998</v>
      </c>
      <c r="M36" s="724">
        <f t="shared" si="0"/>
        <v>0.21090277777777766</v>
      </c>
      <c r="N36" s="154">
        <f t="shared" si="3"/>
        <v>0.56715277777777751</v>
      </c>
      <c r="O36" s="5"/>
      <c r="P36" s="4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</row>
    <row r="37" spans="1:249" ht="21.95" customHeight="1">
      <c r="A37" s="147" t="s">
        <v>10</v>
      </c>
      <c r="B37" s="147" t="str">
        <f>B34</f>
        <v xml:space="preserve">Kangaroo Valley Rd </v>
      </c>
      <c r="C37" s="733">
        <f>C7</f>
        <v>1.2</v>
      </c>
      <c r="D37" s="147" t="str">
        <f>B6</f>
        <v>North St</v>
      </c>
      <c r="E37" s="149">
        <f t="shared" si="5"/>
        <v>74.900000000000006</v>
      </c>
      <c r="F37" s="268" t="s">
        <v>5</v>
      </c>
      <c r="G37" s="147" t="s">
        <v>45</v>
      </c>
      <c r="H37" s="149">
        <f t="shared" si="4"/>
        <v>4.2352941176470589</v>
      </c>
      <c r="I37" s="149">
        <f t="shared" si="7"/>
        <v>19.420916162489199</v>
      </c>
      <c r="J37" s="151"/>
      <c r="K37" s="151">
        <v>17</v>
      </c>
      <c r="L37" s="152">
        <f t="shared" si="6"/>
        <v>231.39999999999998</v>
      </c>
      <c r="M37" s="724">
        <f t="shared" si="0"/>
        <v>0.22270833333333323</v>
      </c>
      <c r="N37" s="154">
        <f t="shared" si="3"/>
        <v>0.57895833333333302</v>
      </c>
      <c r="O37" s="5"/>
      <c r="P37" s="4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</row>
    <row r="38" spans="1:249" ht="21.95" customHeight="1">
      <c r="A38" s="147" t="s">
        <v>9</v>
      </c>
      <c r="B38" s="147" t="str">
        <f>D37</f>
        <v>North St</v>
      </c>
      <c r="C38" s="733">
        <f>C6</f>
        <v>1.1000000000000001</v>
      </c>
      <c r="D38" s="147" t="s">
        <v>205</v>
      </c>
      <c r="E38" s="149">
        <f t="shared" si="5"/>
        <v>76</v>
      </c>
      <c r="F38" s="268" t="s">
        <v>5</v>
      </c>
      <c r="G38" s="147" t="s">
        <v>14</v>
      </c>
      <c r="H38" s="149">
        <f t="shared" si="4"/>
        <v>22</v>
      </c>
      <c r="I38" s="149">
        <f t="shared" si="7"/>
        <v>19.45392491467577</v>
      </c>
      <c r="J38" s="151"/>
      <c r="K38" s="151">
        <v>3</v>
      </c>
      <c r="L38" s="152">
        <f t="shared" si="6"/>
        <v>234.39999999999998</v>
      </c>
      <c r="M38" s="724">
        <f t="shared" si="0"/>
        <v>0.22479166666666656</v>
      </c>
      <c r="N38" s="154">
        <f t="shared" si="3"/>
        <v>0.58104166666666635</v>
      </c>
      <c r="O38" s="5"/>
      <c r="P38" s="4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</row>
    <row r="39" spans="1:249" ht="21.95" customHeight="1">
      <c r="A39" s="147" t="s">
        <v>7</v>
      </c>
      <c r="B39" s="147" t="str">
        <f>D38</f>
        <v>Alexandra St</v>
      </c>
      <c r="C39" s="731">
        <f>C5</f>
        <v>0.6</v>
      </c>
      <c r="D39" s="147" t="str">
        <f>B4</f>
        <v>Berry Showground</v>
      </c>
      <c r="E39" s="149">
        <f t="shared" si="5"/>
        <v>76.599999999999994</v>
      </c>
      <c r="F39" s="268" t="s">
        <v>5</v>
      </c>
      <c r="G39" s="147" t="s">
        <v>1</v>
      </c>
      <c r="H39" s="149">
        <f>C39/K39*60</f>
        <v>9</v>
      </c>
      <c r="I39" s="149">
        <f t="shared" si="7"/>
        <v>19.278523489932887</v>
      </c>
      <c r="J39" s="151"/>
      <c r="K39" s="151">
        <v>4</v>
      </c>
      <c r="L39" s="152">
        <f t="shared" si="6"/>
        <v>238.39999999999998</v>
      </c>
      <c r="M39" s="724">
        <f>+M38+(J39+K39)/1440</f>
        <v>0.22756944444444432</v>
      </c>
      <c r="N39" s="154">
        <f>N38+((K39+J39)/1440)</f>
        <v>0.58381944444444411</v>
      </c>
      <c r="O39" s="5"/>
      <c r="P39" s="4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</row>
    <row r="40" spans="1:249" ht="21.95" customHeight="1">
      <c r="A40" s="178"/>
      <c r="B40" s="178" t="str">
        <f>D39</f>
        <v>Berry Showground</v>
      </c>
      <c r="C40" s="734">
        <f>SUM(C1:C39)</f>
        <v>76.599999999999994</v>
      </c>
      <c r="D40" s="178" t="str">
        <f>D39</f>
        <v>Berry Showground</v>
      </c>
      <c r="E40" s="180">
        <f>E39</f>
        <v>76.599999999999994</v>
      </c>
      <c r="F40" s="178"/>
      <c r="G40" s="178"/>
      <c r="H40" s="180" t="s">
        <v>2</v>
      </c>
      <c r="I40" s="494">
        <f>I39</f>
        <v>19.278523489932887</v>
      </c>
      <c r="J40" s="181">
        <f>SUM(J4:J38)</f>
        <v>95</v>
      </c>
      <c r="K40" s="181">
        <f>SUM(K4:K39)</f>
        <v>238.39999999999998</v>
      </c>
      <c r="L40" s="182">
        <f>L39</f>
        <v>238.39999999999998</v>
      </c>
      <c r="M40" s="730">
        <f>(J40+K40)/1440</f>
        <v>0.23152777777777775</v>
      </c>
      <c r="N40" s="184">
        <f>N39</f>
        <v>0.58381944444444411</v>
      </c>
      <c r="O40" s="417" t="s">
        <v>2</v>
      </c>
      <c r="P40" s="4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249" ht="18.75" customHeight="1">
      <c r="A41" s="45"/>
      <c r="B41" s="246" t="s">
        <v>55</v>
      </c>
      <c r="C41" s="247" t="s">
        <v>2</v>
      </c>
      <c r="D41" s="248" t="s">
        <v>56</v>
      </c>
      <c r="E41" s="48" t="s">
        <v>22</v>
      </c>
      <c r="F41" s="395" t="s">
        <v>199</v>
      </c>
      <c r="G41" s="50" t="s">
        <v>4</v>
      </c>
      <c r="H41" s="678" t="s">
        <v>23</v>
      </c>
      <c r="J41" s="360" t="str">
        <f>H41</f>
        <v>ave</v>
      </c>
      <c r="K41" s="80"/>
      <c r="L41" s="81"/>
      <c r="M41" s="51" t="s">
        <v>24</v>
      </c>
      <c r="N41" s="52">
        <f>N4</f>
        <v>0.35416666666666669</v>
      </c>
      <c r="O41" s="5"/>
      <c r="P41" s="4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249" ht="20.25" customHeight="1">
      <c r="A42" s="45"/>
      <c r="B42" s="95" t="str">
        <f>B4</f>
        <v>Berry Showground</v>
      </c>
      <c r="C42" s="95" t="s">
        <v>25</v>
      </c>
      <c r="D42" s="84" t="str">
        <f>D16</f>
        <v>Kangaroo Valley</v>
      </c>
      <c r="E42" s="54">
        <f>E15</f>
        <v>20.7</v>
      </c>
      <c r="F42" s="55">
        <f>E42</f>
        <v>20.7</v>
      </c>
      <c r="G42" s="56">
        <f>L15</f>
        <v>66.2</v>
      </c>
      <c r="H42" s="679">
        <f>E42*60/G42</f>
        <v>18.761329305135952</v>
      </c>
      <c r="J42" s="118">
        <f t="shared" ref="J42:J46" si="8">H42</f>
        <v>18.761329305135952</v>
      </c>
      <c r="K42" s="13"/>
      <c r="L42" s="81"/>
      <c r="M42" s="51" t="s">
        <v>26</v>
      </c>
      <c r="N42" s="57">
        <f>N40</f>
        <v>0.58381944444444411</v>
      </c>
      <c r="O42" s="5"/>
      <c r="P42" s="4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49" ht="19.5" customHeight="1">
      <c r="A43" s="45"/>
      <c r="B43" s="95" t="str">
        <f>D42</f>
        <v>Kangaroo Valley</v>
      </c>
      <c r="C43" s="95" t="s">
        <v>25</v>
      </c>
      <c r="D43" s="84" t="str">
        <f>D21</f>
        <v>Fitzroy Falls Info Centre</v>
      </c>
      <c r="E43" s="54">
        <f>E21-E15</f>
        <v>17.599999999999998</v>
      </c>
      <c r="F43" s="55">
        <f>F42+E43</f>
        <v>38.299999999999997</v>
      </c>
      <c r="G43" s="56">
        <f>L21-L15</f>
        <v>65.999999999999986</v>
      </c>
      <c r="H43" s="679">
        <f>E43*60/G43</f>
        <v>16</v>
      </c>
      <c r="J43" s="118">
        <f t="shared" si="8"/>
        <v>16</v>
      </c>
      <c r="K43" s="13"/>
      <c r="L43" s="81"/>
      <c r="M43" s="51" t="s">
        <v>27</v>
      </c>
      <c r="N43" s="58">
        <f>N42-N41</f>
        <v>0.22965277777777743</v>
      </c>
      <c r="O43" s="5"/>
      <c r="P43" s="4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49" ht="21" customHeight="1">
      <c r="A44" s="45"/>
      <c r="B44" s="95" t="str">
        <f>D43</f>
        <v>Fitzroy Falls Info Centre</v>
      </c>
      <c r="C44" s="95" t="s">
        <v>25</v>
      </c>
      <c r="D44" s="84" t="str">
        <f>D32</f>
        <v>Bellawongarah Historical Cemetery</v>
      </c>
      <c r="E44" s="54">
        <f>E31-E21</f>
        <v>28.200000000000003</v>
      </c>
      <c r="F44" s="55">
        <f>F43+E44</f>
        <v>66.5</v>
      </c>
      <c r="G44" s="56">
        <f>L31-L21</f>
        <v>69.5</v>
      </c>
      <c r="H44" s="679">
        <f>E44*60/G44</f>
        <v>24.345323741007199</v>
      </c>
      <c r="J44" s="118">
        <f t="shared" si="8"/>
        <v>24.345323741007199</v>
      </c>
      <c r="K44" s="13"/>
      <c r="L44" s="81"/>
      <c r="M44" s="51" t="s">
        <v>28</v>
      </c>
      <c r="N44" s="59">
        <f>K40/1440</f>
        <v>0.16555555555555554</v>
      </c>
      <c r="O44" s="5"/>
      <c r="P44" s="4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249" ht="24.75" customHeight="1">
      <c r="A45" s="45"/>
      <c r="B45" s="95" t="str">
        <f>D44</f>
        <v>Bellawongarah Historical Cemetery</v>
      </c>
      <c r="C45" s="95" t="s">
        <v>25</v>
      </c>
      <c r="D45" s="325" t="str">
        <f>D38</f>
        <v>Alexandra St</v>
      </c>
      <c r="E45" s="326">
        <f>E39-E31</f>
        <v>10.099999999999994</v>
      </c>
      <c r="F45" s="312">
        <f>F44+E45</f>
        <v>76.599999999999994</v>
      </c>
      <c r="G45" s="328">
        <f>L39-L31</f>
        <v>36.699999999999989</v>
      </c>
      <c r="H45" s="681">
        <f>E45*60/G45</f>
        <v>16.512261580381466</v>
      </c>
      <c r="J45" s="118">
        <f t="shared" si="8"/>
        <v>16.512261580381466</v>
      </c>
      <c r="K45" s="13"/>
      <c r="L45" s="81"/>
      <c r="M45" s="62" t="s">
        <v>29</v>
      </c>
      <c r="N45" s="63">
        <f>J40/1440-N46</f>
        <v>5.5555555555555559E-2</v>
      </c>
      <c r="O45" s="5"/>
      <c r="P45" s="4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249" ht="21" customHeight="1">
      <c r="A46" s="45"/>
      <c r="B46" s="46" t="s">
        <v>2</v>
      </c>
      <c r="C46" s="46" t="s">
        <v>2</v>
      </c>
      <c r="D46" s="324" t="s">
        <v>2</v>
      </c>
      <c r="E46" s="320">
        <f>SUM(E42:E45)</f>
        <v>76.599999999999994</v>
      </c>
      <c r="F46" s="321" t="s">
        <v>2</v>
      </c>
      <c r="G46" s="322">
        <f>SUM(G42:G45)</f>
        <v>238.39999999999998</v>
      </c>
      <c r="H46" s="680">
        <f>E46*60/G46</f>
        <v>19.278523489932887</v>
      </c>
      <c r="J46" s="118">
        <f t="shared" si="8"/>
        <v>19.278523489932887</v>
      </c>
      <c r="K46" s="81"/>
      <c r="L46" s="81"/>
      <c r="M46" s="468" t="s">
        <v>30</v>
      </c>
      <c r="N46" s="65">
        <f>(J28+J32)/1440</f>
        <v>1.0416666666666666E-2</v>
      </c>
      <c r="O46" s="5"/>
      <c r="P46" s="4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249" ht="20.25" customHeight="1">
      <c r="A47" s="45"/>
      <c r="B47" s="46"/>
      <c r="C47" s="78" t="s">
        <v>252</v>
      </c>
      <c r="D47" s="506">
        <f>COUNT(L49:L51)</f>
        <v>3</v>
      </c>
      <c r="E47" s="320"/>
      <c r="F47" s="288"/>
      <c r="G47" s="288"/>
      <c r="H47" s="322"/>
      <c r="I47" s="288"/>
      <c r="L47" s="81"/>
      <c r="M47" s="51" t="s">
        <v>27</v>
      </c>
      <c r="N47" s="67">
        <f>SUM(N44:N46)</f>
        <v>0.23152777777777775</v>
      </c>
      <c r="O47" s="5"/>
      <c r="P47" s="4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249" ht="20.25" customHeight="1">
      <c r="A48" s="45"/>
      <c r="B48" s="75" t="s">
        <v>50</v>
      </c>
      <c r="C48" s="75"/>
      <c r="D48" s="75" t="s">
        <v>51</v>
      </c>
      <c r="F48" s="89" t="s">
        <v>59</v>
      </c>
      <c r="G48" s="79"/>
      <c r="H48" s="82"/>
      <c r="L48" s="48" t="s">
        <v>22</v>
      </c>
      <c r="M48" s="51" t="s">
        <v>168</v>
      </c>
      <c r="N48" s="69">
        <f>I40</f>
        <v>19.278523489932887</v>
      </c>
      <c r="O48" s="5"/>
      <c r="P48" s="4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24" customHeight="1">
      <c r="A49" s="744" t="str">
        <f>D7</f>
        <v>Start Berry Mtn KOM Climb - Bundewalla Rd</v>
      </c>
      <c r="B49" s="744"/>
      <c r="C49" s="744"/>
      <c r="D49" s="84" t="str">
        <f>D10</f>
        <v>KOM Berry Mtn - "Rockfield Park - Charolaris Stud" sign</v>
      </c>
      <c r="E49" s="62" t="s">
        <v>100</v>
      </c>
      <c r="F49" s="51"/>
      <c r="G49" s="51"/>
      <c r="H49" s="391"/>
      <c r="I49" s="42"/>
      <c r="J49" s="42"/>
      <c r="K49" s="392"/>
      <c r="L49" s="393">
        <f>E10-E7</f>
        <v>6.3000000000000007</v>
      </c>
      <c r="M49" s="263" t="s">
        <v>2</v>
      </c>
      <c r="N49" s="69" t="s">
        <v>2</v>
      </c>
      <c r="O49" s="5"/>
      <c r="P49" s="4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41.25" customHeight="1">
      <c r="A50" s="744" t="s">
        <v>243</v>
      </c>
      <c r="B50" s="744"/>
      <c r="C50" s="744"/>
      <c r="D50" s="84" t="str">
        <f>D19</f>
        <v>KOM "12km to Hampton Bridge sign" on RHS</v>
      </c>
      <c r="E50" s="62" t="s">
        <v>229</v>
      </c>
      <c r="F50" s="62"/>
      <c r="G50" s="62"/>
      <c r="H50" s="391"/>
      <c r="I50" s="42"/>
      <c r="J50" s="42"/>
      <c r="K50" s="392"/>
      <c r="L50" s="69">
        <f>E19-E18</f>
        <v>6.7999999999999972</v>
      </c>
      <c r="M50" s="263" t="s">
        <v>2</v>
      </c>
      <c r="N50" s="16"/>
      <c r="O50" s="5"/>
      <c r="P50" s="4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24" customHeight="1">
      <c r="A51" s="45"/>
      <c r="B51" s="84" t="str">
        <f>D30</f>
        <v>Wattamolla Rd</v>
      </c>
      <c r="C51" s="84"/>
      <c r="D51" s="84" t="s">
        <v>58</v>
      </c>
      <c r="E51" s="62" t="s">
        <v>228</v>
      </c>
      <c r="F51" s="62"/>
      <c r="G51" s="62"/>
      <c r="H51" s="391"/>
      <c r="I51" s="42"/>
      <c r="J51" s="42"/>
      <c r="K51" s="392"/>
      <c r="L51" s="512">
        <f>E31-E30</f>
        <v>5.5000000000000071</v>
      </c>
      <c r="M51" s="421"/>
      <c r="N51" s="17"/>
      <c r="O51" s="5"/>
      <c r="P51" s="4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1:32" ht="15" customHeight="1">
      <c r="A52" s="45"/>
      <c r="B52" s="76" t="s">
        <v>2</v>
      </c>
      <c r="C52" s="76"/>
      <c r="D52" s="76" t="s">
        <v>2</v>
      </c>
      <c r="F52" s="72"/>
      <c r="G52" s="1"/>
      <c r="L52" s="118">
        <f>SUM(L49:L51)</f>
        <v>18.600000000000005</v>
      </c>
      <c r="N52" s="17"/>
      <c r="O52" s="5"/>
      <c r="P52" s="4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1:32" ht="31.5" customHeight="1">
      <c r="O53" s="5"/>
      <c r="P53" s="4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1:32" ht="22.9" customHeight="1">
      <c r="A54" s="18"/>
      <c r="C54" s="19"/>
      <c r="E54" s="77" t="s">
        <v>19</v>
      </c>
      <c r="O54" s="5"/>
      <c r="P54" s="4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1:32" ht="22.9" customHeight="1">
      <c r="A55" s="18"/>
      <c r="C55" s="19"/>
      <c r="O55" s="20"/>
      <c r="P55" s="4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 ht="22.9" customHeight="1">
      <c r="A56" s="18"/>
      <c r="C56" s="19"/>
      <c r="O56" s="20"/>
      <c r="P56" s="4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ht="22.9" customHeight="1">
      <c r="A57" s="18"/>
      <c r="C57" s="19"/>
      <c r="O57" s="20"/>
      <c r="P57" s="4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ht="22.9" customHeight="1">
      <c r="A58" s="18"/>
      <c r="C58" s="19"/>
      <c r="O58" s="20"/>
      <c r="P58" s="4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ht="22.9" customHeight="1">
      <c r="A59" s="18"/>
      <c r="C59" s="19"/>
      <c r="O59" s="20"/>
      <c r="P59" s="4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ht="22.9" customHeight="1">
      <c r="A60" s="18"/>
      <c r="C60" s="19"/>
      <c r="O60" s="20"/>
      <c r="P60" s="4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1:32" ht="22.9" customHeight="1">
      <c r="A61" s="21"/>
      <c r="C61" s="19"/>
      <c r="O61" s="20"/>
      <c r="P61" s="4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1:32" ht="36" customHeight="1">
      <c r="A62" s="21"/>
      <c r="C62" s="19"/>
      <c r="P62" s="4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1:32" ht="22.9" customHeight="1">
      <c r="A63" s="21"/>
      <c r="B63" s="21"/>
      <c r="C63" s="22"/>
      <c r="D63" s="23"/>
      <c r="E63" s="23"/>
      <c r="F63" s="23"/>
      <c r="G63" s="23"/>
      <c r="H63" s="23"/>
      <c r="I63" s="23"/>
      <c r="J63" s="23"/>
      <c r="K63" s="24"/>
      <c r="L63" s="25"/>
      <c r="M63" s="24"/>
      <c r="N63" s="26"/>
      <c r="P63" s="4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 ht="22.9" customHeight="1">
      <c r="A64" s="21"/>
      <c r="B64" s="21"/>
      <c r="C64" s="22"/>
      <c r="D64" s="23"/>
      <c r="E64" s="23"/>
      <c r="F64" s="23"/>
      <c r="G64" s="23"/>
      <c r="H64" s="23"/>
      <c r="I64" s="23"/>
      <c r="J64" s="23"/>
      <c r="K64" s="24"/>
      <c r="L64" s="25"/>
      <c r="M64" s="24"/>
      <c r="N64" s="26"/>
      <c r="P64" s="4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ht="22.9" customHeight="1">
      <c r="A65" s="21"/>
      <c r="B65" s="21"/>
      <c r="C65" s="22"/>
      <c r="D65" s="23"/>
      <c r="E65" s="23"/>
      <c r="F65" s="23"/>
      <c r="G65" s="23"/>
      <c r="H65" s="23"/>
      <c r="I65" s="23"/>
      <c r="J65" s="23"/>
      <c r="K65" s="24"/>
      <c r="L65" s="25"/>
      <c r="M65" s="27"/>
      <c r="N65" s="26"/>
      <c r="P65" s="4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ht="22.9" customHeight="1">
      <c r="A66" s="21"/>
      <c r="B66" s="21"/>
      <c r="C66" s="22"/>
      <c r="D66" s="23"/>
      <c r="E66" s="23"/>
      <c r="F66" s="23"/>
      <c r="G66" s="23"/>
      <c r="H66" s="23"/>
      <c r="I66" s="23"/>
      <c r="J66" s="23"/>
      <c r="K66" s="24"/>
      <c r="L66" s="25"/>
      <c r="M66" s="24"/>
      <c r="N66" s="26"/>
      <c r="P66" s="4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1:32" ht="22.9" customHeight="1">
      <c r="C67" s="19"/>
      <c r="P67" s="4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1:32" ht="22.9" customHeight="1">
      <c r="A68" s="21"/>
      <c r="B68" s="21"/>
      <c r="C68" s="22"/>
      <c r="D68" s="23"/>
      <c r="E68" s="23"/>
      <c r="F68" s="23"/>
      <c r="G68" s="23"/>
      <c r="H68" s="23"/>
      <c r="I68" s="23"/>
      <c r="J68" s="23"/>
      <c r="K68" s="24"/>
      <c r="L68" s="25"/>
      <c r="M68" s="24"/>
      <c r="N68" s="26"/>
      <c r="P68" s="4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</row>
    <row r="69" spans="1:32" ht="22.9" customHeight="1">
      <c r="A69" s="21"/>
      <c r="B69" s="21"/>
      <c r="C69" s="22"/>
      <c r="D69" s="23"/>
      <c r="E69" s="23"/>
      <c r="F69" s="23"/>
      <c r="G69" s="23"/>
      <c r="H69" s="24"/>
      <c r="I69" s="24"/>
      <c r="J69" s="24"/>
      <c r="K69" s="25"/>
      <c r="L69" s="25"/>
      <c r="M69" s="25"/>
      <c r="N69" s="26"/>
      <c r="P69" s="4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 spans="1:32" ht="26.25">
      <c r="A70" s="21"/>
      <c r="B70" s="21"/>
      <c r="C70" s="22"/>
      <c r="D70" s="23"/>
      <c r="E70" s="23"/>
      <c r="F70" s="23"/>
      <c r="G70" s="23"/>
      <c r="H70" s="23"/>
      <c r="I70" s="23"/>
      <c r="J70" s="23"/>
      <c r="K70" s="25"/>
      <c r="L70" s="25"/>
      <c r="M70" s="25"/>
      <c r="N70" s="26"/>
      <c r="P70" s="4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</row>
    <row r="71" spans="1:32" ht="26.25">
      <c r="A71" s="21"/>
      <c r="B71" s="21"/>
      <c r="C71" s="22"/>
      <c r="D71" s="28"/>
      <c r="E71" s="28"/>
      <c r="F71" s="28"/>
      <c r="G71" s="28"/>
      <c r="H71" s="29"/>
      <c r="I71" s="29"/>
      <c r="J71" s="29"/>
      <c r="K71" s="30"/>
      <c r="L71" s="30"/>
      <c r="M71" s="30"/>
      <c r="N71" s="31"/>
      <c r="P71" s="4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</row>
    <row r="72" spans="1:32" ht="26.25">
      <c r="A72" s="21"/>
      <c r="B72" s="21"/>
      <c r="C72" s="22"/>
      <c r="D72" s="23"/>
      <c r="E72" s="23"/>
      <c r="F72" s="23"/>
      <c r="G72" s="23"/>
      <c r="H72" s="24"/>
      <c r="I72" s="24"/>
      <c r="J72" s="24"/>
      <c r="K72" s="25"/>
      <c r="L72" s="25"/>
      <c r="M72" s="25"/>
      <c r="N72" s="31"/>
      <c r="P72" s="4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</row>
    <row r="73" spans="1:32" ht="26.25">
      <c r="A73" s="21"/>
      <c r="B73" s="21"/>
      <c r="C73" s="22"/>
      <c r="D73" s="23"/>
      <c r="E73" s="23"/>
      <c r="F73" s="23"/>
      <c r="G73" s="23"/>
      <c r="H73" s="24"/>
      <c r="I73" s="24"/>
      <c r="J73" s="24"/>
      <c r="K73" s="24"/>
      <c r="L73" s="25"/>
      <c r="M73" s="24"/>
      <c r="N73" s="26"/>
      <c r="P73" s="4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</row>
    <row r="74" spans="1:32" ht="26.25">
      <c r="A74" s="21"/>
      <c r="B74" s="21"/>
      <c r="C74" s="22"/>
      <c r="D74" s="32"/>
      <c r="E74" s="32"/>
      <c r="F74" s="32"/>
      <c r="G74" s="32"/>
      <c r="H74" s="23"/>
      <c r="I74" s="23"/>
      <c r="J74" s="23"/>
      <c r="K74" s="24"/>
      <c r="L74" s="24"/>
      <c r="M74" s="24"/>
      <c r="N74" s="26"/>
      <c r="P74" s="4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</row>
    <row r="75" spans="1:32" ht="26.25">
      <c r="A75" s="21"/>
      <c r="B75" s="21"/>
      <c r="C75" s="22"/>
      <c r="D75" s="33"/>
      <c r="E75" s="33"/>
      <c r="F75" s="33"/>
      <c r="G75" s="33"/>
      <c r="H75" s="23"/>
      <c r="I75" s="23"/>
      <c r="J75" s="23"/>
      <c r="K75" s="24"/>
      <c r="L75" s="24"/>
      <c r="M75" s="24"/>
      <c r="N75" s="26"/>
      <c r="P75" s="4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</row>
    <row r="76" spans="1:32" ht="26.25">
      <c r="A76" s="21"/>
      <c r="B76" s="21"/>
      <c r="C76" s="22"/>
      <c r="D76" s="23"/>
      <c r="E76" s="23"/>
      <c r="F76" s="23"/>
      <c r="G76" s="23"/>
      <c r="H76" s="24"/>
      <c r="I76" s="24"/>
      <c r="J76" s="24"/>
      <c r="K76" s="25"/>
      <c r="L76" s="25"/>
      <c r="M76" s="25"/>
      <c r="N76" s="31"/>
      <c r="P76" s="4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</row>
    <row r="77" spans="1:32" ht="26.25">
      <c r="A77" s="21"/>
      <c r="B77" s="21"/>
      <c r="C77" s="22"/>
      <c r="D77" s="23"/>
      <c r="E77" s="23"/>
      <c r="F77" s="23"/>
      <c r="G77" s="23"/>
      <c r="H77" s="24"/>
      <c r="I77" s="24"/>
      <c r="J77" s="24"/>
      <c r="K77" s="25"/>
      <c r="L77" s="25"/>
      <c r="M77" s="25"/>
      <c r="N77" s="31"/>
      <c r="P77" s="4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</row>
    <row r="78" spans="1:32" ht="26.25">
      <c r="A78" s="21"/>
      <c r="B78" s="21"/>
      <c r="C78" s="22"/>
      <c r="D78" s="23"/>
      <c r="E78" s="23"/>
      <c r="F78" s="23"/>
      <c r="G78" s="23"/>
      <c r="H78" s="24"/>
      <c r="I78" s="24"/>
      <c r="J78" s="24"/>
      <c r="K78" s="25"/>
      <c r="L78" s="25"/>
      <c r="M78" s="25"/>
      <c r="N78" s="31"/>
      <c r="P78" s="4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</row>
    <row r="79" spans="1:32" ht="26.25">
      <c r="A79" s="21"/>
      <c r="B79" s="21"/>
      <c r="C79" s="22"/>
      <c r="D79" s="23"/>
      <c r="E79" s="23"/>
      <c r="F79" s="23"/>
      <c r="G79" s="23"/>
      <c r="H79" s="23"/>
      <c r="I79" s="23"/>
      <c r="J79" s="23"/>
      <c r="K79" s="24"/>
      <c r="L79" s="24"/>
      <c r="M79" s="24"/>
      <c r="N79" s="26"/>
      <c r="P79" s="4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</row>
    <row r="80" spans="1:32" ht="26.25">
      <c r="A80" s="21"/>
      <c r="B80" s="21"/>
      <c r="C80" s="22"/>
      <c r="D80" s="23"/>
      <c r="E80" s="23"/>
      <c r="F80" s="23"/>
      <c r="G80" s="23"/>
      <c r="H80" s="23"/>
      <c r="I80" s="23"/>
      <c r="J80" s="23"/>
      <c r="K80" s="24"/>
      <c r="L80" s="24"/>
      <c r="M80" s="24"/>
      <c r="N80" s="26"/>
      <c r="P80" s="4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</row>
    <row r="81" spans="1:31" ht="16.5">
      <c r="A81" s="21"/>
      <c r="B81" s="21"/>
      <c r="C81" s="22"/>
      <c r="D81" s="23"/>
      <c r="E81" s="23"/>
      <c r="F81" s="23"/>
      <c r="G81" s="23"/>
      <c r="H81" s="23"/>
      <c r="I81" s="23"/>
      <c r="J81" s="23"/>
      <c r="K81" s="24"/>
      <c r="L81" s="24"/>
      <c r="M81" s="24"/>
      <c r="N81" s="26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5"/>
    </row>
    <row r="82" spans="1:31" ht="16.5">
      <c r="A82" s="21"/>
      <c r="B82" s="21"/>
      <c r="C82" s="22"/>
      <c r="D82" s="23"/>
      <c r="E82" s="23"/>
      <c r="F82" s="23"/>
      <c r="G82" s="23"/>
      <c r="H82" s="23"/>
      <c r="I82" s="23"/>
      <c r="J82" s="23"/>
      <c r="K82" s="24"/>
      <c r="L82" s="24"/>
      <c r="M82" s="24"/>
      <c r="N82" s="26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5"/>
    </row>
    <row r="83" spans="1:31" ht="16.5">
      <c r="A83" s="21"/>
      <c r="B83" s="21"/>
      <c r="C83" s="22"/>
      <c r="D83" s="23"/>
      <c r="E83" s="23"/>
      <c r="F83" s="23"/>
      <c r="G83" s="23"/>
      <c r="H83" s="23"/>
      <c r="I83" s="23"/>
      <c r="J83" s="23"/>
      <c r="K83" s="24"/>
      <c r="L83" s="24"/>
      <c r="M83" s="24"/>
      <c r="N83" s="26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5"/>
    </row>
    <row r="84" spans="1:31" ht="16.5">
      <c r="A84" s="21"/>
      <c r="B84" s="21"/>
      <c r="C84" s="22"/>
      <c r="D84" s="23"/>
      <c r="E84" s="23"/>
      <c r="F84" s="23"/>
      <c r="G84" s="23"/>
      <c r="H84" s="24"/>
      <c r="I84" s="24"/>
      <c r="J84" s="24"/>
      <c r="K84" s="25"/>
      <c r="L84" s="25"/>
      <c r="M84" s="25"/>
      <c r="N84" s="26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5"/>
    </row>
    <row r="85" spans="1:31" ht="16.5">
      <c r="A85" s="21"/>
      <c r="B85" s="21"/>
      <c r="C85" s="22"/>
      <c r="D85" s="23"/>
      <c r="E85" s="23"/>
      <c r="F85" s="23"/>
      <c r="G85" s="23"/>
      <c r="H85" s="23"/>
      <c r="I85" s="23"/>
      <c r="J85" s="23"/>
      <c r="K85" s="25"/>
      <c r="L85" s="25"/>
      <c r="M85" s="25"/>
      <c r="N85" s="26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5"/>
    </row>
    <row r="86" spans="1:31" ht="16.5">
      <c r="A86" s="21"/>
      <c r="B86" s="21"/>
      <c r="C86" s="22"/>
      <c r="D86" s="28"/>
      <c r="E86" s="28"/>
      <c r="F86" s="28"/>
      <c r="G86" s="28"/>
      <c r="H86" s="29"/>
      <c r="I86" s="29"/>
      <c r="J86" s="29"/>
      <c r="K86" s="30"/>
      <c r="L86" s="30"/>
      <c r="M86" s="30"/>
      <c r="N86" s="31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5"/>
    </row>
    <row r="87" spans="1:31" ht="16.5">
      <c r="A87" s="21"/>
      <c r="B87" s="21"/>
      <c r="C87" s="22"/>
      <c r="D87" s="23"/>
      <c r="E87" s="23"/>
      <c r="F87" s="23"/>
      <c r="G87" s="23"/>
      <c r="H87" s="24"/>
      <c r="I87" s="24"/>
      <c r="J87" s="24"/>
      <c r="K87" s="25"/>
      <c r="L87" s="25"/>
      <c r="M87" s="25"/>
      <c r="N87" s="31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5"/>
    </row>
    <row r="88" spans="1:31" ht="16.5">
      <c r="A88" s="21"/>
      <c r="B88" s="21"/>
      <c r="C88" s="22"/>
      <c r="D88" s="23"/>
      <c r="E88" s="23"/>
      <c r="F88" s="23"/>
      <c r="G88" s="23"/>
      <c r="H88" s="24"/>
      <c r="I88" s="24"/>
      <c r="J88" s="24"/>
      <c r="K88" s="24"/>
      <c r="L88" s="24"/>
      <c r="M88" s="24"/>
      <c r="N88" s="26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5"/>
    </row>
    <row r="89" spans="1:31" ht="16.5">
      <c r="A89" s="21"/>
      <c r="B89" s="21"/>
      <c r="C89" s="22"/>
      <c r="D89" s="32"/>
      <c r="E89" s="32"/>
      <c r="F89" s="32"/>
      <c r="G89" s="32"/>
      <c r="H89" s="23"/>
      <c r="I89" s="23"/>
      <c r="J89" s="23"/>
      <c r="K89" s="24"/>
      <c r="L89" s="24"/>
      <c r="M89" s="24"/>
      <c r="N89" s="26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5"/>
    </row>
    <row r="90" spans="1:31" ht="16.5">
      <c r="A90" s="21"/>
      <c r="B90" s="21"/>
      <c r="C90" s="22"/>
      <c r="D90" s="33"/>
      <c r="E90" s="33"/>
      <c r="F90" s="33"/>
      <c r="G90" s="33"/>
      <c r="H90" s="23"/>
      <c r="I90" s="23"/>
      <c r="J90" s="23"/>
      <c r="K90" s="24"/>
      <c r="L90" s="24"/>
      <c r="M90" s="24"/>
      <c r="N90" s="26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5"/>
    </row>
    <row r="91" spans="1:31" ht="16.5">
      <c r="A91" s="21"/>
      <c r="B91" s="21"/>
      <c r="C91" s="22"/>
      <c r="D91" s="23"/>
      <c r="E91" s="23"/>
      <c r="F91" s="23"/>
      <c r="G91" s="23"/>
      <c r="H91" s="24"/>
      <c r="I91" s="24"/>
      <c r="J91" s="24"/>
      <c r="K91" s="25"/>
      <c r="L91" s="25"/>
      <c r="M91" s="25"/>
      <c r="N91" s="31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5"/>
    </row>
    <row r="92" spans="1:31" ht="16.5">
      <c r="A92" s="21"/>
      <c r="B92" s="21"/>
      <c r="C92" s="22"/>
      <c r="D92" s="23"/>
      <c r="E92" s="23"/>
      <c r="F92" s="23"/>
      <c r="G92" s="23"/>
      <c r="H92" s="24"/>
      <c r="I92" s="24"/>
      <c r="J92" s="24"/>
      <c r="K92" s="25"/>
      <c r="L92" s="25"/>
      <c r="M92" s="25"/>
      <c r="N92" s="31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5"/>
    </row>
    <row r="93" spans="1:31" ht="16.5">
      <c r="A93" s="21"/>
      <c r="B93" s="21"/>
      <c r="C93" s="22"/>
      <c r="D93" s="23"/>
      <c r="E93" s="23"/>
      <c r="F93" s="23"/>
      <c r="G93" s="23"/>
      <c r="H93" s="24"/>
      <c r="I93" s="24"/>
      <c r="J93" s="24"/>
      <c r="K93" s="25"/>
      <c r="L93" s="25"/>
      <c r="M93" s="25"/>
      <c r="N93" s="31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5"/>
    </row>
    <row r="94" spans="1:31" ht="16.5">
      <c r="A94" s="21"/>
      <c r="B94" s="21"/>
      <c r="C94" s="22"/>
      <c r="D94" s="23"/>
      <c r="E94" s="23"/>
      <c r="F94" s="23"/>
      <c r="G94" s="23"/>
      <c r="H94" s="23"/>
      <c r="I94" s="23"/>
      <c r="J94" s="23"/>
      <c r="K94" s="24"/>
      <c r="L94" s="24"/>
      <c r="M94" s="24"/>
      <c r="N94" s="26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5"/>
    </row>
    <row r="95" spans="1:31" ht="16.5">
      <c r="A95" s="21"/>
      <c r="B95" s="21"/>
      <c r="C95" s="22"/>
      <c r="D95" s="23"/>
      <c r="E95" s="23"/>
      <c r="F95" s="23"/>
      <c r="G95" s="23"/>
      <c r="H95" s="23"/>
      <c r="I95" s="23"/>
      <c r="J95" s="23"/>
      <c r="K95" s="24"/>
      <c r="L95" s="24"/>
      <c r="M95" s="24"/>
      <c r="N95" s="26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5"/>
    </row>
    <row r="96" spans="1:31" ht="16.5">
      <c r="A96" s="21"/>
      <c r="B96" s="21"/>
      <c r="C96" s="22"/>
      <c r="D96" s="23"/>
      <c r="E96" s="23"/>
      <c r="F96" s="23"/>
      <c r="G96" s="23"/>
      <c r="H96" s="23"/>
      <c r="I96" s="23"/>
      <c r="J96" s="23"/>
      <c r="K96" s="24"/>
      <c r="L96" s="24"/>
      <c r="M96" s="24"/>
      <c r="N96" s="26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5"/>
    </row>
    <row r="97" spans="1:31" ht="16.5">
      <c r="A97" s="21"/>
      <c r="B97" s="21"/>
      <c r="C97" s="22"/>
      <c r="D97" s="23"/>
      <c r="E97" s="23"/>
      <c r="F97" s="23"/>
      <c r="G97" s="23"/>
      <c r="H97" s="23"/>
      <c r="I97" s="23"/>
      <c r="J97" s="23"/>
      <c r="K97" s="24"/>
      <c r="L97" s="24"/>
      <c r="M97" s="24"/>
      <c r="N97" s="26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5"/>
    </row>
    <row r="98" spans="1:31" ht="16.5">
      <c r="A98" s="21"/>
      <c r="B98" s="21"/>
      <c r="C98" s="22"/>
      <c r="D98" s="23"/>
      <c r="E98" s="23"/>
      <c r="F98" s="23"/>
      <c r="G98" s="23"/>
      <c r="H98" s="23"/>
      <c r="I98" s="23"/>
      <c r="J98" s="23"/>
      <c r="K98" s="24"/>
      <c r="L98" s="24"/>
      <c r="M98" s="24"/>
      <c r="N98" s="26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5"/>
    </row>
    <row r="99" spans="1:31" ht="16.5">
      <c r="A99" s="21"/>
      <c r="B99" s="21"/>
      <c r="C99" s="22"/>
      <c r="D99" s="23"/>
      <c r="E99" s="23"/>
      <c r="F99" s="23"/>
      <c r="G99" s="23"/>
      <c r="H99" s="24"/>
      <c r="I99" s="24"/>
      <c r="J99" s="24"/>
      <c r="K99" s="25"/>
      <c r="L99" s="25"/>
      <c r="M99" s="25"/>
      <c r="N99" s="26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5"/>
    </row>
    <row r="100" spans="1:31" ht="16.5">
      <c r="A100" s="21"/>
      <c r="B100" s="21"/>
      <c r="C100" s="22"/>
      <c r="D100" s="23"/>
      <c r="E100" s="23"/>
      <c r="F100" s="23"/>
      <c r="G100" s="23"/>
      <c r="H100" s="23"/>
      <c r="I100" s="23"/>
      <c r="J100" s="23"/>
      <c r="K100" s="25"/>
      <c r="L100" s="25"/>
      <c r="M100" s="25"/>
      <c r="N100" s="26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5"/>
    </row>
    <row r="101" spans="1:31" ht="16.5">
      <c r="A101" s="21"/>
      <c r="B101" s="21"/>
      <c r="C101" s="22"/>
      <c r="D101" s="28"/>
      <c r="E101" s="28"/>
      <c r="F101" s="28"/>
      <c r="G101" s="28"/>
      <c r="H101" s="29"/>
      <c r="I101" s="29"/>
      <c r="J101" s="29"/>
      <c r="K101" s="30"/>
      <c r="L101" s="30"/>
      <c r="M101" s="30"/>
      <c r="N101" s="31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5"/>
    </row>
    <row r="102" spans="1:31" ht="16.5">
      <c r="A102" s="21"/>
      <c r="B102" s="21"/>
      <c r="C102" s="22"/>
      <c r="D102" s="23"/>
      <c r="E102" s="23"/>
      <c r="F102" s="23"/>
      <c r="G102" s="23"/>
      <c r="H102" s="24"/>
      <c r="I102" s="24"/>
      <c r="J102" s="24"/>
      <c r="K102" s="25"/>
      <c r="L102" s="25"/>
      <c r="M102" s="25"/>
      <c r="N102" s="31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5"/>
    </row>
    <row r="103" spans="1:31" ht="16.5">
      <c r="A103" s="21"/>
      <c r="B103" s="21"/>
      <c r="C103" s="22"/>
      <c r="D103" s="23"/>
      <c r="E103" s="23"/>
      <c r="F103" s="23"/>
      <c r="G103" s="23"/>
      <c r="H103" s="23"/>
      <c r="I103" s="23"/>
      <c r="J103" s="23"/>
      <c r="K103" s="24"/>
      <c r="L103" s="24"/>
      <c r="M103" s="24"/>
      <c r="N103" s="26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5"/>
    </row>
    <row r="104" spans="1:31" ht="16.5">
      <c r="A104" s="21"/>
      <c r="B104" s="21"/>
      <c r="C104" s="22"/>
      <c r="D104" s="32"/>
      <c r="E104" s="32"/>
      <c r="F104" s="32"/>
      <c r="G104" s="32"/>
      <c r="H104" s="23"/>
      <c r="I104" s="23"/>
      <c r="J104" s="23"/>
      <c r="K104" s="24"/>
      <c r="L104" s="24"/>
      <c r="M104" s="24"/>
      <c r="N104" s="26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5"/>
    </row>
    <row r="105" spans="1:31" ht="16.5">
      <c r="A105" s="21"/>
      <c r="B105" s="21"/>
      <c r="C105" s="22"/>
      <c r="D105" s="36"/>
      <c r="E105" s="36"/>
      <c r="F105" s="36"/>
      <c r="G105" s="36"/>
      <c r="H105" s="23"/>
      <c r="I105" s="23"/>
      <c r="J105" s="23"/>
      <c r="K105" s="24"/>
      <c r="L105" s="24"/>
      <c r="M105" s="24"/>
      <c r="N105" s="26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5"/>
    </row>
    <row r="106" spans="1:31" ht="16.5">
      <c r="A106" s="21"/>
      <c r="B106" s="21"/>
      <c r="C106" s="22"/>
      <c r="D106" s="23"/>
      <c r="E106" s="23"/>
      <c r="F106" s="23"/>
      <c r="G106" s="23"/>
      <c r="H106" s="24"/>
      <c r="I106" s="24"/>
      <c r="J106" s="24"/>
      <c r="K106" s="25"/>
      <c r="L106" s="25"/>
      <c r="M106" s="25"/>
      <c r="N106" s="31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5"/>
    </row>
    <row r="107" spans="1:31" ht="16.5">
      <c r="A107" s="21"/>
      <c r="B107" s="21"/>
      <c r="C107" s="22"/>
      <c r="D107" s="23"/>
      <c r="E107" s="23"/>
      <c r="F107" s="23"/>
      <c r="G107" s="23"/>
      <c r="H107" s="24"/>
      <c r="I107" s="24"/>
      <c r="J107" s="24"/>
      <c r="K107" s="25"/>
      <c r="L107" s="25"/>
      <c r="M107" s="25"/>
      <c r="N107" s="31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5"/>
    </row>
    <row r="108" spans="1:31" ht="16.5">
      <c r="A108" s="21"/>
      <c r="B108" s="21"/>
      <c r="C108" s="22"/>
      <c r="D108" s="23"/>
      <c r="E108" s="23"/>
      <c r="F108" s="23"/>
      <c r="G108" s="23"/>
      <c r="H108" s="23"/>
      <c r="I108" s="23"/>
      <c r="J108" s="23"/>
      <c r="K108" s="24"/>
      <c r="L108" s="24"/>
      <c r="M108" s="24"/>
      <c r="N108" s="26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5"/>
    </row>
    <row r="109" spans="1:31" ht="16.5">
      <c r="A109" s="21"/>
      <c r="B109" s="21"/>
      <c r="C109" s="22"/>
      <c r="D109" s="23"/>
      <c r="E109" s="23"/>
      <c r="F109" s="23"/>
      <c r="G109" s="23"/>
      <c r="H109" s="23"/>
      <c r="I109" s="23"/>
      <c r="J109" s="23"/>
      <c r="K109" s="24"/>
      <c r="L109" s="24"/>
      <c r="M109" s="24"/>
      <c r="N109" s="26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5"/>
    </row>
    <row r="110" spans="1:31" ht="16.5">
      <c r="A110" s="21"/>
      <c r="B110" s="21"/>
      <c r="C110" s="22"/>
      <c r="D110" s="23"/>
      <c r="E110" s="23"/>
      <c r="F110" s="23"/>
      <c r="G110" s="23"/>
      <c r="H110" s="23"/>
      <c r="I110" s="23"/>
      <c r="J110" s="23"/>
      <c r="K110" s="24"/>
      <c r="L110" s="24"/>
      <c r="M110" s="24"/>
      <c r="N110" s="26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5"/>
    </row>
    <row r="111" spans="1:31" ht="16.5">
      <c r="A111" s="21"/>
      <c r="B111" s="21"/>
      <c r="C111" s="22"/>
      <c r="D111" s="23"/>
      <c r="E111" s="23"/>
      <c r="F111" s="23"/>
      <c r="G111" s="23"/>
      <c r="H111" s="23"/>
      <c r="I111" s="23"/>
      <c r="J111" s="23"/>
      <c r="K111" s="24"/>
      <c r="L111" s="24"/>
      <c r="M111" s="24"/>
      <c r="N111" s="26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5"/>
    </row>
    <row r="112" spans="1:31" ht="16.5">
      <c r="A112" s="21"/>
      <c r="B112" s="21"/>
      <c r="C112" s="22"/>
      <c r="D112" s="23"/>
      <c r="E112" s="23"/>
      <c r="F112" s="23"/>
      <c r="G112" s="23"/>
      <c r="H112" s="23"/>
      <c r="I112" s="23"/>
      <c r="J112" s="23"/>
      <c r="K112" s="24"/>
      <c r="L112" s="24"/>
      <c r="M112" s="24"/>
      <c r="N112" s="26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5"/>
    </row>
    <row r="113" spans="1:31" ht="16.5">
      <c r="A113" s="21"/>
      <c r="B113" s="21"/>
      <c r="C113" s="22"/>
      <c r="D113" s="23"/>
      <c r="E113" s="23"/>
      <c r="F113" s="23"/>
      <c r="G113" s="23"/>
      <c r="H113" s="24"/>
      <c r="I113" s="24"/>
      <c r="J113" s="24"/>
      <c r="K113" s="25"/>
      <c r="L113" s="25"/>
      <c r="M113" s="25"/>
      <c r="N113" s="26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5"/>
    </row>
    <row r="114" spans="1:31" ht="16.5">
      <c r="A114" s="21"/>
      <c r="B114" s="21"/>
      <c r="C114" s="22"/>
      <c r="D114" s="23"/>
      <c r="E114" s="23"/>
      <c r="F114" s="23"/>
      <c r="G114" s="23"/>
      <c r="H114" s="23"/>
      <c r="I114" s="23"/>
      <c r="J114" s="23"/>
      <c r="K114" s="25"/>
      <c r="L114" s="25"/>
      <c r="M114" s="25"/>
      <c r="N114" s="26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5"/>
    </row>
    <row r="115" spans="1:31" ht="16.5">
      <c r="A115" s="21"/>
      <c r="B115" s="21"/>
      <c r="C115" s="22"/>
      <c r="D115" s="21"/>
      <c r="E115" s="21"/>
      <c r="F115" s="21"/>
      <c r="G115" s="21"/>
      <c r="H115" s="21"/>
      <c r="I115" s="21"/>
      <c r="J115" s="21"/>
      <c r="K115" s="37"/>
      <c r="L115" s="37"/>
      <c r="M115" s="37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5"/>
    </row>
    <row r="116" spans="1:31" ht="16.5">
      <c r="A116" s="21"/>
      <c r="B116" s="21"/>
      <c r="C116" s="22"/>
      <c r="D116" s="21"/>
      <c r="E116" s="21"/>
      <c r="F116" s="21"/>
      <c r="G116" s="21"/>
      <c r="H116" s="21"/>
      <c r="I116" s="21"/>
      <c r="J116" s="21"/>
      <c r="K116" s="37"/>
      <c r="L116" s="37"/>
      <c r="M116" s="37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5"/>
    </row>
    <row r="117" spans="1:31" ht="16.5">
      <c r="A117" s="21"/>
      <c r="B117" s="21"/>
      <c r="C117" s="22"/>
      <c r="D117" s="21"/>
      <c r="E117" s="21"/>
      <c r="F117" s="21"/>
      <c r="G117" s="21"/>
      <c r="H117" s="21"/>
      <c r="I117" s="21"/>
      <c r="J117" s="21"/>
      <c r="K117" s="37"/>
      <c r="L117" s="37"/>
      <c r="M117" s="37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5"/>
    </row>
    <row r="118" spans="1:31" ht="16.5">
      <c r="A118" s="21"/>
      <c r="B118" s="21"/>
      <c r="C118" s="22"/>
      <c r="D118" s="21"/>
      <c r="E118" s="21"/>
      <c r="F118" s="21"/>
      <c r="G118" s="21"/>
      <c r="H118" s="21"/>
      <c r="I118" s="21"/>
      <c r="J118" s="21"/>
      <c r="K118" s="37"/>
      <c r="L118" s="37"/>
      <c r="M118" s="37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5"/>
    </row>
    <row r="119" spans="1:31" ht="16.5">
      <c r="A119" s="21"/>
      <c r="B119" s="21"/>
      <c r="C119" s="22"/>
      <c r="D119" s="21"/>
      <c r="E119" s="21"/>
      <c r="F119" s="21"/>
      <c r="G119" s="21"/>
      <c r="H119" s="21"/>
      <c r="I119" s="21"/>
      <c r="J119" s="21"/>
      <c r="K119" s="37"/>
      <c r="L119" s="37"/>
      <c r="M119" s="37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5"/>
    </row>
    <row r="120" spans="1:31" ht="16.5">
      <c r="A120" s="21"/>
      <c r="B120" s="21"/>
      <c r="C120" s="22"/>
      <c r="D120" s="21"/>
      <c r="E120" s="21"/>
      <c r="F120" s="21"/>
      <c r="G120" s="21"/>
      <c r="H120" s="21"/>
      <c r="I120" s="21"/>
      <c r="J120" s="21"/>
      <c r="K120" s="37"/>
      <c r="L120" s="37"/>
      <c r="M120" s="37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5"/>
    </row>
    <row r="121" spans="1:31" ht="16.5">
      <c r="A121" s="21"/>
      <c r="B121" s="21"/>
      <c r="C121" s="22"/>
      <c r="D121" s="21"/>
      <c r="E121" s="21"/>
      <c r="F121" s="21"/>
      <c r="G121" s="21"/>
      <c r="H121" s="21"/>
      <c r="I121" s="21"/>
      <c r="J121" s="21"/>
      <c r="K121" s="37"/>
      <c r="L121" s="37"/>
      <c r="M121" s="37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5"/>
    </row>
    <row r="122" spans="1:31" ht="16.5">
      <c r="A122" s="21"/>
      <c r="B122" s="21"/>
      <c r="C122" s="22"/>
      <c r="D122" s="21"/>
      <c r="E122" s="21"/>
      <c r="F122" s="21"/>
      <c r="G122" s="21"/>
      <c r="H122" s="21"/>
      <c r="I122" s="21"/>
      <c r="J122" s="21"/>
      <c r="K122" s="37"/>
      <c r="L122" s="37"/>
      <c r="M122" s="37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5"/>
    </row>
    <row r="123" spans="1:31" ht="16.5">
      <c r="A123" s="21"/>
      <c r="B123" s="21"/>
      <c r="C123" s="22"/>
      <c r="D123" s="21"/>
      <c r="E123" s="21"/>
      <c r="F123" s="21"/>
      <c r="G123" s="21"/>
      <c r="H123" s="21"/>
      <c r="I123" s="21"/>
      <c r="J123" s="21"/>
      <c r="K123" s="37"/>
      <c r="L123" s="37"/>
      <c r="M123" s="37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5"/>
    </row>
    <row r="124" spans="1:31" ht="16.5">
      <c r="A124" s="21"/>
      <c r="B124" s="21"/>
      <c r="C124" s="22"/>
      <c r="D124" s="21"/>
      <c r="E124" s="21"/>
      <c r="F124" s="21"/>
      <c r="G124" s="21"/>
      <c r="H124" s="21"/>
      <c r="I124" s="21"/>
      <c r="J124" s="21"/>
      <c r="K124" s="37"/>
      <c r="L124" s="37"/>
      <c r="M124" s="37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5"/>
    </row>
    <row r="125" spans="1:31" ht="16.5">
      <c r="A125" s="21"/>
      <c r="B125" s="21"/>
      <c r="C125" s="22"/>
      <c r="D125" s="21"/>
      <c r="E125" s="21"/>
      <c r="F125" s="21"/>
      <c r="G125" s="21"/>
      <c r="H125" s="21"/>
      <c r="I125" s="21"/>
      <c r="J125" s="21"/>
      <c r="K125" s="37"/>
      <c r="L125" s="37"/>
      <c r="M125" s="37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5"/>
    </row>
    <row r="126" spans="1:31" ht="16.5">
      <c r="A126" s="21"/>
      <c r="B126" s="21"/>
      <c r="C126" s="22"/>
      <c r="D126" s="21"/>
      <c r="E126" s="21"/>
      <c r="F126" s="21"/>
      <c r="G126" s="21"/>
      <c r="H126" s="21"/>
      <c r="I126" s="21"/>
      <c r="J126" s="21"/>
      <c r="K126" s="37"/>
      <c r="L126" s="37"/>
      <c r="M126" s="37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5"/>
    </row>
    <row r="127" spans="1:31">
      <c r="A127" s="21"/>
      <c r="B127" s="21"/>
      <c r="C127" s="22"/>
      <c r="D127" s="21"/>
      <c r="E127" s="21"/>
      <c r="F127" s="21"/>
      <c r="G127" s="21"/>
      <c r="H127" s="21"/>
      <c r="I127" s="21"/>
      <c r="J127" s="21"/>
      <c r="K127" s="37"/>
      <c r="L127" s="37"/>
      <c r="M127" s="37"/>
      <c r="AE127" s="21"/>
    </row>
    <row r="128" spans="1:31">
      <c r="A128" s="21"/>
      <c r="B128" s="21"/>
      <c r="C128" s="22"/>
      <c r="D128" s="21"/>
      <c r="E128" s="21"/>
      <c r="F128" s="21"/>
      <c r="G128" s="21"/>
      <c r="H128" s="21"/>
      <c r="I128" s="21"/>
      <c r="J128" s="21"/>
      <c r="K128" s="37"/>
      <c r="L128" s="37"/>
      <c r="M128" s="37"/>
      <c r="AE128" s="21"/>
    </row>
    <row r="129" spans="1:31">
      <c r="A129" s="21"/>
      <c r="B129" s="21"/>
      <c r="C129" s="22"/>
      <c r="D129" s="21"/>
      <c r="E129" s="21"/>
      <c r="F129" s="21"/>
      <c r="G129" s="21"/>
      <c r="H129" s="21"/>
      <c r="I129" s="21"/>
      <c r="J129" s="21"/>
      <c r="K129" s="37"/>
      <c r="L129" s="37"/>
      <c r="M129" s="37"/>
      <c r="AE129" s="21"/>
    </row>
    <row r="130" spans="1:31">
      <c r="A130" s="21"/>
      <c r="B130" s="21"/>
      <c r="C130" s="22"/>
      <c r="D130" s="21"/>
      <c r="E130" s="21"/>
      <c r="F130" s="21"/>
      <c r="G130" s="21"/>
      <c r="H130" s="21"/>
      <c r="I130" s="21"/>
      <c r="J130" s="21"/>
      <c r="K130" s="37"/>
      <c r="L130" s="37"/>
      <c r="M130" s="37"/>
      <c r="AE130" s="21"/>
    </row>
    <row r="131" spans="1:31">
      <c r="A131" s="21"/>
      <c r="B131" s="21"/>
      <c r="C131" s="22"/>
      <c r="D131" s="21"/>
      <c r="E131" s="21"/>
      <c r="F131" s="21"/>
      <c r="G131" s="21"/>
      <c r="H131" s="21"/>
      <c r="I131" s="21"/>
      <c r="J131" s="21"/>
      <c r="K131" s="37"/>
      <c r="L131" s="37"/>
      <c r="M131" s="37"/>
      <c r="AE131" s="21"/>
    </row>
    <row r="132" spans="1:31">
      <c r="A132" s="21"/>
      <c r="B132" s="21"/>
      <c r="C132" s="22"/>
      <c r="D132" s="21"/>
      <c r="E132" s="21"/>
      <c r="F132" s="21"/>
      <c r="G132" s="21"/>
      <c r="H132" s="21"/>
      <c r="I132" s="21"/>
      <c r="J132" s="21"/>
      <c r="K132" s="37"/>
      <c r="L132" s="37"/>
      <c r="M132" s="37"/>
      <c r="AE132" s="21"/>
    </row>
    <row r="133" spans="1:31">
      <c r="A133" s="21"/>
      <c r="B133" s="21"/>
      <c r="C133" s="22"/>
      <c r="D133" s="21"/>
      <c r="E133" s="21"/>
      <c r="F133" s="21"/>
      <c r="G133" s="21"/>
      <c r="H133" s="21"/>
      <c r="I133" s="21"/>
      <c r="J133" s="21"/>
      <c r="K133" s="37"/>
      <c r="L133" s="37"/>
      <c r="M133" s="37"/>
      <c r="AE133" s="21"/>
    </row>
    <row r="134" spans="1:31">
      <c r="A134" s="21"/>
      <c r="B134" s="21"/>
      <c r="C134" s="22"/>
      <c r="D134" s="21"/>
      <c r="E134" s="21"/>
      <c r="F134" s="21"/>
      <c r="G134" s="21"/>
      <c r="H134" s="21"/>
      <c r="I134" s="21"/>
      <c r="J134" s="21"/>
      <c r="K134" s="37"/>
      <c r="L134" s="37"/>
      <c r="M134" s="37"/>
      <c r="AE134" s="21"/>
    </row>
    <row r="135" spans="1:31">
      <c r="A135" s="21"/>
      <c r="B135" s="21"/>
      <c r="C135" s="22"/>
      <c r="D135" s="21"/>
      <c r="E135" s="21"/>
      <c r="F135" s="21"/>
      <c r="G135" s="21"/>
      <c r="H135" s="21"/>
      <c r="I135" s="21"/>
      <c r="J135" s="21"/>
      <c r="K135" s="37"/>
      <c r="L135" s="37"/>
      <c r="M135" s="37"/>
      <c r="AE135" s="21"/>
    </row>
    <row r="136" spans="1:31">
      <c r="A136" s="21"/>
      <c r="B136" s="21"/>
      <c r="C136" s="22"/>
      <c r="D136" s="21"/>
      <c r="E136" s="21"/>
      <c r="F136" s="21"/>
      <c r="G136" s="21"/>
      <c r="H136" s="21"/>
      <c r="I136" s="21"/>
      <c r="J136" s="21"/>
      <c r="K136" s="37"/>
      <c r="L136" s="37"/>
      <c r="M136" s="37"/>
      <c r="AE136" s="21"/>
    </row>
    <row r="137" spans="1:31">
      <c r="A137" s="21"/>
      <c r="B137" s="21"/>
      <c r="C137" s="22"/>
      <c r="D137" s="21"/>
      <c r="E137" s="21"/>
      <c r="F137" s="21"/>
      <c r="G137" s="21"/>
      <c r="H137" s="21"/>
      <c r="I137" s="21"/>
      <c r="J137" s="21"/>
      <c r="K137" s="37"/>
      <c r="L137" s="37"/>
      <c r="M137" s="37"/>
      <c r="AE137" s="21"/>
    </row>
    <row r="138" spans="1:31">
      <c r="A138" s="21"/>
      <c r="B138" s="21"/>
      <c r="C138" s="22"/>
      <c r="D138" s="21"/>
      <c r="E138" s="21"/>
      <c r="F138" s="21"/>
      <c r="G138" s="21"/>
      <c r="H138" s="21"/>
      <c r="I138" s="21"/>
      <c r="J138" s="21"/>
      <c r="K138" s="37"/>
      <c r="L138" s="37"/>
      <c r="M138" s="37"/>
      <c r="AE138" s="21"/>
    </row>
    <row r="139" spans="1:31">
      <c r="A139" s="21"/>
      <c r="B139" s="21"/>
      <c r="C139" s="22"/>
      <c r="D139" s="21"/>
      <c r="E139" s="21"/>
      <c r="F139" s="21"/>
      <c r="G139" s="21"/>
      <c r="H139" s="21"/>
      <c r="I139" s="21"/>
      <c r="J139" s="21"/>
      <c r="K139" s="37"/>
      <c r="L139" s="37"/>
      <c r="M139" s="37"/>
      <c r="AE139" s="21"/>
    </row>
    <row r="140" spans="1:31">
      <c r="A140" s="21"/>
      <c r="B140" s="21"/>
      <c r="C140" s="22"/>
      <c r="D140" s="21"/>
      <c r="E140" s="21"/>
      <c r="F140" s="21"/>
      <c r="G140" s="21"/>
      <c r="H140" s="21"/>
      <c r="I140" s="21"/>
      <c r="J140" s="21"/>
      <c r="K140" s="37"/>
      <c r="L140" s="37"/>
      <c r="M140" s="37"/>
      <c r="AE140" s="21"/>
    </row>
    <row r="141" spans="1:31">
      <c r="A141" s="21"/>
      <c r="B141" s="21"/>
      <c r="C141" s="22"/>
      <c r="D141" s="21"/>
      <c r="E141" s="21"/>
      <c r="F141" s="21"/>
      <c r="G141" s="21"/>
      <c r="H141" s="21"/>
      <c r="I141" s="21"/>
      <c r="J141" s="21"/>
      <c r="K141" s="37"/>
      <c r="L141" s="37"/>
      <c r="M141" s="37"/>
      <c r="AE141" s="21"/>
    </row>
    <row r="142" spans="1:31">
      <c r="A142" s="21"/>
      <c r="B142" s="21"/>
      <c r="C142" s="22"/>
      <c r="D142" s="21"/>
      <c r="E142" s="21"/>
      <c r="F142" s="21"/>
      <c r="G142" s="21"/>
      <c r="H142" s="21"/>
      <c r="I142" s="21"/>
      <c r="J142" s="21"/>
      <c r="K142" s="37"/>
      <c r="L142" s="37"/>
      <c r="M142" s="37"/>
      <c r="AE142" s="21"/>
    </row>
    <row r="143" spans="1:31">
      <c r="A143" s="21"/>
      <c r="B143" s="21"/>
      <c r="C143" s="22"/>
      <c r="D143" s="21"/>
      <c r="E143" s="21"/>
      <c r="F143" s="21"/>
      <c r="G143" s="21"/>
      <c r="H143" s="21"/>
      <c r="I143" s="21"/>
      <c r="J143" s="21"/>
      <c r="K143" s="37"/>
      <c r="L143" s="37"/>
      <c r="M143" s="37"/>
      <c r="AE143" s="21"/>
    </row>
    <row r="144" spans="1:31">
      <c r="A144" s="21"/>
      <c r="B144" s="21"/>
      <c r="C144" s="22"/>
      <c r="D144" s="21"/>
      <c r="E144" s="21"/>
      <c r="F144" s="21"/>
      <c r="G144" s="21"/>
      <c r="H144" s="21"/>
      <c r="I144" s="21"/>
      <c r="J144" s="21"/>
      <c r="K144" s="37"/>
      <c r="L144" s="37"/>
      <c r="M144" s="37"/>
      <c r="AE144" s="21"/>
    </row>
    <row r="145" spans="1:31">
      <c r="A145" s="21"/>
      <c r="B145" s="21"/>
      <c r="C145" s="22"/>
      <c r="D145" s="21"/>
      <c r="E145" s="21"/>
      <c r="F145" s="21"/>
      <c r="G145" s="21"/>
      <c r="H145" s="21"/>
      <c r="I145" s="21"/>
      <c r="J145" s="21"/>
      <c r="K145" s="37"/>
      <c r="L145" s="37"/>
      <c r="M145" s="37"/>
      <c r="AE145" s="21"/>
    </row>
    <row r="146" spans="1:31">
      <c r="A146" s="21"/>
      <c r="B146" s="21"/>
      <c r="C146" s="22"/>
      <c r="D146" s="21"/>
      <c r="E146" s="21"/>
      <c r="F146" s="21"/>
      <c r="G146" s="21"/>
      <c r="H146" s="21"/>
      <c r="I146" s="21"/>
      <c r="J146" s="21"/>
      <c r="K146" s="37"/>
      <c r="L146" s="37"/>
      <c r="M146" s="37"/>
      <c r="AE146" s="21"/>
    </row>
    <row r="147" spans="1:31">
      <c r="A147" s="21"/>
      <c r="B147" s="21"/>
      <c r="C147" s="22"/>
      <c r="D147" s="21"/>
      <c r="E147" s="21"/>
      <c r="F147" s="21"/>
      <c r="G147" s="21"/>
      <c r="H147" s="21"/>
      <c r="I147" s="21"/>
      <c r="J147" s="21"/>
      <c r="K147" s="37"/>
      <c r="L147" s="37"/>
      <c r="M147" s="37"/>
      <c r="AE147" s="21"/>
    </row>
    <row r="148" spans="1:31">
      <c r="A148" s="21"/>
      <c r="B148" s="21"/>
      <c r="C148" s="22"/>
      <c r="D148" s="21"/>
      <c r="E148" s="21"/>
      <c r="F148" s="21"/>
      <c r="G148" s="21"/>
      <c r="H148" s="21"/>
      <c r="I148" s="21"/>
      <c r="J148" s="21"/>
      <c r="K148" s="37"/>
      <c r="L148" s="37"/>
      <c r="M148" s="37"/>
      <c r="AE148" s="21"/>
    </row>
    <row r="149" spans="1:31">
      <c r="A149" s="21"/>
      <c r="B149" s="21"/>
      <c r="C149" s="22"/>
      <c r="D149" s="21"/>
      <c r="E149" s="21"/>
      <c r="F149" s="21"/>
      <c r="G149" s="21"/>
      <c r="H149" s="21"/>
      <c r="I149" s="21"/>
      <c r="J149" s="21"/>
      <c r="K149" s="37"/>
      <c r="L149" s="37"/>
      <c r="M149" s="37"/>
      <c r="AE149" s="21"/>
    </row>
    <row r="150" spans="1:31">
      <c r="A150" s="21"/>
      <c r="B150" s="21"/>
      <c r="C150" s="22"/>
      <c r="D150" s="21"/>
      <c r="E150" s="21"/>
      <c r="F150" s="21"/>
      <c r="G150" s="21"/>
      <c r="H150" s="21"/>
      <c r="I150" s="21"/>
      <c r="J150" s="21"/>
      <c r="K150" s="37"/>
      <c r="L150" s="37"/>
      <c r="M150" s="37"/>
      <c r="AE150" s="21"/>
    </row>
    <row r="151" spans="1:31">
      <c r="A151" s="21"/>
      <c r="B151" s="21"/>
      <c r="C151" s="22"/>
      <c r="D151" s="21"/>
      <c r="E151" s="21"/>
      <c r="F151" s="21"/>
      <c r="G151" s="21"/>
      <c r="H151" s="21"/>
      <c r="I151" s="21"/>
      <c r="J151" s="21"/>
      <c r="K151" s="37"/>
      <c r="L151" s="37"/>
      <c r="M151" s="37"/>
      <c r="AE151" s="21"/>
    </row>
    <row r="152" spans="1:31">
      <c r="A152" s="21"/>
      <c r="B152" s="21"/>
      <c r="C152" s="22"/>
      <c r="D152" s="21"/>
      <c r="E152" s="21"/>
      <c r="F152" s="21"/>
      <c r="G152" s="21"/>
      <c r="H152" s="21"/>
      <c r="I152" s="21"/>
      <c r="J152" s="21"/>
      <c r="K152" s="37"/>
      <c r="L152" s="37"/>
      <c r="M152" s="37"/>
      <c r="AE152" s="21"/>
    </row>
    <row r="153" spans="1:31">
      <c r="A153" s="21"/>
      <c r="B153" s="21"/>
      <c r="C153" s="22"/>
      <c r="D153" s="21"/>
      <c r="E153" s="21"/>
      <c r="F153" s="21"/>
      <c r="G153" s="21"/>
      <c r="H153" s="21"/>
      <c r="I153" s="21"/>
      <c r="J153" s="21"/>
      <c r="K153" s="37"/>
      <c r="L153" s="37"/>
      <c r="M153" s="37"/>
      <c r="AE153" s="21"/>
    </row>
    <row r="154" spans="1:31">
      <c r="A154" s="21"/>
      <c r="B154" s="21"/>
      <c r="C154" s="22"/>
      <c r="D154" s="21"/>
      <c r="E154" s="21"/>
      <c r="F154" s="21"/>
      <c r="G154" s="21"/>
      <c r="H154" s="21"/>
      <c r="I154" s="21"/>
      <c r="J154" s="21"/>
      <c r="K154" s="37"/>
      <c r="L154" s="37"/>
      <c r="M154" s="37"/>
      <c r="AE154" s="21"/>
    </row>
    <row r="155" spans="1:31">
      <c r="A155" s="21"/>
      <c r="B155" s="21"/>
      <c r="C155" s="22"/>
      <c r="D155" s="21"/>
      <c r="E155" s="21"/>
      <c r="F155" s="21"/>
      <c r="G155" s="21"/>
      <c r="H155" s="21"/>
      <c r="I155" s="21"/>
      <c r="J155" s="21"/>
      <c r="K155" s="37"/>
      <c r="L155" s="37"/>
      <c r="M155" s="37"/>
      <c r="AE155" s="21"/>
    </row>
    <row r="156" spans="1:31">
      <c r="A156" s="21"/>
      <c r="B156" s="21"/>
      <c r="C156" s="22"/>
      <c r="D156" s="21"/>
      <c r="E156" s="21"/>
      <c r="F156" s="21"/>
      <c r="G156" s="21"/>
      <c r="H156" s="21"/>
      <c r="I156" s="21"/>
      <c r="J156" s="21"/>
      <c r="K156" s="37"/>
      <c r="L156" s="37"/>
      <c r="M156" s="37"/>
      <c r="AE156" s="21"/>
    </row>
    <row r="157" spans="1:31">
      <c r="A157" s="21"/>
      <c r="B157" s="21"/>
      <c r="C157" s="22"/>
      <c r="D157" s="21"/>
      <c r="E157" s="21"/>
      <c r="F157" s="21"/>
      <c r="G157" s="21"/>
      <c r="H157" s="21"/>
      <c r="I157" s="21"/>
      <c r="J157" s="21"/>
      <c r="K157" s="37"/>
      <c r="L157" s="37"/>
      <c r="M157" s="37"/>
      <c r="AE157" s="21"/>
    </row>
    <row r="158" spans="1:31">
      <c r="A158" s="21"/>
      <c r="B158" s="21"/>
      <c r="C158" s="22"/>
      <c r="D158" s="21"/>
      <c r="E158" s="21"/>
      <c r="F158" s="21"/>
      <c r="G158" s="21"/>
      <c r="H158" s="21"/>
      <c r="I158" s="21"/>
      <c r="J158" s="21"/>
      <c r="K158" s="37"/>
      <c r="L158" s="37"/>
      <c r="M158" s="37"/>
      <c r="AE158" s="21"/>
    </row>
    <row r="159" spans="1:31">
      <c r="A159" s="21"/>
      <c r="B159" s="21"/>
      <c r="C159" s="22"/>
      <c r="D159" s="21"/>
      <c r="E159" s="21"/>
      <c r="F159" s="21"/>
      <c r="G159" s="21"/>
      <c r="H159" s="21"/>
      <c r="I159" s="21"/>
      <c r="J159" s="21"/>
      <c r="K159" s="37"/>
      <c r="L159" s="37"/>
      <c r="M159" s="37"/>
      <c r="AE159" s="21"/>
    </row>
    <row r="160" spans="1:31">
      <c r="A160" s="21"/>
      <c r="B160" s="21"/>
      <c r="C160" s="22"/>
      <c r="D160" s="21"/>
      <c r="E160" s="21"/>
      <c r="F160" s="21"/>
      <c r="G160" s="21"/>
      <c r="H160" s="21"/>
      <c r="I160" s="21"/>
      <c r="J160" s="21"/>
      <c r="K160" s="37"/>
      <c r="L160" s="37"/>
      <c r="M160" s="37"/>
      <c r="AE160" s="21"/>
    </row>
    <row r="161" spans="1:31">
      <c r="A161" s="21"/>
      <c r="B161" s="21"/>
      <c r="C161" s="22"/>
      <c r="D161" s="21"/>
      <c r="E161" s="21"/>
      <c r="F161" s="21"/>
      <c r="G161" s="21"/>
      <c r="H161" s="21"/>
      <c r="I161" s="21"/>
      <c r="J161" s="21"/>
      <c r="K161" s="37"/>
      <c r="L161" s="37"/>
      <c r="M161" s="37"/>
      <c r="AE161" s="21"/>
    </row>
    <row r="162" spans="1:31">
      <c r="A162" s="21"/>
      <c r="B162" s="21"/>
      <c r="C162" s="22"/>
      <c r="D162" s="21"/>
      <c r="E162" s="21"/>
      <c r="F162" s="21"/>
      <c r="G162" s="21"/>
      <c r="H162" s="21"/>
      <c r="I162" s="21"/>
      <c r="J162" s="21"/>
      <c r="K162" s="37"/>
      <c r="L162" s="37"/>
      <c r="M162" s="37"/>
      <c r="AE162" s="21"/>
    </row>
    <row r="163" spans="1:31">
      <c r="A163" s="21"/>
      <c r="B163" s="21"/>
      <c r="C163" s="22"/>
      <c r="D163" s="21"/>
      <c r="E163" s="21"/>
      <c r="F163" s="21"/>
      <c r="G163" s="21"/>
      <c r="H163" s="21"/>
      <c r="I163" s="21"/>
      <c r="J163" s="21"/>
      <c r="K163" s="37"/>
      <c r="L163" s="37"/>
      <c r="M163" s="37"/>
      <c r="AE163" s="21"/>
    </row>
    <row r="164" spans="1:31">
      <c r="A164" s="21"/>
      <c r="B164" s="21"/>
      <c r="C164" s="22"/>
      <c r="D164" s="21"/>
      <c r="E164" s="21"/>
      <c r="F164" s="21"/>
      <c r="G164" s="21"/>
      <c r="H164" s="21"/>
      <c r="I164" s="21"/>
      <c r="J164" s="21"/>
      <c r="K164" s="37"/>
      <c r="L164" s="37"/>
      <c r="M164" s="37"/>
      <c r="AE164" s="21"/>
    </row>
    <row r="165" spans="1:31">
      <c r="A165" s="21"/>
      <c r="B165" s="21"/>
      <c r="C165" s="22"/>
      <c r="D165" s="21"/>
      <c r="E165" s="21"/>
      <c r="F165" s="21"/>
      <c r="G165" s="21"/>
      <c r="H165" s="21"/>
      <c r="I165" s="21"/>
      <c r="J165" s="21"/>
      <c r="K165" s="37"/>
      <c r="L165" s="37"/>
      <c r="M165" s="37"/>
      <c r="AE165" s="21"/>
    </row>
    <row r="166" spans="1:31">
      <c r="A166" s="21"/>
      <c r="B166" s="21"/>
      <c r="C166" s="22"/>
      <c r="D166" s="21"/>
      <c r="E166" s="21"/>
      <c r="F166" s="21"/>
      <c r="G166" s="21"/>
      <c r="H166" s="21"/>
      <c r="I166" s="21"/>
      <c r="J166" s="21"/>
      <c r="K166" s="37"/>
      <c r="L166" s="37"/>
      <c r="M166" s="37"/>
      <c r="AE166" s="21"/>
    </row>
    <row r="167" spans="1:31">
      <c r="A167" s="21"/>
      <c r="B167" s="21"/>
      <c r="C167" s="22"/>
      <c r="D167" s="21"/>
      <c r="E167" s="21"/>
      <c r="F167" s="21"/>
      <c r="G167" s="21"/>
      <c r="H167" s="21"/>
      <c r="I167" s="21"/>
      <c r="J167" s="21"/>
      <c r="K167" s="37"/>
      <c r="L167" s="37"/>
      <c r="M167" s="37"/>
      <c r="AE167" s="21"/>
    </row>
    <row r="168" spans="1:31">
      <c r="A168" s="21"/>
      <c r="B168" s="21"/>
      <c r="C168" s="22"/>
      <c r="D168" s="21"/>
      <c r="E168" s="21"/>
      <c r="F168" s="21"/>
      <c r="G168" s="21"/>
      <c r="H168" s="21"/>
      <c r="I168" s="21"/>
      <c r="J168" s="21"/>
      <c r="K168" s="37"/>
      <c r="L168" s="37"/>
      <c r="M168" s="37"/>
      <c r="AE168" s="21"/>
    </row>
    <row r="169" spans="1:31">
      <c r="A169" s="21"/>
      <c r="B169" s="21"/>
      <c r="C169" s="22"/>
      <c r="D169" s="21"/>
      <c r="E169" s="21"/>
      <c r="F169" s="21"/>
      <c r="G169" s="21"/>
      <c r="H169" s="21"/>
      <c r="I169" s="21"/>
      <c r="J169" s="21"/>
      <c r="K169" s="37"/>
      <c r="L169" s="37"/>
      <c r="M169" s="37"/>
      <c r="AE169" s="21"/>
    </row>
    <row r="170" spans="1:31">
      <c r="A170" s="21"/>
      <c r="B170" s="21"/>
      <c r="C170" s="22"/>
      <c r="D170" s="21"/>
      <c r="E170" s="21"/>
      <c r="F170" s="21"/>
      <c r="G170" s="21"/>
      <c r="H170" s="21"/>
      <c r="I170" s="21"/>
      <c r="J170" s="21"/>
      <c r="K170" s="37"/>
      <c r="L170" s="37"/>
      <c r="M170" s="37"/>
      <c r="AE170" s="21"/>
    </row>
    <row r="171" spans="1:31">
      <c r="A171" s="21"/>
      <c r="B171" s="21"/>
      <c r="C171" s="22"/>
      <c r="D171" s="21"/>
      <c r="E171" s="21"/>
      <c r="F171" s="21"/>
      <c r="G171" s="21"/>
      <c r="H171" s="21"/>
      <c r="I171" s="21"/>
      <c r="J171" s="21"/>
      <c r="K171" s="37"/>
      <c r="L171" s="37"/>
      <c r="M171" s="37"/>
      <c r="AE171" s="21"/>
    </row>
    <row r="172" spans="1:31">
      <c r="A172" s="21"/>
      <c r="B172" s="21"/>
      <c r="C172" s="22"/>
      <c r="D172" s="21"/>
      <c r="E172" s="21"/>
      <c r="F172" s="21"/>
      <c r="G172" s="21"/>
      <c r="H172" s="21"/>
      <c r="I172" s="21"/>
      <c r="J172" s="21"/>
      <c r="K172" s="37"/>
      <c r="L172" s="37"/>
      <c r="M172" s="37"/>
      <c r="AE172" s="21"/>
    </row>
    <row r="173" spans="1:31">
      <c r="A173" s="21"/>
      <c r="B173" s="21"/>
      <c r="C173" s="22"/>
      <c r="D173" s="21"/>
      <c r="E173" s="21"/>
      <c r="F173" s="21"/>
      <c r="G173" s="21"/>
      <c r="H173" s="21"/>
      <c r="I173" s="21"/>
      <c r="J173" s="21"/>
      <c r="K173" s="37"/>
      <c r="L173" s="37"/>
      <c r="M173" s="37"/>
      <c r="AE173" s="21"/>
    </row>
    <row r="174" spans="1:31">
      <c r="A174" s="21"/>
      <c r="B174" s="21"/>
      <c r="C174" s="22"/>
      <c r="D174" s="21"/>
      <c r="E174" s="21"/>
      <c r="F174" s="21"/>
      <c r="G174" s="21"/>
      <c r="H174" s="21"/>
      <c r="I174" s="21"/>
      <c r="J174" s="21"/>
      <c r="K174" s="37"/>
      <c r="L174" s="37"/>
      <c r="M174" s="37"/>
      <c r="AE174" s="21"/>
    </row>
    <row r="175" spans="1:31">
      <c r="A175" s="21"/>
      <c r="B175" s="21"/>
      <c r="C175" s="22"/>
      <c r="D175" s="21"/>
      <c r="E175" s="21"/>
      <c r="F175" s="21"/>
      <c r="G175" s="21"/>
      <c r="H175" s="21"/>
      <c r="I175" s="21"/>
      <c r="J175" s="21"/>
      <c r="K175" s="37"/>
      <c r="L175" s="37"/>
      <c r="M175" s="37"/>
      <c r="AE175" s="21"/>
    </row>
    <row r="176" spans="1:31">
      <c r="A176" s="21"/>
      <c r="B176" s="21"/>
      <c r="C176" s="22"/>
      <c r="D176" s="21"/>
      <c r="E176" s="21"/>
      <c r="F176" s="21"/>
      <c r="G176" s="21"/>
      <c r="H176" s="21"/>
      <c r="I176" s="21"/>
      <c r="J176" s="21"/>
      <c r="K176" s="37"/>
      <c r="L176" s="37"/>
      <c r="M176" s="37"/>
      <c r="AE176" s="21"/>
    </row>
    <row r="177" spans="1:31">
      <c r="A177" s="21"/>
      <c r="B177" s="21"/>
      <c r="C177" s="22"/>
      <c r="D177" s="21"/>
      <c r="E177" s="21"/>
      <c r="F177" s="21"/>
      <c r="G177" s="21"/>
      <c r="H177" s="21"/>
      <c r="I177" s="21"/>
      <c r="J177" s="21"/>
      <c r="K177" s="37"/>
      <c r="L177" s="37"/>
      <c r="M177" s="37"/>
      <c r="AE177" s="21"/>
    </row>
    <row r="178" spans="1:31">
      <c r="A178" s="21"/>
      <c r="B178" s="21"/>
      <c r="C178" s="22"/>
      <c r="D178" s="21"/>
      <c r="E178" s="21"/>
      <c r="F178" s="21"/>
      <c r="G178" s="21"/>
      <c r="H178" s="21"/>
      <c r="I178" s="21"/>
      <c r="J178" s="21"/>
      <c r="K178" s="37"/>
      <c r="L178" s="37"/>
      <c r="M178" s="37"/>
      <c r="AE178" s="21"/>
    </row>
    <row r="179" spans="1:31">
      <c r="A179" s="21"/>
      <c r="B179" s="21"/>
      <c r="C179" s="22"/>
      <c r="D179" s="21"/>
      <c r="E179" s="21"/>
      <c r="F179" s="21"/>
      <c r="G179" s="21"/>
      <c r="H179" s="21"/>
      <c r="I179" s="21"/>
      <c r="J179" s="21"/>
      <c r="K179" s="37"/>
      <c r="L179" s="37"/>
      <c r="M179" s="37"/>
      <c r="AE179" s="21"/>
    </row>
    <row r="180" spans="1:31">
      <c r="A180" s="21"/>
      <c r="B180" s="21"/>
      <c r="C180" s="22"/>
      <c r="D180" s="21"/>
      <c r="E180" s="21"/>
      <c r="F180" s="21"/>
      <c r="G180" s="21"/>
      <c r="H180" s="21"/>
      <c r="I180" s="21"/>
      <c r="J180" s="21"/>
      <c r="K180" s="37"/>
      <c r="L180" s="37"/>
      <c r="M180" s="37"/>
      <c r="AE180" s="21"/>
    </row>
    <row r="181" spans="1:31">
      <c r="A181" s="21"/>
      <c r="B181" s="21"/>
      <c r="C181" s="22"/>
      <c r="D181" s="21"/>
      <c r="E181" s="21"/>
      <c r="F181" s="21"/>
      <c r="G181" s="21"/>
      <c r="H181" s="21"/>
      <c r="I181" s="21"/>
      <c r="J181" s="21"/>
      <c r="K181" s="37"/>
      <c r="L181" s="37"/>
      <c r="M181" s="37"/>
      <c r="AE181" s="21"/>
    </row>
    <row r="182" spans="1:31">
      <c r="A182" s="21"/>
      <c r="B182" s="21"/>
      <c r="C182" s="22"/>
      <c r="D182" s="21"/>
      <c r="E182" s="21"/>
      <c r="F182" s="21"/>
      <c r="G182" s="21"/>
      <c r="H182" s="21"/>
      <c r="I182" s="21"/>
      <c r="J182" s="21"/>
      <c r="K182" s="37"/>
      <c r="L182" s="37"/>
      <c r="M182" s="37"/>
      <c r="AE182" s="21"/>
    </row>
    <row r="183" spans="1:31">
      <c r="A183" s="21"/>
      <c r="B183" s="21"/>
      <c r="C183" s="22"/>
      <c r="D183" s="21"/>
      <c r="E183" s="21"/>
      <c r="F183" s="21"/>
      <c r="G183" s="21"/>
      <c r="H183" s="21"/>
      <c r="I183" s="21"/>
      <c r="J183" s="21"/>
      <c r="K183" s="37"/>
      <c r="L183" s="37"/>
      <c r="M183" s="37"/>
      <c r="AE183" s="21"/>
    </row>
    <row r="184" spans="1:31">
      <c r="A184" s="21"/>
      <c r="B184" s="21"/>
      <c r="C184" s="22"/>
      <c r="D184" s="21"/>
      <c r="E184" s="21"/>
      <c r="F184" s="21"/>
      <c r="G184" s="21"/>
      <c r="H184" s="21"/>
      <c r="I184" s="21"/>
      <c r="J184" s="21"/>
      <c r="K184" s="37"/>
      <c r="L184" s="37"/>
      <c r="M184" s="37"/>
      <c r="AE184" s="21"/>
    </row>
    <row r="185" spans="1:31">
      <c r="A185" s="21"/>
      <c r="B185" s="21"/>
      <c r="C185" s="22"/>
      <c r="D185" s="21"/>
      <c r="E185" s="21"/>
      <c r="F185" s="21"/>
      <c r="G185" s="21"/>
      <c r="H185" s="21"/>
      <c r="I185" s="21"/>
      <c r="J185" s="21"/>
      <c r="K185" s="37"/>
      <c r="L185" s="37"/>
      <c r="M185" s="37"/>
      <c r="AE185" s="21"/>
    </row>
    <row r="186" spans="1:31">
      <c r="A186" s="21"/>
      <c r="B186" s="21"/>
      <c r="C186" s="22"/>
      <c r="D186" s="21"/>
      <c r="E186" s="21"/>
      <c r="F186" s="21"/>
      <c r="G186" s="21"/>
      <c r="H186" s="21"/>
      <c r="I186" s="21"/>
      <c r="J186" s="21"/>
      <c r="K186" s="37"/>
      <c r="L186" s="37"/>
      <c r="M186" s="37"/>
      <c r="AE186" s="21"/>
    </row>
    <row r="187" spans="1:31">
      <c r="A187" s="21"/>
      <c r="B187" s="21"/>
      <c r="C187" s="22"/>
      <c r="D187" s="21"/>
      <c r="E187" s="21"/>
      <c r="F187" s="21"/>
      <c r="G187" s="21"/>
      <c r="H187" s="21"/>
      <c r="I187" s="21"/>
      <c r="J187" s="21"/>
      <c r="K187" s="37"/>
      <c r="L187" s="37"/>
      <c r="M187" s="37"/>
      <c r="AE187" s="21"/>
    </row>
    <row r="188" spans="1:31">
      <c r="A188" s="21"/>
      <c r="B188" s="21"/>
      <c r="C188" s="22"/>
      <c r="D188" s="21"/>
      <c r="E188" s="21"/>
      <c r="F188" s="21"/>
      <c r="G188" s="21"/>
      <c r="H188" s="21"/>
      <c r="I188" s="21"/>
      <c r="J188" s="21"/>
      <c r="K188" s="37"/>
      <c r="L188" s="37"/>
      <c r="M188" s="37"/>
      <c r="AE188" s="21"/>
    </row>
    <row r="189" spans="1:31">
      <c r="A189" s="21"/>
      <c r="B189" s="21"/>
      <c r="C189" s="22"/>
      <c r="D189" s="21"/>
      <c r="E189" s="21"/>
      <c r="F189" s="21"/>
      <c r="G189" s="21"/>
      <c r="H189" s="21"/>
      <c r="I189" s="21"/>
      <c r="J189" s="21"/>
      <c r="K189" s="37"/>
      <c r="L189" s="37"/>
      <c r="M189" s="37"/>
      <c r="AE189" s="21"/>
    </row>
    <row r="190" spans="1:31">
      <c r="A190" s="21"/>
      <c r="B190" s="21"/>
      <c r="C190" s="22"/>
      <c r="D190" s="21"/>
      <c r="E190" s="21"/>
      <c r="F190" s="21"/>
      <c r="G190" s="21"/>
      <c r="H190" s="21"/>
      <c r="I190" s="21"/>
      <c r="J190" s="21"/>
      <c r="K190" s="37"/>
      <c r="L190" s="37"/>
      <c r="M190" s="37"/>
      <c r="AE190" s="21"/>
    </row>
    <row r="191" spans="1:31">
      <c r="A191" s="21"/>
      <c r="B191" s="21"/>
      <c r="C191" s="22"/>
      <c r="D191" s="21"/>
      <c r="E191" s="21"/>
      <c r="F191" s="21"/>
      <c r="G191" s="21"/>
      <c r="H191" s="21"/>
      <c r="I191" s="21"/>
      <c r="J191" s="21"/>
      <c r="K191" s="37"/>
      <c r="L191" s="37"/>
      <c r="M191" s="37"/>
      <c r="AE191" s="21"/>
    </row>
    <row r="192" spans="1:31">
      <c r="A192" s="21"/>
      <c r="B192" s="21"/>
      <c r="C192" s="22"/>
      <c r="D192" s="21"/>
      <c r="E192" s="21"/>
      <c r="F192" s="21"/>
      <c r="G192" s="21"/>
      <c r="H192" s="21"/>
      <c r="I192" s="21"/>
      <c r="J192" s="21"/>
      <c r="K192" s="37"/>
      <c r="L192" s="37"/>
      <c r="M192" s="37"/>
      <c r="AE192" s="21"/>
    </row>
    <row r="193" spans="1:31">
      <c r="A193" s="21"/>
      <c r="B193" s="21"/>
      <c r="C193" s="22"/>
      <c r="D193" s="21"/>
      <c r="E193" s="21"/>
      <c r="F193" s="21"/>
      <c r="G193" s="21"/>
      <c r="H193" s="21"/>
      <c r="I193" s="21"/>
      <c r="J193" s="21"/>
      <c r="K193" s="37"/>
      <c r="L193" s="37"/>
      <c r="M193" s="37"/>
      <c r="AE193" s="21"/>
    </row>
    <row r="194" spans="1:31">
      <c r="A194" s="21"/>
      <c r="B194" s="21"/>
      <c r="C194" s="22"/>
      <c r="D194" s="21"/>
      <c r="E194" s="21"/>
      <c r="F194" s="21"/>
      <c r="G194" s="21"/>
      <c r="H194" s="21"/>
      <c r="I194" s="21"/>
      <c r="J194" s="21"/>
      <c r="K194" s="37"/>
      <c r="L194" s="37"/>
      <c r="M194" s="37"/>
      <c r="AE194" s="21"/>
    </row>
    <row r="195" spans="1:31">
      <c r="A195" s="21"/>
      <c r="B195" s="21"/>
      <c r="C195" s="22"/>
      <c r="D195" s="21"/>
      <c r="E195" s="21"/>
      <c r="F195" s="21"/>
      <c r="G195" s="21"/>
      <c r="H195" s="21"/>
      <c r="I195" s="21"/>
      <c r="J195" s="21"/>
      <c r="K195" s="37"/>
      <c r="L195" s="37"/>
      <c r="M195" s="37"/>
      <c r="AE195" s="21"/>
    </row>
    <row r="196" spans="1:31">
      <c r="A196" s="21"/>
      <c r="B196" s="21"/>
      <c r="C196" s="22"/>
      <c r="D196" s="21"/>
      <c r="E196" s="21"/>
      <c r="F196" s="21"/>
      <c r="G196" s="21"/>
      <c r="H196" s="21"/>
      <c r="I196" s="21"/>
      <c r="J196" s="21"/>
      <c r="K196" s="37"/>
      <c r="L196" s="37"/>
      <c r="M196" s="37"/>
      <c r="AE196" s="21"/>
    </row>
    <row r="197" spans="1:31">
      <c r="A197" s="21"/>
      <c r="B197" s="21"/>
      <c r="C197" s="22"/>
      <c r="D197" s="21"/>
      <c r="E197" s="21"/>
      <c r="F197" s="21"/>
      <c r="G197" s="21"/>
      <c r="H197" s="21"/>
      <c r="I197" s="21"/>
      <c r="J197" s="21"/>
      <c r="K197" s="37"/>
      <c r="L197" s="37"/>
      <c r="M197" s="37"/>
      <c r="AE197" s="21"/>
    </row>
    <row r="198" spans="1:31">
      <c r="A198" s="21"/>
      <c r="B198" s="21"/>
      <c r="C198" s="22"/>
      <c r="D198" s="21"/>
      <c r="E198" s="21"/>
      <c r="F198" s="21"/>
      <c r="G198" s="21"/>
      <c r="H198" s="21"/>
      <c r="I198" s="21"/>
      <c r="J198" s="21"/>
      <c r="K198" s="37"/>
      <c r="L198" s="37"/>
      <c r="M198" s="37"/>
      <c r="AE198" s="21"/>
    </row>
    <row r="199" spans="1:31">
      <c r="A199" s="21"/>
      <c r="B199" s="21"/>
      <c r="C199" s="22"/>
      <c r="D199" s="21"/>
      <c r="E199" s="21"/>
      <c r="F199" s="21"/>
      <c r="G199" s="21"/>
      <c r="H199" s="21"/>
      <c r="I199" s="21"/>
      <c r="J199" s="21"/>
      <c r="K199" s="37"/>
      <c r="L199" s="37"/>
      <c r="M199" s="37"/>
      <c r="AE199" s="21"/>
    </row>
    <row r="200" spans="1:31">
      <c r="A200" s="21"/>
      <c r="B200" s="21"/>
      <c r="C200" s="22"/>
      <c r="D200" s="21"/>
      <c r="E200" s="21"/>
      <c r="F200" s="21"/>
      <c r="G200" s="21"/>
      <c r="H200" s="21"/>
      <c r="I200" s="21"/>
      <c r="J200" s="21"/>
      <c r="K200" s="37"/>
      <c r="L200" s="37"/>
      <c r="M200" s="37"/>
    </row>
    <row r="201" spans="1:31">
      <c r="A201" s="21"/>
      <c r="B201" s="21"/>
      <c r="C201" s="22"/>
      <c r="D201" s="21"/>
      <c r="E201" s="21"/>
      <c r="F201" s="21"/>
      <c r="G201" s="21"/>
      <c r="H201" s="21"/>
      <c r="I201" s="21"/>
      <c r="J201" s="21"/>
      <c r="K201" s="37"/>
      <c r="L201" s="37"/>
      <c r="M201" s="37"/>
    </row>
    <row r="202" spans="1:31">
      <c r="A202" s="21"/>
      <c r="B202" s="21"/>
      <c r="C202" s="22"/>
      <c r="D202" s="21"/>
      <c r="E202" s="21"/>
      <c r="F202" s="21"/>
      <c r="G202" s="21"/>
      <c r="H202" s="21"/>
      <c r="I202" s="21"/>
      <c r="J202" s="21"/>
      <c r="K202" s="37"/>
      <c r="L202" s="37"/>
      <c r="M202" s="37"/>
    </row>
    <row r="203" spans="1:31">
      <c r="A203" s="21"/>
      <c r="B203" s="21"/>
      <c r="C203" s="22"/>
      <c r="D203" s="21"/>
      <c r="E203" s="21"/>
      <c r="F203" s="21"/>
      <c r="G203" s="21"/>
      <c r="H203" s="21"/>
      <c r="I203" s="21"/>
      <c r="J203" s="21"/>
      <c r="K203" s="37"/>
      <c r="L203" s="37"/>
      <c r="M203" s="37"/>
    </row>
    <row r="204" spans="1:31">
      <c r="A204" s="21"/>
      <c r="B204" s="21"/>
      <c r="C204" s="22"/>
      <c r="D204" s="21"/>
      <c r="E204" s="21"/>
      <c r="F204" s="21"/>
      <c r="G204" s="21"/>
      <c r="H204" s="21"/>
      <c r="I204" s="21"/>
      <c r="J204" s="21"/>
      <c r="K204" s="37"/>
      <c r="L204" s="37"/>
      <c r="M204" s="37"/>
    </row>
    <row r="205" spans="1:31">
      <c r="A205" s="21"/>
      <c r="B205" s="21"/>
      <c r="C205" s="22"/>
      <c r="D205" s="21"/>
      <c r="E205" s="21"/>
      <c r="F205" s="21"/>
      <c r="G205" s="21"/>
      <c r="H205" s="21"/>
      <c r="I205" s="21"/>
      <c r="J205" s="21"/>
      <c r="K205" s="37"/>
      <c r="L205" s="37"/>
      <c r="M205" s="37"/>
    </row>
    <row r="206" spans="1:31">
      <c r="A206" s="21"/>
      <c r="B206" s="21"/>
      <c r="C206" s="22"/>
      <c r="D206" s="21"/>
      <c r="E206" s="21"/>
      <c r="F206" s="21"/>
      <c r="G206" s="21"/>
      <c r="H206" s="21"/>
      <c r="I206" s="21"/>
      <c r="J206" s="21"/>
      <c r="K206" s="37"/>
      <c r="L206" s="37"/>
      <c r="M206" s="37"/>
    </row>
    <row r="207" spans="1:31">
      <c r="A207" s="21"/>
      <c r="B207" s="21"/>
      <c r="C207" s="22"/>
      <c r="D207" s="21"/>
      <c r="E207" s="21"/>
      <c r="F207" s="21"/>
      <c r="G207" s="21"/>
      <c r="H207" s="21"/>
      <c r="I207" s="21"/>
      <c r="J207" s="21"/>
      <c r="K207" s="37"/>
      <c r="L207" s="37"/>
      <c r="M207" s="37"/>
    </row>
    <row r="208" spans="1:31">
      <c r="A208" s="21"/>
      <c r="B208" s="21"/>
      <c r="C208" s="22"/>
      <c r="D208" s="21"/>
      <c r="E208" s="21"/>
      <c r="F208" s="21"/>
      <c r="G208" s="21"/>
      <c r="H208" s="21"/>
      <c r="I208" s="21"/>
      <c r="J208" s="21"/>
      <c r="K208" s="37"/>
      <c r="L208" s="37"/>
      <c r="M208" s="37"/>
    </row>
    <row r="209" spans="1:13">
      <c r="A209" s="21"/>
      <c r="B209" s="21"/>
      <c r="C209" s="22"/>
      <c r="D209" s="21"/>
      <c r="E209" s="21"/>
      <c r="F209" s="21"/>
      <c r="G209" s="21"/>
      <c r="H209" s="21"/>
      <c r="I209" s="21"/>
      <c r="J209" s="21"/>
      <c r="K209" s="37"/>
      <c r="L209" s="37"/>
      <c r="M209" s="37"/>
    </row>
    <row r="210" spans="1:13">
      <c r="A210" s="21"/>
      <c r="B210" s="21"/>
      <c r="C210" s="22"/>
      <c r="D210" s="21"/>
      <c r="E210" s="21"/>
      <c r="F210" s="21"/>
      <c r="G210" s="21"/>
      <c r="H210" s="21"/>
      <c r="I210" s="21"/>
      <c r="J210" s="21"/>
      <c r="K210" s="37"/>
      <c r="L210" s="37"/>
      <c r="M210" s="37"/>
    </row>
    <row r="211" spans="1:13">
      <c r="A211" s="21"/>
      <c r="B211" s="21"/>
      <c r="C211" s="22"/>
      <c r="D211" s="21"/>
      <c r="E211" s="21"/>
      <c r="F211" s="21"/>
      <c r="G211" s="21"/>
      <c r="H211" s="21"/>
      <c r="I211" s="21"/>
      <c r="J211" s="21"/>
      <c r="K211" s="37"/>
      <c r="L211" s="37"/>
      <c r="M211" s="37"/>
    </row>
    <row r="212" spans="1:13">
      <c r="A212" s="21"/>
      <c r="B212" s="21"/>
      <c r="C212" s="22"/>
      <c r="D212" s="21"/>
      <c r="E212" s="21"/>
      <c r="F212" s="21"/>
      <c r="G212" s="21"/>
      <c r="H212" s="21"/>
      <c r="I212" s="21"/>
      <c r="J212" s="21"/>
      <c r="K212" s="37"/>
      <c r="L212" s="37"/>
      <c r="M212" s="37"/>
    </row>
    <row r="213" spans="1:13">
      <c r="A213" s="21"/>
      <c r="B213" s="21"/>
      <c r="C213" s="22"/>
      <c r="D213" s="21"/>
      <c r="E213" s="21"/>
      <c r="F213" s="21"/>
      <c r="G213" s="21"/>
      <c r="H213" s="21"/>
      <c r="I213" s="21"/>
      <c r="J213" s="21"/>
      <c r="K213" s="37"/>
      <c r="L213" s="37"/>
      <c r="M213" s="37"/>
    </row>
    <row r="214" spans="1:13">
      <c r="A214" s="21"/>
      <c r="B214" s="21"/>
      <c r="C214" s="22"/>
      <c r="D214" s="21"/>
      <c r="E214" s="21"/>
      <c r="F214" s="21"/>
      <c r="G214" s="21"/>
      <c r="H214" s="21"/>
      <c r="I214" s="21"/>
      <c r="J214" s="21"/>
      <c r="K214" s="37"/>
      <c r="L214" s="37"/>
      <c r="M214" s="37"/>
    </row>
    <row r="215" spans="1:13">
      <c r="A215" s="21"/>
      <c r="B215" s="21"/>
      <c r="C215" s="22"/>
      <c r="D215" s="21"/>
      <c r="E215" s="21"/>
      <c r="F215" s="21"/>
      <c r="G215" s="21"/>
      <c r="H215" s="21"/>
      <c r="I215" s="21"/>
      <c r="J215" s="21"/>
      <c r="K215" s="37"/>
      <c r="L215" s="37"/>
      <c r="M215" s="37"/>
    </row>
    <row r="216" spans="1:13">
      <c r="A216" s="21"/>
      <c r="B216" s="21"/>
      <c r="C216" s="22"/>
      <c r="D216" s="21"/>
      <c r="E216" s="21"/>
      <c r="F216" s="21"/>
      <c r="G216" s="21"/>
      <c r="H216" s="21"/>
      <c r="I216" s="21"/>
      <c r="J216" s="21"/>
      <c r="K216" s="37"/>
      <c r="L216" s="37"/>
      <c r="M216" s="37"/>
    </row>
    <row r="217" spans="1:13">
      <c r="A217" s="21"/>
      <c r="B217" s="21"/>
      <c r="C217" s="22"/>
      <c r="D217" s="21"/>
      <c r="E217" s="21"/>
      <c r="F217" s="21"/>
      <c r="G217" s="21"/>
      <c r="H217" s="21"/>
      <c r="I217" s="21"/>
      <c r="J217" s="21"/>
      <c r="K217" s="37"/>
      <c r="L217" s="37"/>
      <c r="M217" s="37"/>
    </row>
    <row r="218" spans="1:13">
      <c r="A218" s="21"/>
      <c r="B218" s="21"/>
      <c r="C218" s="22"/>
      <c r="D218" s="21"/>
      <c r="E218" s="21"/>
      <c r="F218" s="21"/>
      <c r="G218" s="21"/>
      <c r="H218" s="21"/>
      <c r="I218" s="21"/>
      <c r="J218" s="21"/>
      <c r="K218" s="37"/>
      <c r="L218" s="37"/>
      <c r="M218" s="37"/>
    </row>
    <row r="219" spans="1:13">
      <c r="A219" s="21"/>
      <c r="B219" s="21"/>
      <c r="C219" s="22"/>
      <c r="D219" s="21"/>
      <c r="E219" s="21"/>
      <c r="F219" s="21"/>
      <c r="G219" s="21"/>
      <c r="H219" s="21"/>
      <c r="I219" s="21"/>
      <c r="J219" s="21"/>
      <c r="K219" s="37"/>
      <c r="L219" s="37"/>
      <c r="M219" s="37"/>
    </row>
    <row r="220" spans="1:13">
      <c r="A220" s="21"/>
      <c r="B220" s="21"/>
      <c r="C220" s="22"/>
      <c r="D220" s="21"/>
      <c r="E220" s="21"/>
      <c r="F220" s="21"/>
      <c r="G220" s="21"/>
      <c r="H220" s="21"/>
      <c r="I220" s="21"/>
      <c r="J220" s="21"/>
      <c r="K220" s="37"/>
      <c r="L220" s="37"/>
      <c r="M220" s="37"/>
    </row>
    <row r="221" spans="1:13">
      <c r="A221" s="21"/>
      <c r="B221" s="21"/>
      <c r="C221" s="22"/>
      <c r="D221" s="21"/>
      <c r="E221" s="21"/>
      <c r="F221" s="21"/>
      <c r="G221" s="21"/>
      <c r="H221" s="21"/>
      <c r="I221" s="21"/>
      <c r="J221" s="21"/>
      <c r="K221" s="37"/>
      <c r="L221" s="37"/>
      <c r="M221" s="37"/>
    </row>
    <row r="222" spans="1:13">
      <c r="A222" s="21"/>
      <c r="B222" s="21"/>
      <c r="C222" s="22"/>
      <c r="D222" s="21"/>
      <c r="E222" s="21"/>
      <c r="F222" s="21"/>
      <c r="G222" s="21"/>
      <c r="H222" s="21"/>
      <c r="I222" s="21"/>
      <c r="J222" s="21"/>
      <c r="K222" s="37"/>
      <c r="L222" s="37"/>
      <c r="M222" s="37"/>
    </row>
    <row r="223" spans="1:13">
      <c r="A223" s="21"/>
      <c r="B223" s="21"/>
      <c r="C223" s="22"/>
      <c r="D223" s="21"/>
      <c r="E223" s="21"/>
      <c r="F223" s="21"/>
      <c r="G223" s="21"/>
      <c r="H223" s="21"/>
      <c r="I223" s="21"/>
      <c r="J223" s="21"/>
      <c r="K223" s="37"/>
      <c r="L223" s="37"/>
      <c r="M223" s="37"/>
    </row>
    <row r="224" spans="1:13">
      <c r="A224" s="21"/>
      <c r="B224" s="21"/>
      <c r="C224" s="22"/>
      <c r="D224" s="21"/>
      <c r="E224" s="21"/>
      <c r="F224" s="21"/>
      <c r="G224" s="21"/>
      <c r="H224" s="21"/>
      <c r="I224" s="21"/>
      <c r="J224" s="21"/>
      <c r="K224" s="37"/>
      <c r="L224" s="37"/>
      <c r="M224" s="37"/>
    </row>
    <row r="225" spans="1:13">
      <c r="A225" s="21"/>
      <c r="B225" s="21"/>
      <c r="C225" s="22"/>
      <c r="D225" s="21"/>
      <c r="E225" s="21"/>
      <c r="F225" s="21"/>
      <c r="G225" s="21"/>
      <c r="H225" s="21"/>
      <c r="I225" s="21"/>
      <c r="J225" s="21"/>
      <c r="K225" s="37"/>
      <c r="L225" s="37"/>
      <c r="M225" s="37"/>
    </row>
    <row r="226" spans="1:13">
      <c r="A226" s="21"/>
      <c r="B226" s="21"/>
      <c r="C226" s="22"/>
      <c r="D226" s="21"/>
      <c r="E226" s="21"/>
      <c r="F226" s="21"/>
      <c r="G226" s="21"/>
      <c r="H226" s="21"/>
      <c r="I226" s="21"/>
      <c r="J226" s="21"/>
      <c r="K226" s="37"/>
      <c r="L226" s="37"/>
      <c r="M226" s="37"/>
    </row>
    <row r="227" spans="1:13">
      <c r="A227" s="21"/>
      <c r="B227" s="21"/>
      <c r="C227" s="22"/>
      <c r="D227" s="21"/>
      <c r="E227" s="21"/>
      <c r="F227" s="21"/>
      <c r="G227" s="21"/>
      <c r="H227" s="21"/>
      <c r="I227" s="21"/>
      <c r="J227" s="21"/>
      <c r="K227" s="37"/>
      <c r="L227" s="37"/>
      <c r="M227" s="37"/>
    </row>
    <row r="228" spans="1:13">
      <c r="A228" s="21"/>
      <c r="B228" s="21"/>
      <c r="C228" s="22"/>
      <c r="D228" s="21"/>
      <c r="E228" s="21"/>
      <c r="F228" s="21"/>
      <c r="G228" s="21"/>
      <c r="H228" s="21"/>
      <c r="I228" s="21"/>
      <c r="J228" s="21"/>
      <c r="K228" s="37"/>
      <c r="L228" s="37"/>
      <c r="M228" s="37"/>
    </row>
    <row r="229" spans="1:13">
      <c r="A229" s="21"/>
      <c r="B229" s="21"/>
      <c r="C229" s="22"/>
      <c r="D229" s="21"/>
      <c r="E229" s="21"/>
      <c r="F229" s="21"/>
      <c r="G229" s="21"/>
      <c r="H229" s="21"/>
      <c r="I229" s="21"/>
      <c r="J229" s="21"/>
      <c r="K229" s="37"/>
      <c r="L229" s="37"/>
      <c r="M229" s="37"/>
    </row>
    <row r="230" spans="1:13">
      <c r="A230" s="21"/>
      <c r="B230" s="21"/>
      <c r="C230" s="22"/>
      <c r="D230" s="21"/>
      <c r="E230" s="21"/>
      <c r="F230" s="21"/>
      <c r="G230" s="21"/>
      <c r="H230" s="21"/>
      <c r="I230" s="21"/>
      <c r="J230" s="21"/>
      <c r="K230" s="37"/>
      <c r="L230" s="37"/>
      <c r="M230" s="37"/>
    </row>
    <row r="231" spans="1:13">
      <c r="A231" s="21"/>
      <c r="B231" s="21"/>
      <c r="C231" s="22"/>
      <c r="D231" s="21"/>
      <c r="E231" s="21"/>
      <c r="F231" s="21"/>
      <c r="G231" s="21"/>
      <c r="H231" s="21"/>
      <c r="I231" s="21"/>
      <c r="J231" s="21"/>
      <c r="K231" s="37"/>
      <c r="L231" s="37"/>
      <c r="M231" s="37"/>
    </row>
    <row r="232" spans="1:13">
      <c r="A232" s="21"/>
      <c r="B232" s="21"/>
      <c r="C232" s="22"/>
      <c r="D232" s="21"/>
      <c r="E232" s="21"/>
      <c r="F232" s="21"/>
      <c r="G232" s="21"/>
      <c r="H232" s="21"/>
      <c r="I232" s="21"/>
      <c r="J232" s="21"/>
      <c r="K232" s="37"/>
      <c r="L232" s="37"/>
      <c r="M232" s="37"/>
    </row>
    <row r="233" spans="1:13">
      <c r="A233" s="21"/>
      <c r="B233" s="21"/>
      <c r="C233" s="22"/>
      <c r="D233" s="21"/>
      <c r="E233" s="21"/>
      <c r="F233" s="21"/>
      <c r="G233" s="21"/>
      <c r="H233" s="21"/>
      <c r="I233" s="21"/>
      <c r="J233" s="21"/>
      <c r="K233" s="37"/>
      <c r="L233" s="37"/>
      <c r="M233" s="37"/>
    </row>
    <row r="234" spans="1:13">
      <c r="A234" s="21"/>
      <c r="B234" s="21"/>
      <c r="C234" s="22"/>
      <c r="D234" s="21"/>
      <c r="E234" s="21"/>
      <c r="F234" s="21"/>
      <c r="G234" s="21"/>
      <c r="H234" s="21"/>
      <c r="I234" s="21"/>
      <c r="J234" s="21"/>
      <c r="K234" s="37"/>
      <c r="L234" s="37"/>
      <c r="M234" s="37"/>
    </row>
    <row r="235" spans="1:13">
      <c r="A235" s="21"/>
      <c r="B235" s="21"/>
      <c r="C235" s="22"/>
      <c r="D235" s="21"/>
      <c r="E235" s="21"/>
      <c r="F235" s="21"/>
      <c r="G235" s="21"/>
      <c r="H235" s="21"/>
      <c r="I235" s="21"/>
      <c r="J235" s="21"/>
      <c r="K235" s="37"/>
      <c r="L235" s="37"/>
      <c r="M235" s="37"/>
    </row>
    <row r="236" spans="1:13">
      <c r="A236" s="21"/>
      <c r="B236" s="21"/>
      <c r="C236" s="22"/>
      <c r="D236" s="21"/>
      <c r="E236" s="21"/>
      <c r="F236" s="21"/>
      <c r="G236" s="21"/>
      <c r="H236" s="21"/>
      <c r="I236" s="21"/>
      <c r="J236" s="21"/>
      <c r="K236" s="37"/>
      <c r="L236" s="37"/>
      <c r="M236" s="37"/>
    </row>
    <row r="237" spans="1:13">
      <c r="A237" s="21"/>
      <c r="B237" s="21"/>
      <c r="C237" s="22"/>
      <c r="D237" s="21"/>
      <c r="E237" s="21"/>
      <c r="F237" s="21"/>
      <c r="G237" s="21"/>
      <c r="H237" s="21"/>
      <c r="I237" s="21"/>
      <c r="J237" s="21"/>
      <c r="K237" s="37"/>
      <c r="L237" s="37"/>
      <c r="M237" s="37"/>
    </row>
    <row r="238" spans="1:13">
      <c r="A238" s="21"/>
      <c r="B238" s="21"/>
      <c r="C238" s="22"/>
      <c r="D238" s="21"/>
      <c r="E238" s="21"/>
      <c r="F238" s="21"/>
      <c r="G238" s="21"/>
      <c r="H238" s="21"/>
      <c r="I238" s="21"/>
      <c r="J238" s="21"/>
      <c r="K238" s="37"/>
      <c r="L238" s="37"/>
      <c r="M238" s="37"/>
    </row>
    <row r="239" spans="1:13">
      <c r="A239" s="21"/>
      <c r="B239" s="21"/>
      <c r="C239" s="22"/>
      <c r="D239" s="21"/>
      <c r="E239" s="21"/>
      <c r="F239" s="21"/>
      <c r="G239" s="21"/>
      <c r="H239" s="21"/>
      <c r="I239" s="21"/>
      <c r="J239" s="21"/>
      <c r="K239" s="37"/>
      <c r="L239" s="37"/>
      <c r="M239" s="37"/>
    </row>
    <row r="240" spans="1:13">
      <c r="A240" s="21"/>
      <c r="B240" s="21"/>
      <c r="C240" s="22"/>
      <c r="D240" s="21"/>
      <c r="E240" s="21"/>
      <c r="F240" s="21"/>
      <c r="G240" s="21"/>
      <c r="H240" s="21"/>
      <c r="I240" s="21"/>
      <c r="J240" s="21"/>
      <c r="K240" s="37"/>
      <c r="L240" s="37"/>
      <c r="M240" s="37"/>
    </row>
    <row r="241" spans="1:13">
      <c r="A241" s="21"/>
      <c r="B241" s="21"/>
      <c r="C241" s="22"/>
      <c r="D241" s="21"/>
      <c r="E241" s="21"/>
      <c r="F241" s="21"/>
      <c r="G241" s="21"/>
      <c r="H241" s="21"/>
      <c r="I241" s="21"/>
      <c r="J241" s="21"/>
      <c r="K241" s="37"/>
      <c r="L241" s="37"/>
      <c r="M241" s="37"/>
    </row>
    <row r="242" spans="1:13">
      <c r="A242" s="21"/>
      <c r="B242" s="21"/>
      <c r="C242" s="22"/>
      <c r="D242" s="21"/>
      <c r="E242" s="21"/>
      <c r="F242" s="21"/>
      <c r="G242" s="21"/>
      <c r="H242" s="21"/>
      <c r="I242" s="21"/>
      <c r="J242" s="21"/>
      <c r="K242" s="37"/>
      <c r="L242" s="37"/>
      <c r="M242" s="37"/>
    </row>
    <row r="243" spans="1:13">
      <c r="A243" s="21"/>
      <c r="B243" s="21"/>
      <c r="C243" s="22"/>
      <c r="D243" s="21"/>
      <c r="E243" s="21"/>
      <c r="F243" s="21"/>
      <c r="G243" s="21"/>
      <c r="H243" s="21"/>
      <c r="I243" s="21"/>
      <c r="J243" s="21"/>
      <c r="K243" s="37"/>
      <c r="L243" s="37"/>
      <c r="M243" s="37"/>
    </row>
    <row r="244" spans="1:13">
      <c r="A244" s="21"/>
      <c r="B244" s="21"/>
      <c r="C244" s="22"/>
      <c r="D244" s="21"/>
      <c r="E244" s="21"/>
      <c r="F244" s="21"/>
      <c r="G244" s="21"/>
      <c r="H244" s="21"/>
      <c r="I244" s="21"/>
      <c r="J244" s="21"/>
      <c r="K244" s="37"/>
      <c r="L244" s="37"/>
      <c r="M244" s="37"/>
    </row>
    <row r="245" spans="1:13">
      <c r="A245" s="21"/>
      <c r="B245" s="21"/>
      <c r="C245" s="22"/>
      <c r="D245" s="21"/>
      <c r="E245" s="21"/>
      <c r="F245" s="21"/>
      <c r="G245" s="21"/>
      <c r="H245" s="21"/>
      <c r="I245" s="21"/>
      <c r="J245" s="21"/>
      <c r="K245" s="37"/>
      <c r="L245" s="37"/>
      <c r="M245" s="37"/>
    </row>
    <row r="246" spans="1:13">
      <c r="A246" s="21"/>
      <c r="B246" s="21"/>
      <c r="C246" s="22"/>
      <c r="D246" s="21"/>
      <c r="E246" s="21"/>
      <c r="F246" s="21"/>
      <c r="G246" s="21"/>
      <c r="H246" s="21"/>
      <c r="I246" s="21"/>
      <c r="J246" s="21"/>
      <c r="K246" s="37"/>
      <c r="L246" s="37"/>
      <c r="M246" s="37"/>
    </row>
    <row r="247" spans="1:13">
      <c r="A247" s="21"/>
      <c r="B247" s="21"/>
      <c r="C247" s="22"/>
      <c r="D247" s="21"/>
      <c r="E247" s="21"/>
      <c r="F247" s="21"/>
      <c r="G247" s="21"/>
      <c r="H247" s="21"/>
      <c r="I247" s="21"/>
      <c r="J247" s="21"/>
      <c r="K247" s="37"/>
      <c r="L247" s="37"/>
      <c r="M247" s="37"/>
    </row>
    <row r="248" spans="1:13">
      <c r="A248" s="21"/>
      <c r="B248" s="21"/>
      <c r="C248" s="22"/>
      <c r="D248" s="21"/>
      <c r="E248" s="21"/>
      <c r="F248" s="21"/>
      <c r="G248" s="21"/>
      <c r="H248" s="21"/>
      <c r="I248" s="21"/>
      <c r="J248" s="21"/>
      <c r="K248" s="37"/>
      <c r="L248" s="37"/>
      <c r="M248" s="37"/>
    </row>
    <row r="249" spans="1:13">
      <c r="A249" s="21"/>
      <c r="B249" s="21"/>
      <c r="C249" s="22"/>
      <c r="D249" s="21"/>
      <c r="E249" s="21"/>
      <c r="F249" s="21"/>
      <c r="G249" s="21"/>
      <c r="H249" s="21"/>
      <c r="I249" s="21"/>
      <c r="J249" s="21"/>
      <c r="K249" s="37"/>
      <c r="L249" s="37"/>
      <c r="M249" s="37"/>
    </row>
    <row r="250" spans="1:13">
      <c r="A250" s="21"/>
      <c r="B250" s="21"/>
      <c r="C250" s="22"/>
      <c r="D250" s="21"/>
      <c r="E250" s="21"/>
      <c r="F250" s="21"/>
      <c r="G250" s="21"/>
      <c r="H250" s="21"/>
      <c r="I250" s="21"/>
      <c r="J250" s="21"/>
      <c r="K250" s="37"/>
      <c r="L250" s="37"/>
      <c r="M250" s="37"/>
    </row>
    <row r="251" spans="1:13">
      <c r="A251" s="21"/>
      <c r="B251" s="21"/>
      <c r="C251" s="22"/>
      <c r="D251" s="21"/>
      <c r="E251" s="21"/>
      <c r="F251" s="21"/>
      <c r="G251" s="21"/>
      <c r="H251" s="21"/>
      <c r="I251" s="21"/>
      <c r="J251" s="21"/>
      <c r="K251" s="37"/>
      <c r="L251" s="37"/>
      <c r="M251" s="37"/>
    </row>
    <row r="252" spans="1:13">
      <c r="A252" s="21"/>
      <c r="B252" s="21"/>
      <c r="C252" s="22"/>
      <c r="D252" s="21"/>
      <c r="E252" s="21"/>
      <c r="F252" s="21"/>
      <c r="G252" s="21"/>
      <c r="H252" s="21"/>
      <c r="I252" s="21"/>
      <c r="J252" s="21"/>
      <c r="K252" s="37"/>
      <c r="L252" s="37"/>
      <c r="M252" s="37"/>
    </row>
    <row r="253" spans="1:13">
      <c r="A253" s="21"/>
      <c r="B253" s="21"/>
      <c r="C253" s="22"/>
      <c r="D253" s="21"/>
      <c r="E253" s="21"/>
      <c r="F253" s="21"/>
      <c r="G253" s="21"/>
      <c r="H253" s="21"/>
      <c r="I253" s="21"/>
      <c r="J253" s="21"/>
      <c r="K253" s="37"/>
      <c r="L253" s="37"/>
      <c r="M253" s="37"/>
    </row>
    <row r="254" spans="1:13">
      <c r="A254" s="21"/>
      <c r="B254" s="21"/>
      <c r="C254" s="22"/>
      <c r="D254" s="21"/>
      <c r="E254" s="21"/>
      <c r="F254" s="21"/>
      <c r="G254" s="21"/>
      <c r="H254" s="21"/>
      <c r="I254" s="21"/>
      <c r="J254" s="21"/>
      <c r="K254" s="37"/>
      <c r="L254" s="37"/>
      <c r="M254" s="37"/>
    </row>
    <row r="255" spans="1:13">
      <c r="A255" s="21"/>
      <c r="B255" s="21"/>
      <c r="C255" s="22"/>
      <c r="D255" s="21"/>
      <c r="E255" s="21"/>
      <c r="F255" s="21"/>
      <c r="G255" s="21"/>
      <c r="H255" s="21"/>
      <c r="I255" s="21"/>
      <c r="J255" s="21"/>
      <c r="K255" s="37"/>
      <c r="L255" s="37"/>
      <c r="M255" s="37"/>
    </row>
    <row r="256" spans="1:13">
      <c r="A256" s="21"/>
      <c r="B256" s="21"/>
      <c r="C256" s="22"/>
      <c r="D256" s="21"/>
      <c r="E256" s="21"/>
      <c r="F256" s="21"/>
      <c r="G256" s="21"/>
      <c r="H256" s="21"/>
      <c r="I256" s="21"/>
      <c r="J256" s="21"/>
      <c r="K256" s="37"/>
      <c r="L256" s="37"/>
      <c r="M256" s="37"/>
    </row>
    <row r="257" spans="1:13">
      <c r="A257" s="21"/>
      <c r="B257" s="21"/>
      <c r="C257" s="22"/>
      <c r="D257" s="21"/>
      <c r="E257" s="21"/>
      <c r="F257" s="21"/>
      <c r="G257" s="21"/>
      <c r="H257" s="21"/>
      <c r="I257" s="21"/>
      <c r="J257" s="21"/>
      <c r="K257" s="37"/>
      <c r="L257" s="37"/>
      <c r="M257" s="37"/>
    </row>
    <row r="258" spans="1:13">
      <c r="A258" s="21"/>
      <c r="B258" s="21"/>
      <c r="C258" s="22"/>
      <c r="D258" s="21"/>
      <c r="E258" s="21"/>
      <c r="F258" s="21"/>
      <c r="G258" s="21"/>
      <c r="H258" s="21"/>
      <c r="I258" s="21"/>
      <c r="J258" s="21"/>
      <c r="K258" s="37"/>
      <c r="L258" s="37"/>
      <c r="M258" s="37"/>
    </row>
    <row r="259" spans="1:13">
      <c r="A259" s="21"/>
      <c r="B259" s="21"/>
      <c r="C259" s="22"/>
      <c r="D259" s="21"/>
      <c r="E259" s="21"/>
      <c r="F259" s="21"/>
      <c r="G259" s="21"/>
      <c r="H259" s="21"/>
      <c r="I259" s="21"/>
      <c r="J259" s="21"/>
      <c r="K259" s="37"/>
      <c r="L259" s="37"/>
      <c r="M259" s="37"/>
    </row>
    <row r="260" spans="1:13">
      <c r="A260" s="21"/>
      <c r="B260" s="21"/>
      <c r="C260" s="22"/>
      <c r="D260" s="21"/>
      <c r="E260" s="21"/>
      <c r="F260" s="21"/>
      <c r="G260" s="21"/>
      <c r="H260" s="21"/>
      <c r="I260" s="21"/>
      <c r="J260" s="21"/>
      <c r="K260" s="37"/>
      <c r="L260" s="37"/>
      <c r="M260" s="37"/>
    </row>
    <row r="261" spans="1:13">
      <c r="A261" s="21"/>
      <c r="B261" s="21"/>
      <c r="C261" s="22"/>
      <c r="D261" s="21"/>
      <c r="E261" s="21"/>
      <c r="F261" s="21"/>
      <c r="G261" s="21"/>
      <c r="H261" s="21"/>
      <c r="I261" s="21"/>
      <c r="J261" s="21"/>
      <c r="K261" s="37"/>
      <c r="L261" s="37"/>
      <c r="M261" s="37"/>
    </row>
    <row r="262" spans="1:13">
      <c r="A262" s="21"/>
      <c r="B262" s="21"/>
      <c r="C262" s="22"/>
      <c r="D262" s="21"/>
      <c r="E262" s="21"/>
      <c r="F262" s="21"/>
      <c r="G262" s="21"/>
      <c r="H262" s="21"/>
      <c r="I262" s="21"/>
      <c r="J262" s="21"/>
      <c r="K262" s="37"/>
      <c r="L262" s="37"/>
      <c r="M262" s="37"/>
    </row>
    <row r="263" spans="1:13">
      <c r="A263" s="21"/>
      <c r="B263" s="21"/>
      <c r="C263" s="22"/>
      <c r="D263" s="21"/>
      <c r="E263" s="21"/>
      <c r="F263" s="21"/>
      <c r="G263" s="21"/>
      <c r="H263" s="21"/>
      <c r="I263" s="21"/>
      <c r="J263" s="21"/>
      <c r="K263" s="37"/>
      <c r="L263" s="37"/>
      <c r="M263" s="37"/>
    </row>
    <row r="264" spans="1:13">
      <c r="A264" s="21"/>
      <c r="B264" s="21"/>
      <c r="C264" s="22"/>
      <c r="D264" s="21"/>
      <c r="E264" s="21"/>
      <c r="F264" s="21"/>
      <c r="G264" s="21"/>
      <c r="H264" s="21"/>
      <c r="I264" s="21"/>
      <c r="J264" s="21"/>
      <c r="K264" s="37"/>
      <c r="L264" s="37"/>
      <c r="M264" s="37"/>
    </row>
    <row r="265" spans="1:13">
      <c r="A265" s="21"/>
      <c r="B265" s="21"/>
      <c r="C265" s="22"/>
      <c r="D265" s="21"/>
      <c r="E265" s="21"/>
      <c r="F265" s="21"/>
      <c r="G265" s="21"/>
      <c r="H265" s="21"/>
      <c r="I265" s="21"/>
      <c r="J265" s="21"/>
      <c r="K265" s="37"/>
      <c r="L265" s="37"/>
      <c r="M265" s="37"/>
    </row>
    <row r="266" spans="1:13">
      <c r="A266" s="21"/>
      <c r="B266" s="21"/>
      <c r="C266" s="22"/>
      <c r="D266" s="21"/>
      <c r="E266" s="21"/>
      <c r="F266" s="21"/>
      <c r="G266" s="21"/>
      <c r="H266" s="21"/>
      <c r="I266" s="21"/>
      <c r="J266" s="21"/>
      <c r="K266" s="37"/>
      <c r="L266" s="37"/>
      <c r="M266" s="37"/>
    </row>
    <row r="267" spans="1:13">
      <c r="A267" s="21"/>
      <c r="B267" s="21"/>
      <c r="C267" s="22"/>
      <c r="D267" s="21"/>
      <c r="E267" s="21"/>
      <c r="F267" s="21"/>
      <c r="G267" s="21"/>
      <c r="H267" s="21"/>
      <c r="I267" s="21"/>
      <c r="J267" s="21"/>
      <c r="K267" s="37"/>
      <c r="L267" s="37"/>
      <c r="M267" s="37"/>
    </row>
    <row r="268" spans="1:13">
      <c r="A268" s="21"/>
      <c r="B268" s="21"/>
      <c r="C268" s="22"/>
      <c r="D268" s="21"/>
      <c r="E268" s="21"/>
      <c r="F268" s="21"/>
      <c r="G268" s="21"/>
      <c r="H268" s="21"/>
      <c r="I268" s="21"/>
      <c r="J268" s="21"/>
      <c r="K268" s="37"/>
      <c r="L268" s="37"/>
      <c r="M268" s="37"/>
    </row>
    <row r="269" spans="1:13">
      <c r="A269" s="21"/>
      <c r="B269" s="21"/>
      <c r="C269" s="22"/>
      <c r="D269" s="21"/>
      <c r="E269" s="21"/>
      <c r="F269" s="21"/>
      <c r="G269" s="21"/>
      <c r="H269" s="21"/>
      <c r="I269" s="21"/>
      <c r="J269" s="21"/>
      <c r="K269" s="37"/>
      <c r="L269" s="37"/>
      <c r="M269" s="37"/>
    </row>
    <row r="270" spans="1:13">
      <c r="A270" s="21"/>
      <c r="B270" s="21"/>
      <c r="C270" s="22"/>
      <c r="D270" s="21"/>
      <c r="E270" s="21"/>
      <c r="F270" s="21"/>
      <c r="G270" s="21"/>
      <c r="H270" s="21"/>
      <c r="I270" s="21"/>
      <c r="J270" s="21"/>
      <c r="K270" s="37"/>
      <c r="L270" s="37"/>
      <c r="M270" s="37"/>
    </row>
    <row r="271" spans="1:13">
      <c r="A271" s="21"/>
      <c r="B271" s="21"/>
      <c r="C271" s="22"/>
      <c r="D271" s="21"/>
      <c r="E271" s="21"/>
      <c r="F271" s="21"/>
      <c r="G271" s="21"/>
      <c r="H271" s="21"/>
      <c r="I271" s="21"/>
      <c r="J271" s="21"/>
      <c r="K271" s="37"/>
      <c r="L271" s="37"/>
      <c r="M271" s="37"/>
    </row>
    <row r="272" spans="1:13">
      <c r="A272" s="21"/>
      <c r="B272" s="21"/>
      <c r="C272" s="22"/>
      <c r="D272" s="21"/>
      <c r="E272" s="21"/>
      <c r="F272" s="21"/>
      <c r="G272" s="21"/>
      <c r="H272" s="21"/>
      <c r="I272" s="21"/>
      <c r="J272" s="21"/>
      <c r="K272" s="37"/>
      <c r="L272" s="37"/>
      <c r="M272" s="37"/>
    </row>
    <row r="273" spans="1:13">
      <c r="A273" s="21"/>
      <c r="B273" s="21"/>
      <c r="C273" s="22"/>
      <c r="D273" s="21"/>
      <c r="E273" s="21"/>
      <c r="F273" s="21"/>
      <c r="G273" s="21"/>
      <c r="H273" s="21"/>
      <c r="I273" s="21"/>
      <c r="J273" s="21"/>
      <c r="K273" s="37"/>
      <c r="L273" s="37"/>
      <c r="M273" s="37"/>
    </row>
    <row r="274" spans="1:13">
      <c r="A274" s="21"/>
      <c r="B274" s="21"/>
      <c r="C274" s="22"/>
      <c r="D274" s="21"/>
      <c r="E274" s="21"/>
      <c r="F274" s="21"/>
      <c r="G274" s="21"/>
      <c r="H274" s="21"/>
      <c r="I274" s="21"/>
      <c r="J274" s="21"/>
      <c r="K274" s="37"/>
      <c r="L274" s="37"/>
      <c r="M274" s="37"/>
    </row>
    <row r="275" spans="1:13">
      <c r="A275" s="21"/>
      <c r="B275" s="21"/>
      <c r="C275" s="22"/>
      <c r="D275" s="21"/>
      <c r="E275" s="21"/>
      <c r="F275" s="21"/>
      <c r="G275" s="21"/>
      <c r="H275" s="21"/>
      <c r="I275" s="21"/>
      <c r="J275" s="21"/>
      <c r="K275" s="37"/>
      <c r="L275" s="37"/>
      <c r="M275" s="37"/>
    </row>
    <row r="276" spans="1:13">
      <c r="A276" s="21"/>
      <c r="B276" s="21"/>
      <c r="C276" s="22"/>
      <c r="D276" s="21"/>
      <c r="E276" s="21"/>
      <c r="F276" s="21"/>
      <c r="G276" s="21"/>
      <c r="H276" s="21"/>
      <c r="I276" s="21"/>
      <c r="J276" s="21"/>
      <c r="K276" s="37"/>
      <c r="L276" s="37"/>
      <c r="M276" s="37"/>
    </row>
    <row r="277" spans="1:13">
      <c r="A277" s="21"/>
      <c r="B277" s="21"/>
      <c r="C277" s="22"/>
      <c r="D277" s="21"/>
      <c r="E277" s="21"/>
      <c r="F277" s="21"/>
      <c r="G277" s="21"/>
      <c r="H277" s="21"/>
      <c r="I277" s="21"/>
      <c r="J277" s="21"/>
      <c r="K277" s="37"/>
      <c r="L277" s="37"/>
      <c r="M277" s="37"/>
    </row>
    <row r="278" spans="1:13">
      <c r="A278" s="21"/>
      <c r="B278" s="21"/>
      <c r="C278" s="22"/>
      <c r="D278" s="21"/>
      <c r="E278" s="21"/>
      <c r="F278" s="21"/>
      <c r="G278" s="21"/>
      <c r="H278" s="21"/>
      <c r="I278" s="21"/>
      <c r="J278" s="21"/>
      <c r="K278" s="37"/>
      <c r="L278" s="37"/>
      <c r="M278" s="37"/>
    </row>
    <row r="279" spans="1:13">
      <c r="A279" s="21"/>
      <c r="B279" s="21"/>
      <c r="C279" s="22"/>
      <c r="D279" s="21"/>
      <c r="E279" s="21"/>
      <c r="F279" s="21"/>
      <c r="G279" s="21"/>
      <c r="H279" s="21"/>
      <c r="I279" s="21"/>
      <c r="J279" s="21"/>
      <c r="K279" s="37"/>
      <c r="L279" s="37"/>
      <c r="M279" s="37"/>
    </row>
    <row r="280" spans="1:13">
      <c r="A280" s="21"/>
      <c r="B280" s="21"/>
      <c r="C280" s="22"/>
      <c r="D280" s="21"/>
      <c r="E280" s="21"/>
      <c r="F280" s="21"/>
      <c r="G280" s="21"/>
      <c r="H280" s="21"/>
      <c r="I280" s="21"/>
      <c r="J280" s="21"/>
      <c r="K280" s="37"/>
      <c r="L280" s="37"/>
      <c r="M280" s="37"/>
    </row>
    <row r="281" spans="1:13">
      <c r="A281" s="21"/>
      <c r="B281" s="21"/>
      <c r="C281" s="22"/>
      <c r="D281" s="21"/>
      <c r="E281" s="21"/>
      <c r="F281" s="21"/>
      <c r="G281" s="21"/>
      <c r="H281" s="21"/>
      <c r="I281" s="21"/>
      <c r="J281" s="21"/>
      <c r="K281" s="37"/>
      <c r="L281" s="37"/>
      <c r="M281" s="37"/>
    </row>
    <row r="282" spans="1:13">
      <c r="A282" s="21"/>
      <c r="B282" s="21"/>
      <c r="C282" s="22"/>
      <c r="D282" s="21"/>
      <c r="E282" s="21"/>
      <c r="F282" s="21"/>
      <c r="G282" s="21"/>
      <c r="H282" s="21"/>
      <c r="I282" s="21"/>
      <c r="J282" s="21"/>
      <c r="K282" s="37"/>
      <c r="L282" s="37"/>
      <c r="M282" s="37"/>
    </row>
    <row r="283" spans="1:13">
      <c r="A283" s="21"/>
      <c r="B283" s="21"/>
      <c r="C283" s="22"/>
      <c r="D283" s="21"/>
      <c r="E283" s="21"/>
      <c r="F283" s="21"/>
      <c r="G283" s="21"/>
      <c r="H283" s="21"/>
      <c r="I283" s="21"/>
      <c r="J283" s="21"/>
      <c r="K283" s="37"/>
      <c r="L283" s="37"/>
      <c r="M283" s="37"/>
    </row>
    <row r="284" spans="1:13">
      <c r="A284" s="21"/>
      <c r="B284" s="21"/>
      <c r="C284" s="22"/>
      <c r="D284" s="21"/>
      <c r="E284" s="21"/>
      <c r="F284" s="21"/>
      <c r="G284" s="21"/>
      <c r="H284" s="21"/>
      <c r="I284" s="21"/>
      <c r="J284" s="21"/>
      <c r="K284" s="37"/>
      <c r="L284" s="37"/>
      <c r="M284" s="37"/>
    </row>
    <row r="285" spans="1:13">
      <c r="A285" s="21"/>
      <c r="B285" s="21"/>
      <c r="C285" s="22"/>
      <c r="D285" s="21"/>
      <c r="E285" s="21"/>
      <c r="F285" s="21"/>
      <c r="G285" s="21"/>
      <c r="H285" s="21"/>
      <c r="I285" s="21"/>
      <c r="J285" s="21"/>
      <c r="K285" s="37"/>
      <c r="L285" s="37"/>
      <c r="M285" s="37"/>
    </row>
    <row r="286" spans="1:13">
      <c r="A286" s="21"/>
      <c r="B286" s="21"/>
      <c r="C286" s="22"/>
      <c r="D286" s="21"/>
      <c r="E286" s="21"/>
      <c r="F286" s="21"/>
      <c r="G286" s="21"/>
      <c r="H286" s="21"/>
      <c r="I286" s="21"/>
      <c r="J286" s="21"/>
      <c r="K286" s="37"/>
      <c r="L286" s="37"/>
      <c r="M286" s="37"/>
    </row>
    <row r="287" spans="1:13">
      <c r="A287" s="21"/>
      <c r="B287" s="21"/>
      <c r="C287" s="22"/>
      <c r="D287" s="21"/>
      <c r="E287" s="21"/>
      <c r="F287" s="21"/>
      <c r="G287" s="21"/>
      <c r="H287" s="21"/>
      <c r="I287" s="21"/>
      <c r="J287" s="21"/>
      <c r="K287" s="37"/>
      <c r="L287" s="37"/>
      <c r="M287" s="37"/>
    </row>
    <row r="288" spans="1:13">
      <c r="A288" s="21"/>
      <c r="B288" s="21"/>
      <c r="C288" s="22"/>
      <c r="D288" s="21"/>
      <c r="E288" s="21"/>
      <c r="F288" s="21"/>
      <c r="G288" s="21"/>
      <c r="H288" s="21"/>
      <c r="I288" s="21"/>
      <c r="J288" s="21"/>
      <c r="K288" s="37"/>
      <c r="L288" s="37"/>
      <c r="M288" s="37"/>
    </row>
    <row r="289" spans="1:13">
      <c r="A289" s="21"/>
      <c r="B289" s="21"/>
      <c r="C289" s="22"/>
      <c r="D289" s="21"/>
      <c r="E289" s="21"/>
      <c r="F289" s="21"/>
      <c r="G289" s="21"/>
      <c r="H289" s="21"/>
      <c r="I289" s="21"/>
      <c r="J289" s="21"/>
      <c r="K289" s="37"/>
      <c r="L289" s="37"/>
      <c r="M289" s="37"/>
    </row>
    <row r="290" spans="1:13">
      <c r="A290" s="21"/>
      <c r="B290" s="21"/>
      <c r="C290" s="22"/>
      <c r="D290" s="21"/>
      <c r="E290" s="21"/>
      <c r="F290" s="21"/>
      <c r="G290" s="21"/>
      <c r="H290" s="21"/>
      <c r="I290" s="21"/>
      <c r="J290" s="21"/>
      <c r="K290" s="37"/>
      <c r="L290" s="37"/>
      <c r="M290" s="37"/>
    </row>
    <row r="291" spans="1:13">
      <c r="A291" s="21"/>
      <c r="B291" s="21"/>
      <c r="C291" s="22"/>
      <c r="D291" s="21"/>
      <c r="E291" s="21"/>
      <c r="F291" s="21"/>
      <c r="G291" s="21"/>
      <c r="H291" s="21"/>
      <c r="I291" s="21"/>
      <c r="J291" s="21"/>
      <c r="K291" s="37"/>
      <c r="L291" s="37"/>
      <c r="M291" s="37"/>
    </row>
    <row r="292" spans="1:13">
      <c r="A292" s="21"/>
      <c r="B292" s="21"/>
      <c r="C292" s="22"/>
      <c r="D292" s="21"/>
      <c r="E292" s="21"/>
      <c r="F292" s="21"/>
      <c r="G292" s="21"/>
      <c r="H292" s="21"/>
      <c r="I292" s="21"/>
      <c r="J292" s="21"/>
      <c r="K292" s="37"/>
      <c r="L292" s="37"/>
      <c r="M292" s="37"/>
    </row>
    <row r="293" spans="1:13">
      <c r="A293" s="21"/>
      <c r="B293" s="21"/>
      <c r="C293" s="22"/>
      <c r="D293" s="21"/>
      <c r="E293" s="21"/>
      <c r="F293" s="21"/>
      <c r="G293" s="21"/>
      <c r="H293" s="21"/>
      <c r="I293" s="21"/>
      <c r="J293" s="21"/>
      <c r="K293" s="37"/>
      <c r="L293" s="37"/>
      <c r="M293" s="37"/>
    </row>
    <row r="294" spans="1:13">
      <c r="A294" s="21"/>
      <c r="B294" s="21"/>
      <c r="C294" s="22"/>
      <c r="D294" s="21"/>
      <c r="E294" s="21"/>
      <c r="F294" s="21"/>
      <c r="G294" s="21"/>
      <c r="H294" s="21"/>
      <c r="I294" s="21"/>
      <c r="J294" s="21"/>
      <c r="K294" s="37"/>
      <c r="L294" s="37"/>
      <c r="M294" s="37"/>
    </row>
    <row r="295" spans="1:13">
      <c r="A295" s="21"/>
      <c r="B295" s="21"/>
      <c r="C295" s="22"/>
      <c r="D295" s="21"/>
      <c r="E295" s="21"/>
      <c r="F295" s="21"/>
      <c r="G295" s="21"/>
      <c r="H295" s="21"/>
      <c r="I295" s="21"/>
      <c r="J295" s="21"/>
      <c r="K295" s="37"/>
      <c r="L295" s="37"/>
      <c r="M295" s="37"/>
    </row>
    <row r="296" spans="1:13">
      <c r="A296" s="21"/>
      <c r="B296" s="21"/>
      <c r="C296" s="22"/>
      <c r="D296" s="21"/>
      <c r="E296" s="21"/>
      <c r="F296" s="21"/>
      <c r="G296" s="21"/>
      <c r="H296" s="21"/>
      <c r="I296" s="21"/>
      <c r="J296" s="21"/>
      <c r="K296" s="37"/>
      <c r="L296" s="37"/>
      <c r="M296" s="37"/>
    </row>
    <row r="297" spans="1:13">
      <c r="A297" s="21"/>
      <c r="B297" s="21"/>
      <c r="C297" s="22"/>
      <c r="D297" s="21"/>
      <c r="E297" s="21"/>
      <c r="F297" s="21"/>
      <c r="G297" s="21"/>
      <c r="H297" s="21"/>
      <c r="I297" s="21"/>
      <c r="J297" s="21"/>
      <c r="K297" s="37"/>
      <c r="L297" s="37"/>
      <c r="M297" s="37"/>
    </row>
    <row r="298" spans="1:13">
      <c r="A298" s="21"/>
      <c r="B298" s="21"/>
      <c r="C298" s="22"/>
      <c r="D298" s="21"/>
      <c r="E298" s="21"/>
      <c r="F298" s="21"/>
      <c r="G298" s="21"/>
      <c r="H298" s="21"/>
      <c r="I298" s="21"/>
      <c r="J298" s="21"/>
      <c r="K298" s="37"/>
      <c r="L298" s="37"/>
      <c r="M298" s="37"/>
    </row>
    <row r="299" spans="1:13">
      <c r="A299" s="21"/>
      <c r="B299" s="21"/>
      <c r="C299" s="22"/>
      <c r="D299" s="21"/>
      <c r="E299" s="21"/>
      <c r="F299" s="21"/>
      <c r="G299" s="21"/>
      <c r="H299" s="21"/>
      <c r="I299" s="21"/>
      <c r="J299" s="21"/>
      <c r="K299" s="37"/>
      <c r="L299" s="37"/>
      <c r="M299" s="37"/>
    </row>
    <row r="300" spans="1:13">
      <c r="A300" s="21"/>
      <c r="B300" s="21"/>
      <c r="C300" s="22"/>
      <c r="D300" s="21"/>
      <c r="E300" s="21"/>
      <c r="F300" s="21"/>
      <c r="G300" s="21"/>
      <c r="H300" s="21"/>
      <c r="I300" s="21"/>
      <c r="J300" s="21"/>
      <c r="K300" s="37"/>
      <c r="L300" s="37"/>
      <c r="M300" s="37"/>
    </row>
    <row r="301" spans="1:13">
      <c r="A301" s="21"/>
      <c r="B301" s="21"/>
      <c r="C301" s="22"/>
      <c r="D301" s="21"/>
      <c r="E301" s="21"/>
      <c r="F301" s="21"/>
      <c r="G301" s="21"/>
      <c r="H301" s="21"/>
      <c r="I301" s="21"/>
      <c r="J301" s="21"/>
      <c r="K301" s="37"/>
      <c r="L301" s="37"/>
      <c r="M301" s="37"/>
    </row>
    <row r="302" spans="1:13">
      <c r="A302" s="21"/>
      <c r="B302" s="21"/>
      <c r="C302" s="22"/>
      <c r="D302" s="21"/>
      <c r="E302" s="21"/>
      <c r="F302" s="21"/>
      <c r="G302" s="21"/>
      <c r="H302" s="21"/>
      <c r="I302" s="21"/>
      <c r="J302" s="21"/>
      <c r="K302" s="37"/>
      <c r="L302" s="37"/>
      <c r="M302" s="37"/>
    </row>
    <row r="303" spans="1:13">
      <c r="A303" s="21"/>
      <c r="B303" s="21"/>
      <c r="C303" s="22"/>
      <c r="D303" s="21"/>
      <c r="E303" s="21"/>
      <c r="F303" s="21"/>
      <c r="G303" s="21"/>
      <c r="H303" s="21"/>
      <c r="I303" s="21"/>
      <c r="J303" s="21"/>
      <c r="K303" s="37"/>
      <c r="L303" s="37"/>
      <c r="M303" s="37"/>
    </row>
    <row r="304" spans="1:13">
      <c r="A304" s="21"/>
      <c r="B304" s="21"/>
      <c r="C304" s="22"/>
      <c r="D304" s="21"/>
      <c r="E304" s="21"/>
      <c r="F304" s="21"/>
      <c r="G304" s="21"/>
      <c r="H304" s="21"/>
      <c r="I304" s="21"/>
      <c r="J304" s="21"/>
      <c r="K304" s="37"/>
      <c r="L304" s="37"/>
      <c r="M304" s="37"/>
    </row>
    <row r="305" spans="1:13">
      <c r="A305" s="21"/>
      <c r="B305" s="21"/>
      <c r="C305" s="22"/>
      <c r="D305" s="21"/>
      <c r="E305" s="21"/>
      <c r="F305" s="21"/>
      <c r="G305" s="21"/>
      <c r="H305" s="21"/>
      <c r="I305" s="21"/>
      <c r="J305" s="21"/>
      <c r="K305" s="37"/>
      <c r="L305" s="37"/>
      <c r="M305" s="37"/>
    </row>
    <row r="306" spans="1:13">
      <c r="A306" s="21"/>
      <c r="B306" s="21"/>
      <c r="C306" s="22"/>
      <c r="D306" s="21"/>
      <c r="E306" s="21"/>
      <c r="F306" s="21"/>
      <c r="G306" s="21"/>
      <c r="H306" s="21"/>
      <c r="I306" s="21"/>
      <c r="J306" s="21"/>
      <c r="K306" s="37"/>
      <c r="L306" s="37"/>
      <c r="M306" s="37"/>
    </row>
    <row r="307" spans="1:13">
      <c r="A307" s="21"/>
      <c r="B307" s="21"/>
      <c r="C307" s="22"/>
      <c r="D307" s="21"/>
      <c r="E307" s="21"/>
      <c r="F307" s="21"/>
      <c r="G307" s="21"/>
      <c r="H307" s="21"/>
      <c r="I307" s="21"/>
      <c r="J307" s="21"/>
      <c r="K307" s="37"/>
      <c r="L307" s="37"/>
      <c r="M307" s="37"/>
    </row>
    <row r="308" spans="1:13">
      <c r="A308" s="21"/>
      <c r="B308" s="21"/>
      <c r="C308" s="22"/>
      <c r="D308" s="21"/>
      <c r="E308" s="21"/>
      <c r="F308" s="21"/>
      <c r="G308" s="21"/>
      <c r="H308" s="21"/>
      <c r="I308" s="21"/>
      <c r="J308" s="21"/>
      <c r="K308" s="37"/>
      <c r="L308" s="37"/>
      <c r="M308" s="37"/>
    </row>
    <row r="309" spans="1:13">
      <c r="A309" s="21"/>
      <c r="B309" s="21"/>
      <c r="C309" s="22"/>
      <c r="D309" s="21"/>
      <c r="E309" s="21"/>
      <c r="F309" s="21"/>
      <c r="G309" s="21"/>
      <c r="H309" s="21"/>
      <c r="I309" s="21"/>
      <c r="J309" s="21"/>
      <c r="K309" s="37"/>
      <c r="L309" s="37"/>
      <c r="M309" s="37"/>
    </row>
    <row r="310" spans="1:13">
      <c r="A310" s="21"/>
      <c r="B310" s="21"/>
      <c r="C310" s="22"/>
      <c r="D310" s="21"/>
      <c r="E310" s="21"/>
      <c r="F310" s="21"/>
      <c r="G310" s="21"/>
      <c r="H310" s="21"/>
      <c r="I310" s="21"/>
      <c r="J310" s="21"/>
      <c r="K310" s="37"/>
      <c r="L310" s="37"/>
      <c r="M310" s="37"/>
    </row>
    <row r="311" spans="1:13">
      <c r="A311" s="21"/>
      <c r="B311" s="21"/>
      <c r="C311" s="22"/>
      <c r="D311" s="21"/>
      <c r="E311" s="21"/>
      <c r="F311" s="21"/>
      <c r="G311" s="21"/>
      <c r="H311" s="21"/>
      <c r="I311" s="21"/>
      <c r="J311" s="21"/>
      <c r="K311" s="37"/>
      <c r="L311" s="37"/>
      <c r="M311" s="37"/>
    </row>
    <row r="312" spans="1:13">
      <c r="A312" s="21"/>
      <c r="B312" s="21"/>
      <c r="C312" s="22"/>
      <c r="D312" s="21"/>
      <c r="E312" s="21"/>
      <c r="F312" s="21"/>
      <c r="G312" s="21"/>
      <c r="H312" s="21"/>
      <c r="I312" s="21"/>
      <c r="J312" s="21"/>
      <c r="K312" s="37"/>
      <c r="L312" s="37"/>
      <c r="M312" s="37"/>
    </row>
    <row r="313" spans="1:13">
      <c r="A313" s="21"/>
      <c r="B313" s="21"/>
      <c r="C313" s="22"/>
      <c r="D313" s="21"/>
      <c r="E313" s="21"/>
      <c r="F313" s="21"/>
      <c r="G313" s="21"/>
      <c r="H313" s="21"/>
      <c r="I313" s="21"/>
      <c r="J313" s="21"/>
      <c r="K313" s="37"/>
      <c r="L313" s="37"/>
      <c r="M313" s="37"/>
    </row>
    <row r="314" spans="1:13">
      <c r="A314" s="21"/>
      <c r="B314" s="21"/>
      <c r="C314" s="22"/>
      <c r="D314" s="21"/>
      <c r="E314" s="21"/>
      <c r="F314" s="21"/>
      <c r="G314" s="21"/>
      <c r="H314" s="21"/>
      <c r="I314" s="21"/>
      <c r="J314" s="21"/>
      <c r="K314" s="37"/>
      <c r="L314" s="37"/>
      <c r="M314" s="37"/>
    </row>
    <row r="315" spans="1:13">
      <c r="A315" s="21"/>
      <c r="B315" s="21"/>
      <c r="C315" s="22"/>
      <c r="D315" s="21"/>
      <c r="E315" s="21"/>
      <c r="F315" s="21"/>
      <c r="G315" s="21"/>
      <c r="H315" s="21"/>
      <c r="I315" s="21"/>
      <c r="J315" s="21"/>
      <c r="K315" s="37"/>
      <c r="L315" s="37"/>
      <c r="M315" s="37"/>
    </row>
    <row r="316" spans="1:13">
      <c r="A316" s="21"/>
      <c r="B316" s="21"/>
      <c r="C316" s="22"/>
      <c r="D316" s="21"/>
      <c r="E316" s="21"/>
      <c r="F316" s="21"/>
      <c r="G316" s="21"/>
      <c r="H316" s="21"/>
      <c r="I316" s="21"/>
      <c r="J316" s="21"/>
      <c r="K316" s="37"/>
      <c r="L316" s="37"/>
      <c r="M316" s="37"/>
    </row>
    <row r="317" spans="1:13">
      <c r="A317" s="21"/>
      <c r="B317" s="21"/>
      <c r="C317" s="22"/>
      <c r="D317" s="21"/>
      <c r="E317" s="21"/>
      <c r="F317" s="21"/>
      <c r="G317" s="21"/>
      <c r="H317" s="21"/>
      <c r="I317" s="21"/>
      <c r="J317" s="21"/>
      <c r="K317" s="37"/>
      <c r="L317" s="37"/>
      <c r="M317" s="37"/>
    </row>
    <row r="318" spans="1:13">
      <c r="A318" s="21"/>
      <c r="B318" s="21"/>
      <c r="C318" s="22"/>
      <c r="D318" s="21"/>
      <c r="E318" s="21"/>
      <c r="F318" s="21"/>
      <c r="G318" s="21"/>
      <c r="H318" s="21"/>
      <c r="I318" s="21"/>
      <c r="J318" s="21"/>
      <c r="K318" s="37"/>
      <c r="L318" s="37"/>
      <c r="M318" s="37"/>
    </row>
    <row r="319" spans="1:13">
      <c r="A319" s="21"/>
      <c r="B319" s="21"/>
      <c r="C319" s="22"/>
      <c r="D319" s="21"/>
      <c r="E319" s="21"/>
      <c r="F319" s="21"/>
      <c r="G319" s="21"/>
      <c r="H319" s="21"/>
      <c r="I319" s="21"/>
      <c r="J319" s="21"/>
      <c r="K319" s="37"/>
      <c r="L319" s="37"/>
      <c r="M319" s="37"/>
    </row>
    <row r="320" spans="1:13">
      <c r="A320" s="21"/>
      <c r="B320" s="21"/>
      <c r="C320" s="22"/>
      <c r="D320" s="21"/>
      <c r="E320" s="21"/>
      <c r="F320" s="21"/>
      <c r="G320" s="21"/>
      <c r="H320" s="21"/>
      <c r="I320" s="21"/>
      <c r="J320" s="21"/>
      <c r="K320" s="37"/>
      <c r="L320" s="37"/>
      <c r="M320" s="37"/>
    </row>
    <row r="321" spans="1:13">
      <c r="A321" s="21"/>
      <c r="B321" s="21"/>
      <c r="C321" s="22"/>
      <c r="D321" s="21"/>
      <c r="E321" s="21"/>
      <c r="F321" s="21"/>
      <c r="G321" s="21"/>
      <c r="H321" s="21"/>
      <c r="I321" s="21"/>
      <c r="J321" s="21"/>
      <c r="K321" s="37"/>
      <c r="L321" s="37"/>
      <c r="M321" s="37"/>
    </row>
    <row r="322" spans="1:13">
      <c r="A322" s="21"/>
      <c r="B322" s="21"/>
      <c r="C322" s="22"/>
      <c r="D322" s="21"/>
      <c r="E322" s="21"/>
      <c r="F322" s="21"/>
      <c r="G322" s="21"/>
      <c r="H322" s="21"/>
      <c r="I322" s="21"/>
      <c r="J322" s="21"/>
      <c r="K322" s="37"/>
      <c r="L322" s="37"/>
      <c r="M322" s="37"/>
    </row>
    <row r="323" spans="1:13">
      <c r="A323" s="21"/>
      <c r="B323" s="21"/>
      <c r="C323" s="22"/>
      <c r="D323" s="21"/>
      <c r="E323" s="21"/>
      <c r="F323" s="21"/>
      <c r="G323" s="21"/>
      <c r="H323" s="21"/>
      <c r="I323" s="21"/>
      <c r="J323" s="21"/>
      <c r="K323" s="37"/>
      <c r="L323" s="37"/>
      <c r="M323" s="37"/>
    </row>
    <row r="324" spans="1:13">
      <c r="A324" s="21"/>
      <c r="B324" s="21"/>
      <c r="C324" s="22"/>
      <c r="D324" s="21"/>
      <c r="E324" s="21"/>
      <c r="F324" s="21"/>
      <c r="G324" s="21"/>
      <c r="H324" s="21"/>
      <c r="I324" s="21"/>
      <c r="J324" s="21"/>
      <c r="K324" s="37"/>
      <c r="L324" s="37"/>
      <c r="M324" s="37"/>
    </row>
    <row r="325" spans="1:13">
      <c r="A325" s="21"/>
      <c r="B325" s="21"/>
      <c r="C325" s="22"/>
      <c r="D325" s="21"/>
      <c r="E325" s="21"/>
      <c r="F325" s="21"/>
      <c r="G325" s="21"/>
      <c r="H325" s="21"/>
      <c r="I325" s="21"/>
      <c r="J325" s="21"/>
      <c r="K325" s="37"/>
      <c r="L325" s="37"/>
      <c r="M325" s="37"/>
    </row>
    <row r="326" spans="1:13">
      <c r="A326" s="21"/>
      <c r="B326" s="21"/>
      <c r="C326" s="22"/>
      <c r="D326" s="21"/>
      <c r="E326" s="21"/>
      <c r="F326" s="21"/>
      <c r="G326" s="21"/>
      <c r="H326" s="21"/>
      <c r="I326" s="21"/>
      <c r="J326" s="21"/>
      <c r="K326" s="37"/>
      <c r="L326" s="37"/>
      <c r="M326" s="37"/>
    </row>
    <row r="327" spans="1:13">
      <c r="A327" s="21"/>
      <c r="B327" s="21"/>
      <c r="C327" s="22"/>
      <c r="D327" s="21"/>
      <c r="E327" s="21"/>
      <c r="F327" s="21"/>
      <c r="G327" s="21"/>
      <c r="H327" s="21"/>
      <c r="I327" s="21"/>
      <c r="J327" s="21"/>
      <c r="K327" s="37"/>
      <c r="L327" s="37"/>
      <c r="M327" s="37"/>
    </row>
    <row r="328" spans="1:13">
      <c r="A328" s="21"/>
      <c r="B328" s="21"/>
      <c r="C328" s="22"/>
      <c r="D328" s="21"/>
      <c r="E328" s="21"/>
      <c r="F328" s="21"/>
      <c r="G328" s="21"/>
      <c r="H328" s="21"/>
      <c r="I328" s="21"/>
      <c r="J328" s="21"/>
      <c r="K328" s="37"/>
      <c r="L328" s="37"/>
      <c r="M328" s="37"/>
    </row>
    <row r="329" spans="1:13">
      <c r="A329" s="21"/>
      <c r="B329" s="21"/>
      <c r="C329" s="22"/>
      <c r="D329" s="21"/>
      <c r="E329" s="21"/>
      <c r="F329" s="21"/>
      <c r="G329" s="21"/>
      <c r="H329" s="21"/>
      <c r="I329" s="21"/>
      <c r="J329" s="21"/>
      <c r="K329" s="37"/>
      <c r="L329" s="37"/>
      <c r="M329" s="37"/>
    </row>
    <row r="330" spans="1:13">
      <c r="A330" s="21"/>
      <c r="B330" s="21"/>
      <c r="C330" s="22"/>
      <c r="D330" s="21"/>
      <c r="E330" s="21"/>
      <c r="F330" s="21"/>
      <c r="G330" s="21"/>
      <c r="H330" s="21"/>
      <c r="I330" s="21"/>
      <c r="J330" s="21"/>
      <c r="K330" s="37"/>
      <c r="L330" s="37"/>
      <c r="M330" s="37"/>
    </row>
    <row r="331" spans="1:13">
      <c r="A331" s="21"/>
      <c r="B331" s="21"/>
      <c r="C331" s="22"/>
      <c r="D331" s="21"/>
      <c r="E331" s="21"/>
      <c r="F331" s="21"/>
      <c r="G331" s="21"/>
      <c r="H331" s="21"/>
      <c r="I331" s="21"/>
      <c r="J331" s="21"/>
      <c r="K331" s="37"/>
      <c r="L331" s="37"/>
      <c r="M331" s="37"/>
    </row>
    <row r="332" spans="1:13">
      <c r="A332" s="21"/>
      <c r="B332" s="21"/>
      <c r="C332" s="22"/>
      <c r="D332" s="21"/>
      <c r="E332" s="21"/>
      <c r="F332" s="21"/>
      <c r="G332" s="21"/>
      <c r="H332" s="21"/>
      <c r="I332" s="21"/>
      <c r="J332" s="21"/>
      <c r="K332" s="37"/>
      <c r="L332" s="37"/>
      <c r="M332" s="37"/>
    </row>
    <row r="333" spans="1:13">
      <c r="A333" s="21"/>
      <c r="B333" s="21"/>
      <c r="C333" s="22"/>
      <c r="D333" s="21"/>
      <c r="E333" s="21"/>
      <c r="F333" s="21"/>
      <c r="G333" s="21"/>
      <c r="H333" s="21"/>
      <c r="I333" s="21"/>
      <c r="J333" s="21"/>
      <c r="K333" s="37"/>
      <c r="L333" s="37"/>
      <c r="M333" s="37"/>
    </row>
    <row r="334" spans="1:13">
      <c r="A334" s="21"/>
      <c r="B334" s="21"/>
      <c r="C334" s="22"/>
      <c r="D334" s="21"/>
      <c r="E334" s="21"/>
      <c r="F334" s="21"/>
      <c r="G334" s="21"/>
      <c r="H334" s="21"/>
      <c r="I334" s="21"/>
      <c r="J334" s="21"/>
      <c r="K334" s="37"/>
      <c r="L334" s="37"/>
      <c r="M334" s="37"/>
    </row>
    <row r="335" spans="1:13">
      <c r="A335" s="21"/>
      <c r="B335" s="21"/>
      <c r="C335" s="22"/>
      <c r="D335" s="21"/>
      <c r="E335" s="21"/>
      <c r="F335" s="21"/>
      <c r="G335" s="21"/>
      <c r="H335" s="21"/>
      <c r="I335" s="21"/>
      <c r="J335" s="21"/>
      <c r="K335" s="37"/>
      <c r="L335" s="37"/>
      <c r="M335" s="37"/>
    </row>
    <row r="336" spans="1:13">
      <c r="A336" s="21"/>
      <c r="B336" s="21"/>
      <c r="C336" s="22"/>
      <c r="D336" s="21"/>
      <c r="E336" s="21"/>
      <c r="F336" s="21"/>
      <c r="G336" s="21"/>
      <c r="H336" s="21"/>
      <c r="I336" s="21"/>
      <c r="J336" s="21"/>
      <c r="K336" s="37"/>
      <c r="L336" s="37"/>
      <c r="M336" s="37"/>
    </row>
    <row r="337" spans="1:13">
      <c r="A337" s="21"/>
      <c r="B337" s="21"/>
      <c r="C337" s="22"/>
      <c r="D337" s="21"/>
      <c r="E337" s="21"/>
      <c r="F337" s="21"/>
      <c r="G337" s="21"/>
      <c r="H337" s="21"/>
      <c r="I337" s="21"/>
      <c r="J337" s="21"/>
      <c r="K337" s="37"/>
      <c r="L337" s="37"/>
      <c r="M337" s="37"/>
    </row>
    <row r="338" spans="1:13">
      <c r="A338" s="21"/>
      <c r="B338" s="21"/>
      <c r="C338" s="22"/>
      <c r="D338" s="21"/>
      <c r="E338" s="21"/>
      <c r="F338" s="21"/>
      <c r="G338" s="21"/>
      <c r="H338" s="21"/>
      <c r="I338" s="21"/>
      <c r="J338" s="21"/>
      <c r="K338" s="37"/>
      <c r="L338" s="37"/>
      <c r="M338" s="37"/>
    </row>
    <row r="339" spans="1:13">
      <c r="A339" s="21"/>
      <c r="B339" s="21"/>
      <c r="C339" s="22"/>
      <c r="D339" s="21"/>
      <c r="E339" s="21"/>
      <c r="F339" s="21"/>
      <c r="G339" s="21"/>
      <c r="H339" s="21"/>
      <c r="I339" s="21"/>
      <c r="J339" s="21"/>
      <c r="K339" s="37"/>
      <c r="L339" s="37"/>
      <c r="M339" s="37"/>
    </row>
    <row r="340" spans="1:13">
      <c r="A340" s="21"/>
      <c r="B340" s="21"/>
      <c r="C340" s="22"/>
      <c r="D340" s="21"/>
      <c r="E340" s="21"/>
      <c r="F340" s="21"/>
      <c r="G340" s="21"/>
      <c r="H340" s="21"/>
      <c r="I340" s="21"/>
      <c r="J340" s="21"/>
      <c r="K340" s="37"/>
      <c r="L340" s="37"/>
      <c r="M340" s="37"/>
    </row>
    <row r="341" spans="1:13">
      <c r="A341" s="21"/>
      <c r="B341" s="21"/>
      <c r="C341" s="22"/>
      <c r="D341" s="21"/>
      <c r="E341" s="21"/>
      <c r="F341" s="21"/>
      <c r="G341" s="21"/>
      <c r="H341" s="21"/>
      <c r="I341" s="21"/>
      <c r="J341" s="21"/>
      <c r="K341" s="37"/>
      <c r="L341" s="37"/>
      <c r="M341" s="37"/>
    </row>
    <row r="342" spans="1:13">
      <c r="A342" s="21"/>
      <c r="B342" s="21"/>
      <c r="C342" s="22"/>
      <c r="D342" s="21"/>
      <c r="E342" s="21"/>
      <c r="F342" s="21"/>
      <c r="G342" s="21"/>
      <c r="H342" s="21"/>
      <c r="I342" s="21"/>
      <c r="J342" s="21"/>
      <c r="K342" s="37"/>
      <c r="L342" s="37"/>
      <c r="M342" s="37"/>
    </row>
    <row r="343" spans="1:13">
      <c r="A343" s="21"/>
      <c r="B343" s="21"/>
      <c r="C343" s="22"/>
      <c r="D343" s="21"/>
      <c r="E343" s="21"/>
      <c r="F343" s="21"/>
      <c r="G343" s="21"/>
      <c r="H343" s="21"/>
      <c r="I343" s="21"/>
      <c r="J343" s="21"/>
      <c r="K343" s="37"/>
      <c r="L343" s="37"/>
      <c r="M343" s="37"/>
    </row>
    <row r="344" spans="1:13">
      <c r="A344" s="21"/>
      <c r="B344" s="21"/>
      <c r="C344" s="22"/>
      <c r="D344" s="21"/>
      <c r="E344" s="21"/>
      <c r="F344" s="21"/>
      <c r="G344" s="21"/>
      <c r="H344" s="21"/>
      <c r="I344" s="21"/>
      <c r="J344" s="21"/>
      <c r="K344" s="37"/>
      <c r="L344" s="37"/>
      <c r="M344" s="37"/>
    </row>
    <row r="345" spans="1:13">
      <c r="A345" s="21"/>
      <c r="B345" s="21"/>
      <c r="C345" s="22"/>
      <c r="D345" s="21"/>
      <c r="E345" s="21"/>
      <c r="F345" s="21"/>
      <c r="G345" s="21"/>
      <c r="H345" s="21"/>
      <c r="I345" s="21"/>
      <c r="J345" s="21"/>
      <c r="K345" s="37"/>
      <c r="L345" s="37"/>
      <c r="M345" s="37"/>
    </row>
    <row r="346" spans="1:13">
      <c r="A346" s="21"/>
      <c r="B346" s="21"/>
      <c r="C346" s="22"/>
      <c r="D346" s="21"/>
      <c r="E346" s="21"/>
      <c r="F346" s="21"/>
      <c r="G346" s="21"/>
      <c r="H346" s="21"/>
      <c r="I346" s="21"/>
      <c r="J346" s="21"/>
      <c r="K346" s="37"/>
      <c r="L346" s="37"/>
      <c r="M346" s="37"/>
    </row>
    <row r="347" spans="1:13">
      <c r="A347" s="21"/>
      <c r="B347" s="21"/>
      <c r="C347" s="22"/>
      <c r="D347" s="21"/>
      <c r="E347" s="21"/>
      <c r="F347" s="21"/>
      <c r="G347" s="21"/>
      <c r="H347" s="21"/>
      <c r="I347" s="21"/>
      <c r="J347" s="21"/>
      <c r="K347" s="37"/>
      <c r="L347" s="37"/>
      <c r="M347" s="37"/>
    </row>
    <row r="348" spans="1:13">
      <c r="A348" s="21"/>
      <c r="B348" s="21"/>
      <c r="C348" s="22"/>
      <c r="D348" s="21"/>
      <c r="E348" s="21"/>
      <c r="F348" s="21"/>
      <c r="G348" s="21"/>
      <c r="H348" s="21"/>
      <c r="I348" s="21"/>
      <c r="J348" s="21"/>
      <c r="K348" s="37"/>
      <c r="L348" s="37"/>
      <c r="M348" s="37"/>
    </row>
    <row r="349" spans="1:13">
      <c r="A349" s="21"/>
      <c r="B349" s="21"/>
      <c r="C349" s="22"/>
      <c r="D349" s="21"/>
      <c r="E349" s="21"/>
      <c r="F349" s="21"/>
      <c r="G349" s="21"/>
      <c r="H349" s="21"/>
      <c r="I349" s="21"/>
      <c r="J349" s="21"/>
      <c r="K349" s="37"/>
      <c r="L349" s="37"/>
      <c r="M349" s="37"/>
    </row>
    <row r="350" spans="1:13">
      <c r="A350" s="21"/>
      <c r="B350" s="21"/>
      <c r="C350" s="22"/>
      <c r="D350" s="21"/>
      <c r="E350" s="21"/>
      <c r="F350" s="21"/>
      <c r="G350" s="21"/>
      <c r="H350" s="21"/>
      <c r="I350" s="21"/>
      <c r="J350" s="21"/>
      <c r="K350" s="37"/>
      <c r="L350" s="37"/>
      <c r="M350" s="37"/>
    </row>
    <row r="351" spans="1:13">
      <c r="A351" s="21"/>
      <c r="B351" s="21"/>
      <c r="C351" s="22"/>
      <c r="D351" s="21"/>
      <c r="E351" s="21"/>
      <c r="F351" s="21"/>
      <c r="G351" s="21"/>
      <c r="H351" s="21"/>
      <c r="I351" s="21"/>
      <c r="J351" s="21"/>
      <c r="K351" s="37"/>
      <c r="L351" s="37"/>
      <c r="M351" s="37"/>
    </row>
    <row r="352" spans="1:13">
      <c r="A352" s="21"/>
      <c r="B352" s="21"/>
      <c r="C352" s="22"/>
      <c r="D352" s="21"/>
      <c r="E352" s="21"/>
      <c r="F352" s="21"/>
      <c r="G352" s="21"/>
      <c r="H352" s="21"/>
      <c r="I352" s="21"/>
      <c r="J352" s="21"/>
      <c r="K352" s="37"/>
      <c r="L352" s="37"/>
      <c r="M352" s="37"/>
    </row>
    <row r="353" spans="1:13">
      <c r="A353" s="21"/>
      <c r="B353" s="21"/>
      <c r="C353" s="22"/>
      <c r="D353" s="21"/>
      <c r="E353" s="21"/>
      <c r="F353" s="21"/>
      <c r="G353" s="21"/>
      <c r="H353" s="21"/>
      <c r="I353" s="21"/>
      <c r="J353" s="21"/>
      <c r="K353" s="37"/>
      <c r="L353" s="37"/>
      <c r="M353" s="37"/>
    </row>
    <row r="354" spans="1:13">
      <c r="A354" s="21"/>
      <c r="B354" s="21"/>
      <c r="C354" s="22"/>
      <c r="D354" s="21"/>
      <c r="E354" s="21"/>
      <c r="F354" s="21"/>
      <c r="G354" s="21"/>
      <c r="H354" s="21"/>
      <c r="I354" s="21"/>
      <c r="J354" s="21"/>
      <c r="K354" s="37"/>
      <c r="L354" s="37"/>
      <c r="M354" s="37"/>
    </row>
    <row r="355" spans="1:13">
      <c r="A355" s="21"/>
      <c r="B355" s="21"/>
      <c r="C355" s="22"/>
      <c r="D355" s="21"/>
      <c r="E355" s="21"/>
      <c r="F355" s="21"/>
      <c r="G355" s="21"/>
      <c r="H355" s="21"/>
      <c r="I355" s="21"/>
      <c r="J355" s="21"/>
      <c r="K355" s="37"/>
      <c r="L355" s="37"/>
      <c r="M355" s="37"/>
    </row>
    <row r="356" spans="1:13">
      <c r="A356" s="21"/>
      <c r="B356" s="21"/>
      <c r="C356" s="22"/>
      <c r="D356" s="21"/>
      <c r="E356" s="21"/>
      <c r="F356" s="21"/>
      <c r="G356" s="21"/>
      <c r="H356" s="21"/>
      <c r="I356" s="21"/>
      <c r="J356" s="21"/>
      <c r="K356" s="37"/>
      <c r="L356" s="37"/>
      <c r="M356" s="37"/>
    </row>
    <row r="357" spans="1:13">
      <c r="A357" s="21"/>
      <c r="B357" s="21"/>
      <c r="C357" s="22"/>
      <c r="D357" s="21"/>
      <c r="E357" s="21"/>
      <c r="F357" s="21"/>
      <c r="G357" s="21"/>
      <c r="H357" s="21"/>
      <c r="I357" s="21"/>
      <c r="J357" s="21"/>
      <c r="K357" s="37"/>
      <c r="L357" s="37"/>
      <c r="M357" s="37"/>
    </row>
    <row r="358" spans="1:13">
      <c r="A358" s="21"/>
      <c r="B358" s="21"/>
      <c r="C358" s="22"/>
      <c r="D358" s="21"/>
      <c r="E358" s="21"/>
      <c r="F358" s="21"/>
      <c r="G358" s="21"/>
      <c r="H358" s="21"/>
      <c r="I358" s="21"/>
      <c r="J358" s="21"/>
      <c r="K358" s="37"/>
      <c r="L358" s="37"/>
      <c r="M358" s="37"/>
    </row>
    <row r="359" spans="1:13">
      <c r="A359" s="21"/>
      <c r="B359" s="21"/>
      <c r="C359" s="22"/>
      <c r="D359" s="21"/>
      <c r="E359" s="21"/>
      <c r="F359" s="21"/>
      <c r="G359" s="21"/>
      <c r="H359" s="21"/>
      <c r="I359" s="21"/>
      <c r="J359" s="21"/>
      <c r="K359" s="37"/>
      <c r="L359" s="37"/>
      <c r="M359" s="37"/>
    </row>
    <row r="360" spans="1:13">
      <c r="A360" s="21"/>
      <c r="B360" s="21"/>
      <c r="C360" s="22"/>
      <c r="D360" s="21"/>
      <c r="E360" s="21"/>
      <c r="F360" s="21"/>
      <c r="G360" s="21"/>
      <c r="H360" s="21"/>
      <c r="I360" s="21"/>
      <c r="J360" s="21"/>
      <c r="K360" s="37"/>
      <c r="L360" s="37"/>
      <c r="M360" s="37"/>
    </row>
    <row r="361" spans="1:13">
      <c r="A361" s="21"/>
      <c r="B361" s="21"/>
      <c r="C361" s="22"/>
      <c r="D361" s="21"/>
      <c r="E361" s="21"/>
      <c r="F361" s="21"/>
      <c r="G361" s="21"/>
      <c r="H361" s="21"/>
      <c r="I361" s="21"/>
      <c r="J361" s="21"/>
      <c r="K361" s="37"/>
      <c r="L361" s="37"/>
      <c r="M361" s="37"/>
    </row>
    <row r="362" spans="1:13">
      <c r="A362" s="21"/>
      <c r="B362" s="21"/>
      <c r="C362" s="22"/>
      <c r="D362" s="21"/>
      <c r="E362" s="21"/>
      <c r="F362" s="21"/>
      <c r="G362" s="21"/>
      <c r="H362" s="21"/>
      <c r="I362" s="21"/>
      <c r="J362" s="21"/>
      <c r="K362" s="37"/>
      <c r="L362" s="37"/>
      <c r="M362" s="37"/>
    </row>
    <row r="363" spans="1:13">
      <c r="A363" s="21"/>
      <c r="B363" s="21"/>
      <c r="C363" s="22"/>
      <c r="D363" s="21"/>
      <c r="E363" s="21"/>
      <c r="F363" s="21"/>
      <c r="G363" s="21"/>
      <c r="H363" s="21"/>
      <c r="I363" s="21"/>
      <c r="J363" s="21"/>
      <c r="K363" s="37"/>
      <c r="L363" s="37"/>
      <c r="M363" s="37"/>
    </row>
    <row r="364" spans="1:13">
      <c r="A364" s="21"/>
      <c r="B364" s="21"/>
      <c r="C364" s="22"/>
      <c r="D364" s="21"/>
      <c r="E364" s="21"/>
      <c r="F364" s="21"/>
      <c r="G364" s="21"/>
      <c r="H364" s="21"/>
      <c r="I364" s="21"/>
      <c r="J364" s="21"/>
      <c r="K364" s="37"/>
      <c r="L364" s="37"/>
      <c r="M364" s="37"/>
    </row>
    <row r="365" spans="1:13">
      <c r="A365" s="21"/>
      <c r="B365" s="21"/>
      <c r="C365" s="22"/>
      <c r="D365" s="21"/>
      <c r="E365" s="21"/>
      <c r="F365" s="21"/>
      <c r="G365" s="21"/>
      <c r="H365" s="21"/>
      <c r="I365" s="21"/>
      <c r="J365" s="21"/>
      <c r="K365" s="37"/>
      <c r="L365" s="37"/>
      <c r="M365" s="37"/>
    </row>
    <row r="366" spans="1:13">
      <c r="A366" s="21"/>
      <c r="B366" s="21"/>
      <c r="C366" s="22"/>
      <c r="D366" s="21"/>
      <c r="E366" s="21"/>
      <c r="F366" s="21"/>
      <c r="G366" s="21"/>
      <c r="H366" s="21"/>
      <c r="I366" s="21"/>
      <c r="J366" s="21"/>
      <c r="K366" s="37"/>
      <c r="L366" s="37"/>
      <c r="M366" s="37"/>
    </row>
    <row r="367" spans="1:13">
      <c r="A367" s="21"/>
      <c r="B367" s="21"/>
      <c r="C367" s="22"/>
      <c r="D367" s="21"/>
      <c r="E367" s="21"/>
      <c r="F367" s="21"/>
      <c r="G367" s="21"/>
      <c r="H367" s="21"/>
      <c r="I367" s="21"/>
      <c r="J367" s="21"/>
      <c r="K367" s="37"/>
      <c r="L367" s="37"/>
      <c r="M367" s="37"/>
    </row>
    <row r="368" spans="1:13">
      <c r="A368" s="21"/>
      <c r="B368" s="21"/>
      <c r="C368" s="22"/>
      <c r="D368" s="21"/>
      <c r="E368" s="21"/>
      <c r="F368" s="21"/>
      <c r="G368" s="21"/>
      <c r="H368" s="21"/>
      <c r="I368" s="21"/>
      <c r="J368" s="21"/>
      <c r="K368" s="37"/>
      <c r="L368" s="37"/>
      <c r="M368" s="37"/>
    </row>
    <row r="369" spans="1:13">
      <c r="A369" s="21"/>
      <c r="B369" s="21"/>
      <c r="C369" s="22"/>
      <c r="D369" s="21"/>
      <c r="E369" s="21"/>
      <c r="F369" s="21"/>
      <c r="G369" s="21"/>
      <c r="H369" s="21"/>
      <c r="I369" s="21"/>
      <c r="J369" s="21"/>
      <c r="K369" s="37"/>
      <c r="L369" s="37"/>
      <c r="M369" s="37"/>
    </row>
    <row r="370" spans="1:13">
      <c r="A370" s="21"/>
      <c r="B370" s="21"/>
      <c r="C370" s="22"/>
      <c r="D370" s="21"/>
      <c r="E370" s="21"/>
      <c r="F370" s="21"/>
      <c r="G370" s="21"/>
      <c r="H370" s="21"/>
      <c r="I370" s="21"/>
      <c r="J370" s="21"/>
      <c r="K370" s="37"/>
      <c r="L370" s="37"/>
      <c r="M370" s="37"/>
    </row>
    <row r="371" spans="1:13">
      <c r="A371" s="21"/>
      <c r="B371" s="21"/>
      <c r="C371" s="22"/>
      <c r="D371" s="21"/>
      <c r="E371" s="21"/>
      <c r="F371" s="21"/>
      <c r="G371" s="21"/>
      <c r="H371" s="21"/>
      <c r="I371" s="21"/>
      <c r="J371" s="21"/>
      <c r="K371" s="37"/>
      <c r="L371" s="37"/>
      <c r="M371" s="37"/>
    </row>
    <row r="372" spans="1:13">
      <c r="A372" s="21"/>
      <c r="B372" s="21"/>
      <c r="C372" s="22"/>
      <c r="D372" s="21"/>
      <c r="E372" s="21"/>
      <c r="F372" s="21"/>
      <c r="G372" s="21"/>
      <c r="H372" s="21"/>
      <c r="I372" s="21"/>
      <c r="J372" s="21"/>
      <c r="K372" s="37"/>
      <c r="L372" s="37"/>
      <c r="M372" s="37"/>
    </row>
    <row r="373" spans="1:13">
      <c r="A373" s="21"/>
      <c r="B373" s="21"/>
      <c r="C373" s="22"/>
      <c r="D373" s="21"/>
      <c r="E373" s="21"/>
      <c r="F373" s="21"/>
      <c r="G373" s="21"/>
      <c r="H373" s="21"/>
      <c r="I373" s="21"/>
      <c r="J373" s="21"/>
      <c r="K373" s="37"/>
      <c r="L373" s="37"/>
      <c r="M373" s="37"/>
    </row>
    <row r="374" spans="1:13">
      <c r="A374" s="21"/>
      <c r="B374" s="21"/>
      <c r="C374" s="22"/>
      <c r="D374" s="21"/>
      <c r="E374" s="21"/>
      <c r="F374" s="21"/>
      <c r="G374" s="21"/>
      <c r="H374" s="21"/>
      <c r="I374" s="21"/>
      <c r="J374" s="21"/>
      <c r="K374" s="37"/>
      <c r="L374" s="37"/>
      <c r="M374" s="37"/>
    </row>
    <row r="375" spans="1:13">
      <c r="A375" s="21"/>
      <c r="B375" s="21"/>
      <c r="C375" s="22"/>
      <c r="D375" s="21"/>
      <c r="E375" s="21"/>
      <c r="F375" s="21"/>
      <c r="G375" s="21"/>
      <c r="H375" s="21"/>
      <c r="I375" s="21"/>
      <c r="J375" s="21"/>
      <c r="K375" s="37"/>
      <c r="L375" s="37"/>
      <c r="M375" s="37"/>
    </row>
    <row r="376" spans="1:13">
      <c r="A376" s="21"/>
      <c r="B376" s="21"/>
      <c r="C376" s="22"/>
      <c r="D376" s="21"/>
      <c r="E376" s="21"/>
      <c r="F376" s="21"/>
      <c r="G376" s="21"/>
      <c r="H376" s="21"/>
      <c r="I376" s="21"/>
      <c r="J376" s="21"/>
      <c r="K376" s="37"/>
      <c r="L376" s="37"/>
      <c r="M376" s="37"/>
    </row>
    <row r="377" spans="1:13">
      <c r="A377" s="21"/>
      <c r="B377" s="21"/>
      <c r="C377" s="22"/>
      <c r="D377" s="21"/>
      <c r="E377" s="21"/>
      <c r="F377" s="21"/>
      <c r="G377" s="21"/>
      <c r="H377" s="21"/>
      <c r="I377" s="21"/>
      <c r="J377" s="21"/>
      <c r="K377" s="37"/>
      <c r="L377" s="37"/>
      <c r="M377" s="37"/>
    </row>
    <row r="378" spans="1:13">
      <c r="A378" s="21"/>
      <c r="B378" s="21"/>
      <c r="C378" s="22"/>
      <c r="D378" s="21"/>
      <c r="E378" s="21"/>
      <c r="F378" s="21"/>
      <c r="G378" s="21"/>
      <c r="H378" s="21"/>
      <c r="I378" s="21"/>
      <c r="J378" s="21"/>
      <c r="K378" s="37"/>
      <c r="L378" s="37"/>
      <c r="M378" s="37"/>
    </row>
    <row r="379" spans="1:13">
      <c r="A379" s="21"/>
      <c r="B379" s="21"/>
      <c r="C379" s="22"/>
      <c r="D379" s="21"/>
      <c r="E379" s="21"/>
      <c r="F379" s="21"/>
      <c r="G379" s="21"/>
      <c r="H379" s="21"/>
      <c r="I379" s="21"/>
      <c r="J379" s="21"/>
      <c r="K379" s="37"/>
      <c r="L379" s="37"/>
      <c r="M379" s="37"/>
    </row>
    <row r="380" spans="1:13">
      <c r="A380" s="21"/>
      <c r="B380" s="21"/>
      <c r="C380" s="22"/>
      <c r="D380" s="21"/>
      <c r="E380" s="21"/>
      <c r="F380" s="21"/>
      <c r="G380" s="21"/>
      <c r="H380" s="21"/>
      <c r="I380" s="21"/>
      <c r="J380" s="21"/>
      <c r="K380" s="37"/>
      <c r="L380" s="37"/>
      <c r="M380" s="37"/>
    </row>
    <row r="381" spans="1:13">
      <c r="A381" s="21"/>
      <c r="B381" s="21"/>
      <c r="C381" s="22"/>
      <c r="D381" s="21"/>
      <c r="E381" s="21"/>
      <c r="F381" s="21"/>
      <c r="G381" s="21"/>
      <c r="H381" s="21"/>
      <c r="I381" s="21"/>
      <c r="J381" s="21"/>
      <c r="K381" s="37"/>
      <c r="L381" s="37"/>
      <c r="M381" s="37"/>
    </row>
    <row r="382" spans="1:13">
      <c r="A382" s="21"/>
      <c r="B382" s="21"/>
      <c r="C382" s="22"/>
      <c r="D382" s="21"/>
      <c r="E382" s="21"/>
      <c r="F382" s="21"/>
      <c r="G382" s="21"/>
      <c r="H382" s="21"/>
      <c r="I382" s="21"/>
      <c r="J382" s="21"/>
      <c r="K382" s="37"/>
      <c r="L382" s="37"/>
      <c r="M382" s="37"/>
    </row>
    <row r="383" spans="1:13">
      <c r="A383" s="21"/>
      <c r="B383" s="21"/>
      <c r="C383" s="22"/>
      <c r="D383" s="21"/>
      <c r="E383" s="21"/>
      <c r="F383" s="21"/>
      <c r="G383" s="21"/>
      <c r="H383" s="21"/>
      <c r="I383" s="21"/>
      <c r="J383" s="21"/>
      <c r="K383" s="37"/>
      <c r="L383" s="37"/>
      <c r="M383" s="37"/>
    </row>
    <row r="384" spans="1:13">
      <c r="A384" s="21"/>
      <c r="B384" s="21"/>
      <c r="C384" s="22"/>
      <c r="D384" s="21"/>
      <c r="E384" s="21"/>
      <c r="F384" s="21"/>
      <c r="G384" s="21"/>
      <c r="H384" s="21"/>
      <c r="I384" s="21"/>
      <c r="J384" s="21"/>
      <c r="K384" s="37"/>
      <c r="L384" s="37"/>
      <c r="M384" s="37"/>
    </row>
    <row r="385" spans="1:13">
      <c r="A385" s="21"/>
      <c r="B385" s="21"/>
      <c r="C385" s="22"/>
      <c r="D385" s="21"/>
      <c r="E385" s="21"/>
      <c r="F385" s="21"/>
      <c r="G385" s="21"/>
      <c r="H385" s="21"/>
      <c r="I385" s="21"/>
      <c r="J385" s="21"/>
      <c r="K385" s="37"/>
      <c r="L385" s="37"/>
      <c r="M385" s="37"/>
    </row>
    <row r="386" spans="1:13">
      <c r="A386" s="21"/>
      <c r="B386" s="21"/>
      <c r="C386" s="22"/>
      <c r="D386" s="21"/>
      <c r="E386" s="21"/>
      <c r="F386" s="21"/>
      <c r="G386" s="21"/>
      <c r="H386" s="21"/>
      <c r="I386" s="21"/>
      <c r="J386" s="21"/>
      <c r="K386" s="37"/>
      <c r="L386" s="37"/>
      <c r="M386" s="37"/>
    </row>
    <row r="387" spans="1:13">
      <c r="A387" s="21"/>
      <c r="B387" s="21"/>
      <c r="C387" s="22"/>
      <c r="D387" s="21"/>
      <c r="E387" s="21"/>
      <c r="F387" s="21"/>
      <c r="G387" s="21"/>
      <c r="H387" s="21"/>
      <c r="I387" s="21"/>
      <c r="J387" s="21"/>
      <c r="K387" s="37"/>
      <c r="L387" s="37"/>
      <c r="M387" s="37"/>
    </row>
    <row r="388" spans="1:13">
      <c r="A388" s="21"/>
      <c r="B388" s="21"/>
      <c r="C388" s="22"/>
      <c r="D388" s="21"/>
      <c r="E388" s="21"/>
      <c r="F388" s="21"/>
      <c r="G388" s="21"/>
      <c r="H388" s="21"/>
      <c r="I388" s="21"/>
      <c r="J388" s="21"/>
      <c r="K388" s="37"/>
      <c r="L388" s="37"/>
      <c r="M388" s="37"/>
    </row>
    <row r="389" spans="1:13">
      <c r="A389" s="21"/>
      <c r="B389" s="21"/>
      <c r="C389" s="22"/>
      <c r="D389" s="21"/>
      <c r="E389" s="21"/>
      <c r="F389" s="21"/>
      <c r="G389" s="21"/>
      <c r="H389" s="21"/>
      <c r="I389" s="21"/>
      <c r="J389" s="21"/>
      <c r="K389" s="37"/>
      <c r="L389" s="37"/>
      <c r="M389" s="37"/>
    </row>
    <row r="390" spans="1:13">
      <c r="A390" s="21"/>
      <c r="B390" s="21"/>
      <c r="C390" s="22"/>
      <c r="D390" s="21"/>
      <c r="E390" s="21"/>
      <c r="F390" s="21"/>
      <c r="G390" s="21"/>
      <c r="H390" s="21"/>
      <c r="I390" s="21"/>
      <c r="J390" s="21"/>
      <c r="K390" s="37"/>
      <c r="L390" s="37"/>
      <c r="M390" s="37"/>
    </row>
    <row r="391" spans="1:13">
      <c r="A391" s="21"/>
      <c r="B391" s="21"/>
      <c r="C391" s="22"/>
      <c r="D391" s="21"/>
      <c r="E391" s="21"/>
      <c r="F391" s="21"/>
      <c r="G391" s="21"/>
      <c r="H391" s="21"/>
      <c r="I391" s="21"/>
      <c r="J391" s="21"/>
      <c r="K391" s="37"/>
      <c r="L391" s="37"/>
      <c r="M391" s="37"/>
    </row>
    <row r="392" spans="1:13">
      <c r="A392" s="21"/>
      <c r="B392" s="21"/>
      <c r="C392" s="22"/>
      <c r="D392" s="21"/>
      <c r="E392" s="21"/>
      <c r="F392" s="21"/>
      <c r="G392" s="21"/>
      <c r="H392" s="21"/>
      <c r="I392" s="21"/>
      <c r="J392" s="21"/>
      <c r="K392" s="37"/>
      <c r="L392" s="37"/>
      <c r="M392" s="37"/>
    </row>
    <row r="393" spans="1:13">
      <c r="A393" s="21"/>
      <c r="B393" s="21"/>
      <c r="C393" s="22"/>
      <c r="D393" s="21"/>
      <c r="E393" s="21"/>
      <c r="F393" s="21"/>
      <c r="G393" s="21"/>
      <c r="H393" s="21"/>
      <c r="I393" s="21"/>
      <c r="J393" s="21"/>
      <c r="K393" s="37"/>
      <c r="L393" s="37"/>
      <c r="M393" s="37"/>
    </row>
    <row r="394" spans="1:13">
      <c r="A394" s="21"/>
      <c r="B394" s="21"/>
      <c r="C394" s="22"/>
      <c r="D394" s="21"/>
      <c r="E394" s="21"/>
      <c r="F394" s="21"/>
      <c r="G394" s="21"/>
      <c r="H394" s="21"/>
      <c r="I394" s="21"/>
      <c r="J394" s="21"/>
      <c r="K394" s="37"/>
      <c r="L394" s="37"/>
      <c r="M394" s="37"/>
    </row>
    <row r="395" spans="1:13">
      <c r="A395" s="21"/>
      <c r="B395" s="21"/>
      <c r="C395" s="22"/>
      <c r="D395" s="21"/>
      <c r="E395" s="21"/>
      <c r="F395" s="21"/>
      <c r="G395" s="21"/>
      <c r="H395" s="21"/>
      <c r="I395" s="21"/>
      <c r="J395" s="21"/>
      <c r="K395" s="37"/>
      <c r="L395" s="37"/>
      <c r="M395" s="37"/>
    </row>
    <row r="396" spans="1:13">
      <c r="A396" s="21"/>
      <c r="B396" s="21"/>
      <c r="C396" s="22"/>
      <c r="D396" s="21"/>
      <c r="E396" s="21"/>
      <c r="F396" s="21"/>
      <c r="G396" s="21"/>
      <c r="H396" s="21"/>
      <c r="I396" s="21"/>
      <c r="J396" s="21"/>
      <c r="K396" s="37"/>
      <c r="L396" s="37"/>
      <c r="M396" s="37"/>
    </row>
    <row r="397" spans="1:13">
      <c r="A397" s="21"/>
      <c r="B397" s="21"/>
      <c r="C397" s="22"/>
      <c r="D397" s="21"/>
      <c r="E397" s="21"/>
      <c r="F397" s="21"/>
      <c r="G397" s="21"/>
      <c r="H397" s="21"/>
      <c r="I397" s="21"/>
      <c r="J397" s="21"/>
      <c r="K397" s="37"/>
      <c r="L397" s="37"/>
      <c r="M397" s="37"/>
    </row>
    <row r="398" spans="1:13">
      <c r="A398" s="21"/>
      <c r="B398" s="21"/>
      <c r="C398" s="22"/>
      <c r="D398" s="21"/>
      <c r="E398" s="21"/>
      <c r="F398" s="21"/>
      <c r="G398" s="21"/>
      <c r="H398" s="21"/>
      <c r="I398" s="21"/>
      <c r="J398" s="21"/>
      <c r="K398" s="37"/>
      <c r="L398" s="37"/>
      <c r="M398" s="37"/>
    </row>
    <row r="399" spans="1:13">
      <c r="A399" s="21"/>
      <c r="B399" s="21"/>
      <c r="C399" s="22"/>
      <c r="D399" s="21"/>
      <c r="E399" s="21"/>
      <c r="F399" s="21"/>
      <c r="G399" s="21"/>
      <c r="H399" s="21"/>
      <c r="I399" s="21"/>
      <c r="J399" s="21"/>
      <c r="K399" s="37"/>
      <c r="L399" s="37"/>
      <c r="M399" s="37"/>
    </row>
    <row r="400" spans="1:13">
      <c r="A400" s="21"/>
      <c r="B400" s="21"/>
      <c r="C400" s="22"/>
      <c r="D400" s="21"/>
      <c r="E400" s="21"/>
      <c r="F400" s="21"/>
      <c r="G400" s="21"/>
      <c r="H400" s="21"/>
      <c r="I400" s="21"/>
      <c r="J400" s="21"/>
      <c r="K400" s="37"/>
      <c r="L400" s="37"/>
      <c r="M400" s="37"/>
    </row>
    <row r="401" spans="1:13">
      <c r="A401" s="21"/>
      <c r="B401" s="21"/>
      <c r="C401" s="22"/>
      <c r="D401" s="21"/>
      <c r="E401" s="21"/>
      <c r="F401" s="21"/>
      <c r="G401" s="21"/>
      <c r="H401" s="21"/>
      <c r="I401" s="21"/>
      <c r="J401" s="21"/>
      <c r="K401" s="37"/>
      <c r="L401" s="37"/>
      <c r="M401" s="37"/>
    </row>
    <row r="402" spans="1:13">
      <c r="A402" s="21"/>
      <c r="B402" s="21"/>
      <c r="C402" s="22"/>
      <c r="D402" s="21"/>
      <c r="E402" s="21"/>
      <c r="F402" s="21"/>
      <c r="G402" s="21"/>
      <c r="H402" s="21"/>
      <c r="I402" s="21"/>
      <c r="J402" s="21"/>
      <c r="K402" s="37"/>
      <c r="L402" s="37"/>
      <c r="M402" s="37"/>
    </row>
    <row r="403" spans="1:13">
      <c r="A403" s="21"/>
      <c r="B403" s="21"/>
      <c r="C403" s="22"/>
      <c r="D403" s="21"/>
      <c r="E403" s="21"/>
      <c r="F403" s="21"/>
      <c r="G403" s="21"/>
      <c r="H403" s="21"/>
      <c r="I403" s="21"/>
      <c r="J403" s="21"/>
      <c r="K403" s="37"/>
      <c r="L403" s="37"/>
      <c r="M403" s="37"/>
    </row>
    <row r="404" spans="1:13">
      <c r="A404" s="21"/>
      <c r="B404" s="21"/>
      <c r="C404" s="22"/>
      <c r="D404" s="21"/>
      <c r="E404" s="21"/>
      <c r="F404" s="21"/>
      <c r="G404" s="21"/>
      <c r="H404" s="21"/>
      <c r="I404" s="21"/>
      <c r="J404" s="21"/>
      <c r="K404" s="37"/>
      <c r="L404" s="37"/>
      <c r="M404" s="37"/>
    </row>
    <row r="405" spans="1:13">
      <c r="A405" s="21"/>
      <c r="B405" s="21"/>
      <c r="C405" s="22"/>
      <c r="D405" s="21"/>
      <c r="E405" s="21"/>
      <c r="F405" s="21"/>
      <c r="G405" s="21"/>
      <c r="H405" s="21"/>
      <c r="I405" s="21"/>
      <c r="J405" s="21"/>
      <c r="K405" s="37"/>
      <c r="L405" s="37"/>
      <c r="M405" s="37"/>
    </row>
    <row r="406" spans="1:13">
      <c r="A406" s="21"/>
      <c r="B406" s="21"/>
      <c r="C406" s="22"/>
      <c r="D406" s="21"/>
      <c r="E406" s="21"/>
      <c r="F406" s="21"/>
      <c r="G406" s="21"/>
      <c r="H406" s="21"/>
      <c r="I406" s="21"/>
      <c r="J406" s="21"/>
      <c r="K406" s="37"/>
      <c r="L406" s="37"/>
      <c r="M406" s="37"/>
    </row>
    <row r="407" spans="1:13">
      <c r="A407" s="21"/>
      <c r="B407" s="21"/>
      <c r="C407" s="22"/>
      <c r="D407" s="21"/>
      <c r="E407" s="21"/>
      <c r="F407" s="21"/>
      <c r="G407" s="21"/>
      <c r="H407" s="21"/>
      <c r="I407" s="21"/>
      <c r="J407" s="21"/>
      <c r="K407" s="37"/>
      <c r="L407" s="37"/>
      <c r="M407" s="37"/>
    </row>
    <row r="408" spans="1:13">
      <c r="A408" s="21"/>
      <c r="B408" s="21"/>
      <c r="C408" s="22"/>
      <c r="D408" s="21"/>
      <c r="E408" s="21"/>
      <c r="F408" s="21"/>
      <c r="G408" s="21"/>
      <c r="H408" s="21"/>
      <c r="I408" s="21"/>
      <c r="J408" s="21"/>
      <c r="K408" s="37"/>
      <c r="L408" s="37"/>
      <c r="M408" s="37"/>
    </row>
    <row r="409" spans="1:13">
      <c r="A409" s="21"/>
      <c r="B409" s="21"/>
      <c r="C409" s="22"/>
      <c r="D409" s="21"/>
      <c r="E409" s="21"/>
      <c r="F409" s="21"/>
      <c r="G409" s="21"/>
      <c r="H409" s="21"/>
      <c r="I409" s="21"/>
      <c r="J409" s="21"/>
      <c r="K409" s="37"/>
      <c r="L409" s="37"/>
      <c r="M409" s="37"/>
    </row>
    <row r="410" spans="1:13">
      <c r="A410" s="21"/>
      <c r="B410" s="21"/>
      <c r="C410" s="22"/>
      <c r="D410" s="21"/>
      <c r="E410" s="21"/>
      <c r="F410" s="21"/>
      <c r="G410" s="21"/>
      <c r="H410" s="21"/>
      <c r="I410" s="21"/>
      <c r="J410" s="21"/>
      <c r="K410" s="37"/>
      <c r="L410" s="37"/>
      <c r="M410" s="37"/>
    </row>
    <row r="411" spans="1:13">
      <c r="A411" s="21"/>
      <c r="B411" s="21"/>
      <c r="C411" s="22"/>
      <c r="D411" s="21"/>
      <c r="E411" s="21"/>
      <c r="F411" s="21"/>
      <c r="G411" s="21"/>
      <c r="H411" s="21"/>
      <c r="I411" s="21"/>
      <c r="J411" s="21"/>
      <c r="K411" s="37"/>
      <c r="L411" s="37"/>
      <c r="M411" s="37"/>
    </row>
    <row r="412" spans="1:13">
      <c r="A412" s="21"/>
      <c r="B412" s="21"/>
      <c r="C412" s="22"/>
      <c r="D412" s="21"/>
      <c r="E412" s="21"/>
      <c r="F412" s="21"/>
      <c r="G412" s="21"/>
      <c r="H412" s="21"/>
      <c r="I412" s="21"/>
      <c r="J412" s="21"/>
      <c r="K412" s="37"/>
      <c r="L412" s="37"/>
      <c r="M412" s="37"/>
    </row>
    <row r="413" spans="1:13">
      <c r="A413" s="21"/>
      <c r="B413" s="21"/>
      <c r="C413" s="22"/>
      <c r="D413" s="21"/>
      <c r="E413" s="21"/>
      <c r="F413" s="21"/>
      <c r="G413" s="21"/>
      <c r="H413" s="21"/>
      <c r="I413" s="21"/>
      <c r="J413" s="21"/>
      <c r="K413" s="37"/>
      <c r="L413" s="37"/>
      <c r="M413" s="37"/>
    </row>
    <row r="414" spans="1:13">
      <c r="A414" s="21"/>
      <c r="B414" s="21"/>
      <c r="C414" s="22"/>
      <c r="D414" s="21"/>
      <c r="E414" s="21"/>
      <c r="F414" s="21"/>
      <c r="G414" s="21"/>
      <c r="H414" s="21"/>
      <c r="I414" s="21"/>
      <c r="J414" s="21"/>
      <c r="K414" s="37"/>
      <c r="L414" s="37"/>
      <c r="M414" s="37"/>
    </row>
    <row r="415" spans="1:13">
      <c r="A415" s="21"/>
      <c r="B415" s="21"/>
      <c r="C415" s="22"/>
      <c r="D415" s="21"/>
      <c r="E415" s="21"/>
      <c r="F415" s="21"/>
      <c r="G415" s="21"/>
      <c r="H415" s="21"/>
      <c r="I415" s="21"/>
      <c r="J415" s="21"/>
      <c r="K415" s="37"/>
      <c r="L415" s="37"/>
      <c r="M415" s="37"/>
    </row>
    <row r="416" spans="1:13">
      <c r="A416" s="21"/>
      <c r="B416" s="21"/>
      <c r="C416" s="22"/>
      <c r="D416" s="21"/>
      <c r="E416" s="21"/>
      <c r="F416" s="21"/>
      <c r="G416" s="21"/>
      <c r="H416" s="21"/>
      <c r="I416" s="21"/>
      <c r="J416" s="21"/>
      <c r="K416" s="37"/>
      <c r="L416" s="37"/>
      <c r="M416" s="37"/>
    </row>
    <row r="417" spans="1:13">
      <c r="A417" s="21"/>
      <c r="B417" s="21"/>
      <c r="C417" s="22"/>
      <c r="D417" s="21"/>
      <c r="E417" s="21"/>
      <c r="F417" s="21"/>
      <c r="G417" s="21"/>
      <c r="H417" s="21"/>
      <c r="I417" s="21"/>
      <c r="J417" s="21"/>
      <c r="K417" s="37"/>
      <c r="L417" s="37"/>
      <c r="M417" s="37"/>
    </row>
    <row r="418" spans="1:13">
      <c r="A418" s="21"/>
      <c r="B418" s="21"/>
      <c r="C418" s="22"/>
      <c r="D418" s="21"/>
      <c r="E418" s="21"/>
      <c r="F418" s="21"/>
      <c r="G418" s="21"/>
      <c r="H418" s="21"/>
      <c r="I418" s="21"/>
      <c r="J418" s="21"/>
      <c r="K418" s="37"/>
      <c r="L418" s="37"/>
      <c r="M418" s="37"/>
    </row>
    <row r="419" spans="1:13">
      <c r="A419" s="21"/>
      <c r="B419" s="21"/>
      <c r="C419" s="22"/>
      <c r="D419" s="21"/>
      <c r="E419" s="21"/>
      <c r="F419" s="21"/>
      <c r="G419" s="21"/>
      <c r="H419" s="21"/>
      <c r="I419" s="21"/>
      <c r="J419" s="21"/>
      <c r="K419" s="37"/>
      <c r="L419" s="37"/>
      <c r="M419" s="37"/>
    </row>
    <row r="420" spans="1:13">
      <c r="A420" s="21"/>
      <c r="B420" s="21"/>
      <c r="C420" s="22"/>
      <c r="D420" s="21"/>
      <c r="E420" s="21"/>
      <c r="F420" s="21"/>
      <c r="G420" s="21"/>
      <c r="H420" s="21"/>
      <c r="I420" s="21"/>
      <c r="J420" s="21"/>
      <c r="K420" s="37"/>
      <c r="L420" s="37"/>
      <c r="M420" s="37"/>
    </row>
    <row r="421" spans="1:13">
      <c r="A421" s="21"/>
      <c r="B421" s="21"/>
      <c r="C421" s="22"/>
      <c r="D421" s="21"/>
      <c r="E421" s="21"/>
      <c r="F421" s="21"/>
      <c r="G421" s="21"/>
      <c r="H421" s="21"/>
      <c r="I421" s="21"/>
      <c r="J421" s="21"/>
      <c r="K421" s="37"/>
      <c r="L421" s="37"/>
      <c r="M421" s="37"/>
    </row>
    <row r="422" spans="1:13">
      <c r="A422" s="21"/>
      <c r="B422" s="21"/>
      <c r="C422" s="22"/>
      <c r="D422" s="21"/>
      <c r="E422" s="21"/>
      <c r="F422" s="21"/>
      <c r="G422" s="21"/>
      <c r="H422" s="21"/>
      <c r="I422" s="21"/>
      <c r="J422" s="21"/>
      <c r="K422" s="37"/>
      <c r="L422" s="37"/>
      <c r="M422" s="37"/>
    </row>
    <row r="423" spans="1:13">
      <c r="A423" s="21"/>
      <c r="B423" s="21"/>
      <c r="C423" s="22"/>
      <c r="D423" s="21"/>
      <c r="E423" s="21"/>
      <c r="F423" s="21"/>
      <c r="G423" s="21"/>
      <c r="H423" s="21"/>
      <c r="I423" s="21"/>
      <c r="J423" s="21"/>
      <c r="K423" s="37"/>
      <c r="L423" s="37"/>
      <c r="M423" s="37"/>
    </row>
    <row r="424" spans="1:13">
      <c r="A424" s="21"/>
      <c r="B424" s="21"/>
      <c r="C424" s="22"/>
      <c r="D424" s="21"/>
      <c r="E424" s="21"/>
      <c r="F424" s="21"/>
      <c r="G424" s="21"/>
      <c r="H424" s="21"/>
      <c r="I424" s="21"/>
      <c r="J424" s="21"/>
      <c r="K424" s="37"/>
      <c r="L424" s="37"/>
      <c r="M424" s="37"/>
    </row>
    <row r="425" spans="1:13">
      <c r="A425" s="21"/>
      <c r="B425" s="21"/>
      <c r="C425" s="22"/>
      <c r="D425" s="21"/>
      <c r="E425" s="21"/>
      <c r="F425" s="21"/>
      <c r="G425" s="21"/>
      <c r="H425" s="21"/>
      <c r="I425" s="21"/>
      <c r="J425" s="21"/>
      <c r="K425" s="37"/>
      <c r="L425" s="37"/>
      <c r="M425" s="37"/>
    </row>
    <row r="426" spans="1:13">
      <c r="A426" s="21"/>
      <c r="B426" s="21"/>
      <c r="C426" s="22"/>
      <c r="D426" s="21"/>
      <c r="E426" s="21"/>
      <c r="F426" s="21"/>
      <c r="G426" s="21"/>
      <c r="H426" s="21"/>
      <c r="I426" s="21"/>
      <c r="J426" s="21"/>
      <c r="K426" s="37"/>
      <c r="L426" s="37"/>
      <c r="M426" s="37"/>
    </row>
    <row r="427" spans="1:13">
      <c r="A427" s="21"/>
      <c r="B427" s="21"/>
      <c r="C427" s="22"/>
      <c r="D427" s="21"/>
      <c r="E427" s="21"/>
      <c r="F427" s="21"/>
      <c r="G427" s="21"/>
      <c r="H427" s="21"/>
      <c r="I427" s="21"/>
      <c r="J427" s="21"/>
      <c r="K427" s="37"/>
      <c r="L427" s="37"/>
      <c r="M427" s="37"/>
    </row>
    <row r="428" spans="1:13">
      <c r="A428" s="21"/>
      <c r="B428" s="21"/>
      <c r="C428" s="22"/>
      <c r="D428" s="21"/>
      <c r="E428" s="21"/>
      <c r="F428" s="21"/>
      <c r="G428" s="21"/>
      <c r="H428" s="21"/>
      <c r="I428" s="21"/>
      <c r="J428" s="21"/>
      <c r="K428" s="37"/>
      <c r="L428" s="37"/>
      <c r="M428" s="37"/>
    </row>
    <row r="429" spans="1:13">
      <c r="A429" s="21"/>
      <c r="B429" s="21"/>
      <c r="C429" s="22"/>
      <c r="D429" s="21"/>
      <c r="E429" s="21"/>
      <c r="F429" s="21"/>
      <c r="G429" s="21"/>
      <c r="H429" s="21"/>
      <c r="I429" s="21"/>
      <c r="J429" s="21"/>
      <c r="K429" s="37"/>
      <c r="L429" s="37"/>
      <c r="M429" s="37"/>
    </row>
    <row r="430" spans="1:13">
      <c r="A430" s="21"/>
      <c r="B430" s="21"/>
      <c r="C430" s="22"/>
      <c r="D430" s="21"/>
      <c r="E430" s="21"/>
      <c r="F430" s="21"/>
      <c r="G430" s="21"/>
      <c r="H430" s="21"/>
      <c r="I430" s="21"/>
      <c r="J430" s="21"/>
      <c r="K430" s="37"/>
      <c r="L430" s="37"/>
      <c r="M430" s="37"/>
    </row>
    <row r="431" spans="1:13">
      <c r="A431" s="21"/>
      <c r="B431" s="21"/>
      <c r="C431" s="22"/>
      <c r="D431" s="21"/>
      <c r="E431" s="21"/>
      <c r="F431" s="21"/>
      <c r="G431" s="21"/>
      <c r="H431" s="21"/>
      <c r="I431" s="21"/>
      <c r="J431" s="21"/>
      <c r="K431" s="37"/>
      <c r="L431" s="37"/>
      <c r="M431" s="37"/>
    </row>
    <row r="432" spans="1:13">
      <c r="A432" s="21"/>
      <c r="B432" s="21"/>
      <c r="C432" s="22"/>
      <c r="D432" s="21"/>
      <c r="E432" s="21"/>
      <c r="F432" s="21"/>
      <c r="G432" s="21"/>
      <c r="H432" s="21"/>
      <c r="I432" s="21"/>
      <c r="J432" s="21"/>
      <c r="K432" s="37"/>
      <c r="L432" s="37"/>
      <c r="M432" s="37"/>
    </row>
    <row r="433" spans="1:13">
      <c r="A433" s="21"/>
      <c r="B433" s="21"/>
      <c r="C433" s="22"/>
      <c r="D433" s="21"/>
      <c r="E433" s="21"/>
      <c r="F433" s="21"/>
      <c r="G433" s="21"/>
      <c r="H433" s="21"/>
      <c r="I433" s="21"/>
      <c r="J433" s="21"/>
      <c r="K433" s="37"/>
      <c r="L433" s="37"/>
      <c r="M433" s="37"/>
    </row>
    <row r="434" spans="1:13">
      <c r="A434" s="21"/>
      <c r="B434" s="21"/>
      <c r="C434" s="22"/>
      <c r="D434" s="21"/>
      <c r="E434" s="21"/>
      <c r="F434" s="21"/>
      <c r="G434" s="21"/>
      <c r="H434" s="21"/>
      <c r="I434" s="21"/>
      <c r="J434" s="21"/>
      <c r="K434" s="37"/>
      <c r="L434" s="37"/>
      <c r="M434" s="37"/>
    </row>
    <row r="435" spans="1:13">
      <c r="A435" s="21"/>
      <c r="B435" s="21"/>
      <c r="C435" s="22"/>
      <c r="D435" s="21"/>
      <c r="E435" s="21"/>
      <c r="F435" s="21"/>
      <c r="G435" s="21"/>
      <c r="H435" s="21"/>
      <c r="I435" s="21"/>
      <c r="J435" s="21"/>
      <c r="K435" s="37"/>
      <c r="L435" s="37"/>
      <c r="M435" s="37"/>
    </row>
    <row r="436" spans="1:13">
      <c r="A436" s="21"/>
      <c r="B436" s="21"/>
      <c r="C436" s="22"/>
      <c r="D436" s="21"/>
      <c r="E436" s="21"/>
      <c r="F436" s="21"/>
      <c r="G436" s="21"/>
      <c r="H436" s="21"/>
      <c r="I436" s="21"/>
      <c r="J436" s="21"/>
      <c r="K436" s="37"/>
      <c r="L436" s="37"/>
      <c r="M436" s="37"/>
    </row>
    <row r="437" spans="1:13">
      <c r="A437" s="21"/>
      <c r="B437" s="21"/>
      <c r="C437" s="22"/>
      <c r="D437" s="21"/>
      <c r="E437" s="21"/>
      <c r="F437" s="21"/>
      <c r="G437" s="21"/>
      <c r="H437" s="21"/>
      <c r="I437" s="21"/>
      <c r="J437" s="21"/>
      <c r="K437" s="37"/>
      <c r="L437" s="37"/>
      <c r="M437" s="37"/>
    </row>
    <row r="438" spans="1:13">
      <c r="A438" s="21"/>
      <c r="B438" s="21"/>
      <c r="C438" s="22"/>
      <c r="D438" s="21"/>
      <c r="E438" s="21"/>
      <c r="F438" s="21"/>
      <c r="G438" s="21"/>
      <c r="H438" s="21"/>
      <c r="I438" s="21"/>
      <c r="J438" s="21"/>
      <c r="K438" s="37"/>
      <c r="L438" s="37"/>
      <c r="M438" s="37"/>
    </row>
    <row r="439" spans="1:13">
      <c r="A439" s="21"/>
      <c r="B439" s="21"/>
      <c r="C439" s="22"/>
      <c r="D439" s="21"/>
      <c r="E439" s="21"/>
      <c r="F439" s="21"/>
      <c r="G439" s="21"/>
      <c r="H439" s="21"/>
      <c r="I439" s="21"/>
      <c r="J439" s="21"/>
      <c r="K439" s="37"/>
      <c r="L439" s="37"/>
      <c r="M439" s="37"/>
    </row>
    <row r="440" spans="1:13">
      <c r="A440" s="21"/>
      <c r="B440" s="21"/>
      <c r="C440" s="22"/>
      <c r="D440" s="21"/>
      <c r="E440" s="21"/>
      <c r="F440" s="21"/>
      <c r="G440" s="21"/>
      <c r="H440" s="21"/>
      <c r="I440" s="21"/>
      <c r="J440" s="21"/>
      <c r="K440" s="37"/>
      <c r="L440" s="37"/>
      <c r="M440" s="37"/>
    </row>
    <row r="441" spans="1:13">
      <c r="A441" s="21"/>
      <c r="B441" s="21"/>
      <c r="C441" s="22"/>
      <c r="D441" s="21"/>
      <c r="E441" s="21"/>
      <c r="F441" s="21"/>
      <c r="G441" s="21"/>
      <c r="H441" s="21"/>
      <c r="I441" s="21"/>
      <c r="J441" s="21"/>
      <c r="K441" s="37"/>
      <c r="L441" s="37"/>
      <c r="M441" s="37"/>
    </row>
    <row r="442" spans="1:13">
      <c r="A442" s="21"/>
      <c r="B442" s="21"/>
      <c r="C442" s="22"/>
      <c r="D442" s="21"/>
      <c r="E442" s="21"/>
      <c r="F442" s="21"/>
      <c r="G442" s="21"/>
      <c r="H442" s="21"/>
      <c r="I442" s="21"/>
      <c r="J442" s="21"/>
      <c r="K442" s="37"/>
      <c r="L442" s="37"/>
      <c r="M442" s="37"/>
    </row>
    <row r="443" spans="1:13">
      <c r="A443" s="21"/>
      <c r="B443" s="21"/>
      <c r="C443" s="22"/>
      <c r="D443" s="21"/>
      <c r="E443" s="21"/>
      <c r="F443" s="21"/>
      <c r="G443" s="21"/>
      <c r="H443" s="21"/>
      <c r="I443" s="21"/>
      <c r="J443" s="21"/>
      <c r="K443" s="37"/>
      <c r="L443" s="37"/>
      <c r="M443" s="37"/>
    </row>
    <row r="444" spans="1:13">
      <c r="A444" s="21"/>
      <c r="B444" s="21"/>
      <c r="C444" s="22"/>
      <c r="D444" s="21"/>
      <c r="E444" s="21"/>
      <c r="F444" s="21"/>
      <c r="G444" s="21"/>
      <c r="H444" s="21"/>
      <c r="I444" s="21"/>
      <c r="J444" s="21"/>
      <c r="K444" s="37"/>
      <c r="L444" s="37"/>
      <c r="M444" s="37"/>
    </row>
    <row r="445" spans="1:13">
      <c r="A445" s="21"/>
      <c r="B445" s="21"/>
      <c r="C445" s="22"/>
      <c r="D445" s="21"/>
      <c r="E445" s="21"/>
      <c r="F445" s="21"/>
      <c r="G445" s="21"/>
      <c r="H445" s="21"/>
      <c r="I445" s="21"/>
      <c r="J445" s="21"/>
      <c r="K445" s="37"/>
      <c r="L445" s="37"/>
      <c r="M445" s="37"/>
    </row>
    <row r="446" spans="1:13">
      <c r="A446" s="21"/>
      <c r="B446" s="21"/>
      <c r="C446" s="22"/>
      <c r="D446" s="21"/>
      <c r="E446" s="21"/>
      <c r="F446" s="21"/>
      <c r="G446" s="21"/>
      <c r="H446" s="21"/>
      <c r="I446" s="21"/>
      <c r="J446" s="21"/>
      <c r="K446" s="37"/>
      <c r="L446" s="37"/>
      <c r="M446" s="37"/>
    </row>
    <row r="447" spans="1:13">
      <c r="A447" s="21"/>
      <c r="B447" s="21"/>
      <c r="C447" s="22"/>
      <c r="D447" s="21"/>
      <c r="E447" s="21"/>
      <c r="F447" s="21"/>
      <c r="G447" s="21"/>
      <c r="H447" s="21"/>
      <c r="I447" s="21"/>
      <c r="J447" s="21"/>
      <c r="K447" s="37"/>
      <c r="L447" s="37"/>
      <c r="M447" s="37"/>
    </row>
    <row r="448" spans="1:13">
      <c r="A448" s="21"/>
      <c r="B448" s="21"/>
      <c r="C448" s="22"/>
      <c r="D448" s="21"/>
      <c r="E448" s="21"/>
      <c r="F448" s="21"/>
      <c r="G448" s="21"/>
      <c r="H448" s="21"/>
      <c r="I448" s="21"/>
      <c r="J448" s="21"/>
      <c r="K448" s="37"/>
      <c r="L448" s="37"/>
      <c r="M448" s="37"/>
    </row>
    <row r="449" spans="1:13">
      <c r="A449" s="21"/>
      <c r="B449" s="21"/>
      <c r="C449" s="22"/>
      <c r="D449" s="21"/>
      <c r="E449" s="21"/>
      <c r="F449" s="21"/>
      <c r="G449" s="21"/>
      <c r="H449" s="21"/>
      <c r="I449" s="21"/>
      <c r="J449" s="21"/>
      <c r="K449" s="37"/>
      <c r="L449" s="37"/>
      <c r="M449" s="37"/>
    </row>
    <row r="450" spans="1:13">
      <c r="A450" s="21"/>
      <c r="B450" s="21"/>
      <c r="C450" s="22"/>
      <c r="D450" s="21"/>
      <c r="E450" s="21"/>
      <c r="F450" s="21"/>
      <c r="G450" s="21"/>
      <c r="H450" s="21"/>
      <c r="I450" s="21"/>
      <c r="J450" s="21"/>
      <c r="K450" s="37"/>
      <c r="L450" s="37"/>
      <c r="M450" s="37"/>
    </row>
    <row r="451" spans="1:13">
      <c r="A451" s="21"/>
      <c r="B451" s="21"/>
      <c r="C451" s="22"/>
      <c r="D451" s="21"/>
      <c r="E451" s="21"/>
      <c r="F451" s="21"/>
      <c r="G451" s="21"/>
      <c r="H451" s="21"/>
      <c r="I451" s="21"/>
      <c r="J451" s="21"/>
      <c r="K451" s="37"/>
      <c r="L451" s="37"/>
      <c r="M451" s="37"/>
    </row>
    <row r="452" spans="1:13">
      <c r="A452" s="21"/>
      <c r="B452" s="21"/>
      <c r="C452" s="22"/>
      <c r="D452" s="21"/>
      <c r="E452" s="21"/>
      <c r="F452" s="21"/>
      <c r="G452" s="21"/>
      <c r="H452" s="21"/>
      <c r="I452" s="21"/>
      <c r="J452" s="21"/>
      <c r="K452" s="37"/>
      <c r="L452" s="37"/>
      <c r="M452" s="37"/>
    </row>
    <row r="453" spans="1:13">
      <c r="A453" s="21"/>
      <c r="B453" s="21"/>
      <c r="C453" s="22"/>
      <c r="D453" s="21"/>
      <c r="E453" s="21"/>
      <c r="F453" s="21"/>
      <c r="G453" s="21"/>
      <c r="H453" s="21"/>
      <c r="I453" s="21"/>
      <c r="J453" s="21"/>
      <c r="K453" s="37"/>
      <c r="L453" s="37"/>
      <c r="M453" s="37"/>
    </row>
    <row r="454" spans="1:13">
      <c r="A454" s="21"/>
      <c r="B454" s="21"/>
      <c r="C454" s="22"/>
      <c r="D454" s="21"/>
      <c r="E454" s="21"/>
      <c r="F454" s="21"/>
      <c r="G454" s="21"/>
      <c r="H454" s="21"/>
      <c r="I454" s="21"/>
      <c r="J454" s="21"/>
      <c r="K454" s="37"/>
      <c r="L454" s="37"/>
      <c r="M454" s="37"/>
    </row>
    <row r="455" spans="1:13">
      <c r="A455" s="21"/>
      <c r="B455" s="21"/>
      <c r="C455" s="22"/>
      <c r="D455" s="21"/>
      <c r="E455" s="21"/>
      <c r="F455" s="21"/>
      <c r="G455" s="21"/>
      <c r="H455" s="21"/>
      <c r="I455" s="21"/>
      <c r="J455" s="21"/>
      <c r="K455" s="37"/>
      <c r="L455" s="37"/>
      <c r="M455" s="37"/>
    </row>
    <row r="456" spans="1:13">
      <c r="A456" s="21"/>
      <c r="B456" s="21"/>
      <c r="C456" s="22"/>
      <c r="D456" s="21"/>
      <c r="E456" s="21"/>
      <c r="F456" s="21"/>
      <c r="G456" s="21"/>
      <c r="H456" s="21"/>
      <c r="I456" s="21"/>
      <c r="J456" s="21"/>
      <c r="K456" s="37"/>
      <c r="L456" s="37"/>
      <c r="M456" s="37"/>
    </row>
    <row r="457" spans="1:13">
      <c r="A457" s="21"/>
      <c r="B457" s="21"/>
      <c r="C457" s="22"/>
      <c r="D457" s="21"/>
      <c r="E457" s="21"/>
      <c r="F457" s="21"/>
      <c r="G457" s="21"/>
      <c r="H457" s="21"/>
      <c r="I457" s="21"/>
      <c r="J457" s="21"/>
      <c r="K457" s="37"/>
      <c r="L457" s="37"/>
      <c r="M457" s="37"/>
    </row>
    <row r="458" spans="1:13">
      <c r="A458" s="21"/>
      <c r="B458" s="21"/>
      <c r="C458" s="22"/>
      <c r="D458" s="21"/>
      <c r="E458" s="21"/>
      <c r="F458" s="21"/>
      <c r="G458" s="21"/>
      <c r="H458" s="21"/>
      <c r="I458" s="21"/>
      <c r="J458" s="21"/>
      <c r="K458" s="37"/>
      <c r="L458" s="37"/>
      <c r="M458" s="37"/>
    </row>
    <row r="459" spans="1:13">
      <c r="A459" s="21"/>
      <c r="B459" s="21"/>
      <c r="C459" s="22"/>
      <c r="D459" s="21"/>
      <c r="E459" s="21"/>
      <c r="F459" s="21"/>
      <c r="G459" s="21"/>
      <c r="H459" s="21"/>
      <c r="I459" s="21"/>
      <c r="J459" s="21"/>
      <c r="K459" s="37"/>
      <c r="L459" s="37"/>
      <c r="M459" s="37"/>
    </row>
    <row r="460" spans="1:13">
      <c r="A460" s="21"/>
      <c r="B460" s="21"/>
      <c r="C460" s="22"/>
      <c r="D460" s="21"/>
      <c r="E460" s="21"/>
      <c r="F460" s="21"/>
      <c r="G460" s="21"/>
      <c r="H460" s="21"/>
      <c r="I460" s="21"/>
      <c r="J460" s="21"/>
      <c r="K460" s="37"/>
      <c r="L460" s="37"/>
      <c r="M460" s="37"/>
    </row>
    <row r="461" spans="1:13">
      <c r="A461" s="21"/>
      <c r="B461" s="21"/>
      <c r="C461" s="22"/>
      <c r="D461" s="21"/>
      <c r="E461" s="21"/>
      <c r="F461" s="21"/>
      <c r="G461" s="21"/>
      <c r="H461" s="21"/>
      <c r="I461" s="21"/>
      <c r="J461" s="21"/>
      <c r="K461" s="37"/>
      <c r="L461" s="37"/>
      <c r="M461" s="37"/>
    </row>
    <row r="462" spans="1:13">
      <c r="A462" s="21"/>
      <c r="B462" s="21"/>
      <c r="C462" s="22"/>
      <c r="D462" s="21"/>
      <c r="E462" s="21"/>
      <c r="F462" s="21"/>
      <c r="G462" s="21"/>
      <c r="H462" s="21"/>
      <c r="I462" s="21"/>
      <c r="J462" s="21"/>
      <c r="K462" s="37"/>
      <c r="L462" s="37"/>
      <c r="M462" s="37"/>
    </row>
    <row r="463" spans="1:13">
      <c r="A463" s="21"/>
      <c r="B463" s="21"/>
      <c r="C463" s="22"/>
      <c r="D463" s="21"/>
      <c r="E463" s="21"/>
      <c r="F463" s="21"/>
      <c r="G463" s="21"/>
      <c r="H463" s="21"/>
      <c r="I463" s="21"/>
      <c r="J463" s="21"/>
      <c r="K463" s="37"/>
      <c r="L463" s="37"/>
      <c r="M463" s="37"/>
    </row>
    <row r="464" spans="1:13">
      <c r="A464" s="21"/>
      <c r="B464" s="21"/>
      <c r="C464" s="22"/>
      <c r="D464" s="21"/>
      <c r="E464" s="21"/>
      <c r="F464" s="21"/>
      <c r="G464" s="21"/>
      <c r="H464" s="21"/>
      <c r="I464" s="21"/>
      <c r="J464" s="21"/>
      <c r="K464" s="37"/>
      <c r="L464" s="37"/>
      <c r="M464" s="37"/>
    </row>
    <row r="465" spans="1:13">
      <c r="A465" s="21"/>
      <c r="B465" s="21"/>
      <c r="C465" s="22"/>
      <c r="D465" s="21"/>
      <c r="E465" s="21"/>
      <c r="F465" s="21"/>
      <c r="G465" s="21"/>
      <c r="H465" s="21"/>
      <c r="I465" s="21"/>
      <c r="J465" s="21"/>
      <c r="K465" s="37"/>
      <c r="L465" s="37"/>
      <c r="M465" s="37"/>
    </row>
    <row r="466" spans="1:13">
      <c r="A466" s="21"/>
      <c r="B466" s="21"/>
      <c r="C466" s="22"/>
      <c r="D466" s="21"/>
      <c r="E466" s="21"/>
      <c r="F466" s="21"/>
      <c r="G466" s="21"/>
      <c r="H466" s="21"/>
      <c r="I466" s="21"/>
      <c r="J466" s="21"/>
      <c r="K466" s="37"/>
      <c r="L466" s="37"/>
      <c r="M466" s="37"/>
    </row>
    <row r="467" spans="1:13">
      <c r="A467" s="21"/>
      <c r="B467" s="21"/>
      <c r="C467" s="22"/>
      <c r="D467" s="21"/>
      <c r="E467" s="21"/>
      <c r="F467" s="21"/>
      <c r="G467" s="21"/>
      <c r="H467" s="21"/>
      <c r="I467" s="21"/>
      <c r="J467" s="21"/>
      <c r="K467" s="37"/>
      <c r="L467" s="37"/>
      <c r="M467" s="37"/>
    </row>
    <row r="468" spans="1:13">
      <c r="A468" s="21"/>
      <c r="B468" s="21"/>
      <c r="C468" s="22"/>
      <c r="D468" s="21"/>
      <c r="E468" s="21"/>
      <c r="F468" s="21"/>
      <c r="G468" s="21"/>
      <c r="H468" s="21"/>
      <c r="I468" s="21"/>
      <c r="J468" s="21"/>
      <c r="K468" s="37"/>
      <c r="L468" s="37"/>
      <c r="M468" s="37"/>
    </row>
    <row r="469" spans="1:13">
      <c r="A469" s="21"/>
      <c r="B469" s="21"/>
      <c r="C469" s="22"/>
      <c r="D469" s="21"/>
      <c r="E469" s="21"/>
      <c r="F469" s="21"/>
      <c r="G469" s="21"/>
      <c r="H469" s="21"/>
      <c r="I469" s="21"/>
      <c r="J469" s="21"/>
      <c r="K469" s="37"/>
      <c r="L469" s="37"/>
      <c r="M469" s="37"/>
    </row>
    <row r="470" spans="1:13">
      <c r="A470" s="21"/>
      <c r="B470" s="21"/>
      <c r="C470" s="22"/>
      <c r="D470" s="21"/>
      <c r="E470" s="21"/>
      <c r="F470" s="21"/>
      <c r="G470" s="21"/>
      <c r="H470" s="21"/>
      <c r="I470" s="21"/>
      <c r="J470" s="21"/>
      <c r="K470" s="37"/>
      <c r="L470" s="37"/>
      <c r="M470" s="37"/>
    </row>
    <row r="471" spans="1:13">
      <c r="A471" s="21"/>
      <c r="B471" s="21"/>
      <c r="C471" s="22"/>
      <c r="D471" s="21"/>
      <c r="E471" s="21"/>
      <c r="F471" s="21"/>
      <c r="G471" s="21"/>
      <c r="H471" s="21"/>
      <c r="I471" s="21"/>
      <c r="J471" s="21"/>
      <c r="K471" s="37"/>
      <c r="L471" s="37"/>
      <c r="M471" s="37"/>
    </row>
    <row r="472" spans="1:13">
      <c r="A472" s="21"/>
      <c r="B472" s="21"/>
      <c r="C472" s="22"/>
      <c r="D472" s="21"/>
      <c r="E472" s="21"/>
      <c r="F472" s="21"/>
      <c r="G472" s="21"/>
      <c r="H472" s="21"/>
      <c r="I472" s="21"/>
      <c r="J472" s="21"/>
      <c r="K472" s="37"/>
      <c r="L472" s="37"/>
      <c r="M472" s="37"/>
    </row>
    <row r="473" spans="1:13">
      <c r="A473" s="21"/>
      <c r="B473" s="21"/>
      <c r="C473" s="22"/>
      <c r="D473" s="21"/>
      <c r="E473" s="21"/>
      <c r="F473" s="21"/>
      <c r="G473" s="21"/>
      <c r="H473" s="21"/>
      <c r="I473" s="21"/>
      <c r="J473" s="21"/>
      <c r="K473" s="37"/>
      <c r="L473" s="37"/>
      <c r="M473" s="37"/>
    </row>
    <row r="474" spans="1:13">
      <c r="A474" s="21"/>
      <c r="B474" s="21"/>
      <c r="C474" s="22"/>
      <c r="D474" s="21"/>
      <c r="E474" s="21"/>
      <c r="F474" s="21"/>
      <c r="G474" s="21"/>
      <c r="H474" s="21"/>
      <c r="I474" s="21"/>
      <c r="J474" s="21"/>
      <c r="K474" s="37"/>
      <c r="L474" s="37"/>
      <c r="M474" s="37"/>
    </row>
    <row r="475" spans="1:13">
      <c r="A475" s="21"/>
      <c r="B475" s="21"/>
      <c r="C475" s="22"/>
      <c r="D475" s="21"/>
      <c r="E475" s="21"/>
      <c r="F475" s="21"/>
      <c r="G475" s="21"/>
      <c r="H475" s="21"/>
      <c r="I475" s="21"/>
      <c r="J475" s="21"/>
      <c r="K475" s="37"/>
      <c r="L475" s="37"/>
      <c r="M475" s="37"/>
    </row>
    <row r="476" spans="1:13">
      <c r="A476" s="21"/>
      <c r="B476" s="21"/>
      <c r="C476" s="22"/>
      <c r="D476" s="21"/>
      <c r="E476" s="21"/>
      <c r="F476" s="21"/>
      <c r="G476" s="21"/>
      <c r="H476" s="21"/>
      <c r="I476" s="21"/>
      <c r="J476" s="21"/>
      <c r="K476" s="37"/>
      <c r="L476" s="37"/>
      <c r="M476" s="37"/>
    </row>
    <row r="477" spans="1:13">
      <c r="A477" s="21"/>
      <c r="B477" s="21"/>
      <c r="C477" s="22"/>
      <c r="D477" s="21"/>
      <c r="E477" s="21"/>
      <c r="F477" s="21"/>
      <c r="G477" s="21"/>
      <c r="H477" s="21"/>
      <c r="I477" s="21"/>
      <c r="J477" s="21"/>
      <c r="K477" s="37"/>
      <c r="L477" s="37"/>
      <c r="M477" s="37"/>
    </row>
    <row r="478" spans="1:13">
      <c r="A478" s="21"/>
      <c r="B478" s="21"/>
      <c r="C478" s="22"/>
      <c r="D478" s="21"/>
      <c r="E478" s="21"/>
      <c r="F478" s="21"/>
      <c r="G478" s="21"/>
      <c r="H478" s="21"/>
      <c r="I478" s="21"/>
      <c r="J478" s="21"/>
      <c r="K478" s="37"/>
      <c r="L478" s="37"/>
      <c r="M478" s="37"/>
    </row>
    <row r="479" spans="1:13">
      <c r="A479" s="21"/>
      <c r="B479" s="21"/>
      <c r="C479" s="22"/>
      <c r="D479" s="21"/>
      <c r="E479" s="21"/>
      <c r="F479" s="21"/>
      <c r="G479" s="21"/>
      <c r="H479" s="21"/>
      <c r="I479" s="21"/>
      <c r="J479" s="21"/>
      <c r="K479" s="37"/>
      <c r="L479" s="37"/>
      <c r="M479" s="37"/>
    </row>
    <row r="480" spans="1:13">
      <c r="A480" s="21"/>
      <c r="B480" s="21"/>
      <c r="C480" s="22"/>
      <c r="D480" s="21"/>
      <c r="E480" s="21"/>
      <c r="F480" s="21"/>
      <c r="G480" s="21"/>
      <c r="H480" s="21"/>
      <c r="I480" s="21"/>
      <c r="J480" s="21"/>
      <c r="K480" s="37"/>
      <c r="L480" s="37"/>
      <c r="M480" s="37"/>
    </row>
    <row r="481" spans="1:13">
      <c r="A481" s="21"/>
      <c r="B481" s="21"/>
      <c r="C481" s="22"/>
      <c r="D481" s="21"/>
      <c r="E481" s="21"/>
      <c r="F481" s="21"/>
      <c r="G481" s="21"/>
      <c r="H481" s="21"/>
      <c r="I481" s="21"/>
      <c r="J481" s="21"/>
      <c r="K481" s="37"/>
      <c r="L481" s="37"/>
      <c r="M481" s="37"/>
    </row>
    <row r="482" spans="1:13">
      <c r="A482" s="21"/>
      <c r="B482" s="21"/>
      <c r="C482" s="22"/>
      <c r="D482" s="21"/>
      <c r="E482" s="21"/>
      <c r="F482" s="21"/>
      <c r="G482" s="21"/>
      <c r="H482" s="21"/>
      <c r="I482" s="21"/>
      <c r="J482" s="21"/>
      <c r="K482" s="37"/>
      <c r="L482" s="37"/>
      <c r="M482" s="37"/>
    </row>
    <row r="483" spans="1:13">
      <c r="A483" s="21"/>
      <c r="B483" s="21"/>
      <c r="C483" s="22"/>
      <c r="D483" s="21"/>
      <c r="E483" s="21"/>
      <c r="F483" s="21"/>
      <c r="G483" s="21"/>
      <c r="H483" s="21"/>
      <c r="I483" s="21"/>
      <c r="J483" s="21"/>
      <c r="K483" s="37"/>
      <c r="L483" s="37"/>
      <c r="M483" s="37"/>
    </row>
    <row r="484" spans="1:13">
      <c r="A484" s="21"/>
      <c r="B484" s="21"/>
      <c r="C484" s="22"/>
      <c r="D484" s="21"/>
      <c r="E484" s="21"/>
      <c r="F484" s="21"/>
      <c r="G484" s="21"/>
      <c r="H484" s="21"/>
      <c r="I484" s="21"/>
      <c r="J484" s="21"/>
      <c r="K484" s="37"/>
      <c r="L484" s="37"/>
      <c r="M484" s="37"/>
    </row>
    <row r="485" spans="1:13">
      <c r="A485" s="21"/>
      <c r="B485" s="21"/>
      <c r="C485" s="22"/>
      <c r="D485" s="21"/>
      <c r="E485" s="21"/>
      <c r="F485" s="21"/>
      <c r="G485" s="21"/>
      <c r="H485" s="21"/>
      <c r="I485" s="21"/>
      <c r="J485" s="21"/>
      <c r="K485" s="37"/>
      <c r="L485" s="37"/>
      <c r="M485" s="37"/>
    </row>
    <row r="486" spans="1:13">
      <c r="A486" s="21"/>
      <c r="B486" s="21"/>
      <c r="C486" s="22"/>
      <c r="D486" s="21"/>
      <c r="E486" s="21"/>
      <c r="F486" s="21"/>
      <c r="G486" s="21"/>
      <c r="H486" s="21"/>
      <c r="I486" s="21"/>
      <c r="J486" s="21"/>
      <c r="K486" s="37"/>
      <c r="L486" s="37"/>
      <c r="M486" s="37"/>
    </row>
    <row r="487" spans="1:13">
      <c r="A487" s="21"/>
      <c r="B487" s="21"/>
      <c r="C487" s="22"/>
      <c r="D487" s="21"/>
      <c r="E487" s="21"/>
      <c r="F487" s="21"/>
      <c r="G487" s="21"/>
      <c r="H487" s="21"/>
      <c r="I487" s="21"/>
      <c r="J487" s="21"/>
      <c r="K487" s="37"/>
      <c r="L487" s="37"/>
      <c r="M487" s="37"/>
    </row>
    <row r="488" spans="1:13">
      <c r="A488" s="21"/>
      <c r="B488" s="21"/>
      <c r="C488" s="22"/>
      <c r="D488" s="21"/>
      <c r="E488" s="21"/>
      <c r="F488" s="21"/>
      <c r="G488" s="21"/>
      <c r="H488" s="21"/>
      <c r="I488" s="21"/>
      <c r="J488" s="21"/>
      <c r="K488" s="37"/>
      <c r="L488" s="37"/>
      <c r="M488" s="37"/>
    </row>
    <row r="489" spans="1:13">
      <c r="A489" s="21"/>
      <c r="B489" s="21"/>
      <c r="C489" s="22"/>
      <c r="D489" s="21"/>
      <c r="E489" s="21"/>
      <c r="F489" s="21"/>
      <c r="G489" s="21"/>
      <c r="H489" s="21"/>
      <c r="I489" s="21"/>
      <c r="J489" s="21"/>
      <c r="K489" s="37"/>
      <c r="L489" s="37"/>
      <c r="M489" s="37"/>
    </row>
    <row r="490" spans="1:13">
      <c r="A490" s="21"/>
      <c r="B490" s="21"/>
      <c r="C490" s="22"/>
      <c r="D490" s="21"/>
      <c r="E490" s="21"/>
      <c r="F490" s="21"/>
      <c r="G490" s="21"/>
      <c r="H490" s="21"/>
      <c r="I490" s="21"/>
      <c r="J490" s="21"/>
      <c r="K490" s="37"/>
      <c r="L490" s="37"/>
      <c r="M490" s="37"/>
    </row>
    <row r="491" spans="1:13">
      <c r="A491" s="21"/>
      <c r="B491" s="21"/>
      <c r="C491" s="22"/>
      <c r="D491" s="21"/>
      <c r="E491" s="21"/>
      <c r="F491" s="21"/>
      <c r="G491" s="21"/>
      <c r="H491" s="21"/>
      <c r="I491" s="21"/>
      <c r="J491" s="21"/>
      <c r="K491" s="37"/>
      <c r="L491" s="37"/>
      <c r="M491" s="37"/>
    </row>
    <row r="492" spans="1:13">
      <c r="A492" s="21"/>
      <c r="B492" s="21"/>
      <c r="C492" s="22"/>
      <c r="D492" s="21"/>
      <c r="E492" s="21"/>
      <c r="F492" s="21"/>
      <c r="G492" s="21"/>
      <c r="H492" s="21"/>
      <c r="I492" s="21"/>
      <c r="J492" s="21"/>
      <c r="K492" s="37"/>
      <c r="L492" s="37"/>
      <c r="M492" s="37"/>
    </row>
    <row r="493" spans="1:13">
      <c r="A493" s="21"/>
      <c r="B493" s="21"/>
      <c r="C493" s="22"/>
      <c r="D493" s="21"/>
      <c r="E493" s="21"/>
      <c r="F493" s="21"/>
      <c r="G493" s="21"/>
      <c r="H493" s="21"/>
      <c r="I493" s="21"/>
      <c r="J493" s="21"/>
      <c r="K493" s="37"/>
      <c r="L493" s="37"/>
      <c r="M493" s="37"/>
    </row>
    <row r="494" spans="1:13">
      <c r="A494" s="21"/>
      <c r="B494" s="21"/>
      <c r="C494" s="22"/>
      <c r="D494" s="21"/>
      <c r="E494" s="21"/>
      <c r="F494" s="21"/>
      <c r="G494" s="21"/>
      <c r="H494" s="21"/>
      <c r="I494" s="21"/>
      <c r="J494" s="21"/>
      <c r="K494" s="37"/>
      <c r="L494" s="37"/>
      <c r="M494" s="37"/>
    </row>
    <row r="495" spans="1:13">
      <c r="A495" s="21"/>
      <c r="B495" s="21"/>
      <c r="C495" s="22"/>
      <c r="D495" s="21"/>
      <c r="E495" s="21"/>
      <c r="F495" s="21"/>
      <c r="G495" s="21"/>
      <c r="H495" s="21"/>
      <c r="I495" s="21"/>
      <c r="J495" s="21"/>
      <c r="K495" s="37"/>
      <c r="L495" s="37"/>
      <c r="M495" s="37"/>
    </row>
    <row r="496" spans="1:13">
      <c r="A496" s="21"/>
      <c r="B496" s="21"/>
      <c r="C496" s="22"/>
      <c r="D496" s="21"/>
      <c r="E496" s="21"/>
      <c r="F496" s="21"/>
      <c r="G496" s="21"/>
      <c r="H496" s="21"/>
      <c r="I496" s="21"/>
      <c r="J496" s="21"/>
      <c r="K496" s="37"/>
      <c r="L496" s="37"/>
      <c r="M496" s="37"/>
    </row>
    <row r="497" spans="1:13">
      <c r="A497" s="21"/>
      <c r="B497" s="21"/>
      <c r="C497" s="22"/>
      <c r="D497" s="21"/>
      <c r="E497" s="21"/>
      <c r="F497" s="21"/>
      <c r="G497" s="21"/>
      <c r="H497" s="21"/>
      <c r="I497" s="21"/>
      <c r="J497" s="21"/>
      <c r="K497" s="37"/>
      <c r="L497" s="37"/>
      <c r="M497" s="37"/>
    </row>
    <row r="498" spans="1:13">
      <c r="A498" s="21"/>
      <c r="B498" s="21"/>
      <c r="C498" s="22"/>
      <c r="D498" s="21"/>
      <c r="E498" s="21"/>
      <c r="F498" s="21"/>
      <c r="G498" s="21"/>
      <c r="H498" s="21"/>
      <c r="I498" s="21"/>
      <c r="J498" s="21"/>
      <c r="K498" s="37"/>
      <c r="L498" s="37"/>
      <c r="M498" s="37"/>
    </row>
    <row r="499" spans="1:13">
      <c r="A499" s="21"/>
      <c r="B499" s="21"/>
      <c r="C499" s="22"/>
      <c r="D499" s="21"/>
      <c r="E499" s="21"/>
      <c r="F499" s="21"/>
      <c r="G499" s="21"/>
      <c r="H499" s="21"/>
      <c r="I499" s="21"/>
      <c r="J499" s="21"/>
      <c r="K499" s="37"/>
      <c r="L499" s="37"/>
      <c r="M499" s="37"/>
    </row>
    <row r="500" spans="1:13">
      <c r="A500" s="21"/>
      <c r="B500" s="21"/>
      <c r="C500" s="22"/>
      <c r="D500" s="21"/>
      <c r="E500" s="21"/>
      <c r="F500" s="21"/>
      <c r="G500" s="21"/>
      <c r="H500" s="21"/>
      <c r="I500" s="21"/>
      <c r="J500" s="21"/>
      <c r="K500" s="37"/>
      <c r="L500" s="37"/>
      <c r="M500" s="37"/>
    </row>
    <row r="501" spans="1:13">
      <c r="A501" s="21"/>
      <c r="B501" s="21"/>
      <c r="C501" s="22"/>
      <c r="D501" s="21"/>
      <c r="E501" s="21"/>
      <c r="F501" s="21"/>
      <c r="G501" s="21"/>
      <c r="H501" s="21"/>
      <c r="I501" s="21"/>
      <c r="J501" s="21"/>
      <c r="K501" s="37"/>
      <c r="L501" s="37"/>
      <c r="M501" s="37"/>
    </row>
    <row r="502" spans="1:13">
      <c r="A502" s="21"/>
      <c r="B502" s="21"/>
      <c r="C502" s="22"/>
      <c r="D502" s="21"/>
      <c r="E502" s="21"/>
      <c r="F502" s="21"/>
      <c r="G502" s="21"/>
      <c r="H502" s="21"/>
      <c r="I502" s="21"/>
      <c r="J502" s="21"/>
      <c r="K502" s="37"/>
      <c r="L502" s="37"/>
      <c r="M502" s="37"/>
    </row>
    <row r="503" spans="1:13">
      <c r="A503" s="21"/>
      <c r="B503" s="21"/>
      <c r="C503" s="22"/>
      <c r="D503" s="21"/>
      <c r="E503" s="21"/>
      <c r="F503" s="21"/>
      <c r="G503" s="21"/>
      <c r="H503" s="21"/>
      <c r="I503" s="21"/>
      <c r="J503" s="21"/>
      <c r="K503" s="37"/>
      <c r="L503" s="37"/>
      <c r="M503" s="37"/>
    </row>
    <row r="504" spans="1:13">
      <c r="A504" s="21"/>
      <c r="B504" s="21"/>
      <c r="C504" s="22"/>
      <c r="D504" s="21"/>
      <c r="E504" s="21"/>
      <c r="F504" s="21"/>
      <c r="G504" s="21"/>
      <c r="H504" s="21"/>
      <c r="I504" s="21"/>
      <c r="J504" s="21"/>
      <c r="K504" s="37"/>
      <c r="L504" s="37"/>
      <c r="M504" s="37"/>
    </row>
    <row r="505" spans="1:13">
      <c r="A505" s="21"/>
      <c r="B505" s="21"/>
      <c r="C505" s="22"/>
      <c r="D505" s="21"/>
      <c r="E505" s="21"/>
      <c r="F505" s="21"/>
      <c r="G505" s="21"/>
      <c r="H505" s="21"/>
      <c r="I505" s="21"/>
      <c r="J505" s="21"/>
      <c r="K505" s="37"/>
      <c r="L505" s="37"/>
      <c r="M505" s="37"/>
    </row>
    <row r="506" spans="1:13">
      <c r="A506" s="21"/>
      <c r="B506" s="21"/>
      <c r="C506" s="22"/>
      <c r="D506" s="21"/>
      <c r="E506" s="21"/>
      <c r="F506" s="21"/>
      <c r="G506" s="21"/>
      <c r="H506" s="21"/>
      <c r="I506" s="21"/>
      <c r="J506" s="21"/>
      <c r="K506" s="37"/>
      <c r="L506" s="37"/>
      <c r="M506" s="37"/>
    </row>
    <row r="507" spans="1:13">
      <c r="A507" s="21"/>
      <c r="B507" s="21"/>
      <c r="C507" s="22"/>
      <c r="D507" s="21"/>
      <c r="E507" s="21"/>
      <c r="F507" s="21"/>
      <c r="G507" s="21"/>
      <c r="H507" s="21"/>
      <c r="I507" s="21"/>
      <c r="J507" s="21"/>
      <c r="K507" s="37"/>
      <c r="L507" s="37"/>
      <c r="M507" s="37"/>
    </row>
    <row r="508" spans="1:13">
      <c r="A508" s="21"/>
      <c r="B508" s="21"/>
      <c r="C508" s="22"/>
      <c r="D508" s="21"/>
      <c r="E508" s="21"/>
      <c r="F508" s="21"/>
      <c r="G508" s="21"/>
      <c r="H508" s="21"/>
      <c r="I508" s="21"/>
      <c r="J508" s="21"/>
      <c r="K508" s="37"/>
      <c r="L508" s="37"/>
      <c r="M508" s="37"/>
    </row>
    <row r="509" spans="1:13">
      <c r="A509" s="21"/>
      <c r="B509" s="21"/>
      <c r="C509" s="22"/>
      <c r="D509" s="21"/>
      <c r="E509" s="21"/>
      <c r="F509" s="21"/>
      <c r="G509" s="21"/>
      <c r="H509" s="21"/>
      <c r="I509" s="21"/>
      <c r="J509" s="21"/>
      <c r="K509" s="37"/>
      <c r="L509" s="37"/>
      <c r="M509" s="37"/>
    </row>
    <row r="510" spans="1:13">
      <c r="A510" s="21"/>
      <c r="B510" s="21"/>
      <c r="C510" s="22"/>
      <c r="D510" s="21"/>
      <c r="E510" s="21"/>
      <c r="F510" s="21"/>
      <c r="G510" s="21"/>
      <c r="H510" s="21"/>
      <c r="I510" s="21"/>
      <c r="J510" s="21"/>
      <c r="K510" s="37"/>
      <c r="L510" s="37"/>
      <c r="M510" s="37"/>
    </row>
    <row r="511" spans="1:13">
      <c r="A511" s="21"/>
      <c r="B511" s="21"/>
      <c r="C511" s="22"/>
      <c r="D511" s="21"/>
      <c r="E511" s="21"/>
      <c r="F511" s="21"/>
      <c r="G511" s="21"/>
      <c r="H511" s="21"/>
      <c r="I511" s="21"/>
      <c r="J511" s="21"/>
      <c r="K511" s="37"/>
      <c r="L511" s="37"/>
      <c r="M511" s="37"/>
    </row>
    <row r="512" spans="1:13">
      <c r="A512" s="21"/>
      <c r="B512" s="21"/>
      <c r="C512" s="22"/>
      <c r="D512" s="21"/>
      <c r="E512" s="21"/>
      <c r="F512" s="21"/>
      <c r="G512" s="21"/>
      <c r="H512" s="21"/>
      <c r="I512" s="21"/>
      <c r="J512" s="21"/>
      <c r="K512" s="37"/>
      <c r="L512" s="37"/>
      <c r="M512" s="37"/>
    </row>
    <row r="513" spans="1:13">
      <c r="A513" s="21"/>
      <c r="B513" s="21"/>
      <c r="C513" s="22"/>
      <c r="D513" s="21"/>
      <c r="E513" s="21"/>
      <c r="F513" s="21"/>
      <c r="G513" s="21"/>
      <c r="H513" s="21"/>
      <c r="I513" s="21"/>
      <c r="J513" s="21"/>
      <c r="K513" s="37"/>
      <c r="L513" s="37"/>
      <c r="M513" s="37"/>
    </row>
    <row r="514" spans="1:13">
      <c r="A514" s="21"/>
      <c r="B514" s="21"/>
      <c r="C514" s="22"/>
      <c r="D514" s="21"/>
      <c r="E514" s="21"/>
      <c r="F514" s="21"/>
      <c r="G514" s="21"/>
      <c r="H514" s="21"/>
      <c r="I514" s="21"/>
      <c r="J514" s="21"/>
      <c r="K514" s="37"/>
      <c r="L514" s="37"/>
      <c r="M514" s="37"/>
    </row>
    <row r="515" spans="1:13">
      <c r="A515" s="21"/>
      <c r="B515" s="21"/>
      <c r="C515" s="22"/>
      <c r="D515" s="21"/>
      <c r="E515" s="21"/>
      <c r="F515" s="21"/>
      <c r="G515" s="21"/>
      <c r="H515" s="21"/>
      <c r="I515" s="21"/>
      <c r="J515" s="21"/>
      <c r="K515" s="37"/>
      <c r="L515" s="37"/>
      <c r="M515" s="37"/>
    </row>
    <row r="516" spans="1:13">
      <c r="A516" s="21"/>
      <c r="B516" s="21"/>
      <c r="C516" s="22"/>
      <c r="D516" s="21"/>
      <c r="E516" s="21"/>
      <c r="F516" s="21"/>
      <c r="G516" s="21"/>
      <c r="H516" s="21"/>
      <c r="I516" s="21"/>
      <c r="J516" s="21"/>
      <c r="K516" s="37"/>
      <c r="L516" s="37"/>
      <c r="M516" s="37"/>
    </row>
    <row r="517" spans="1:13">
      <c r="A517" s="21"/>
      <c r="B517" s="21"/>
      <c r="C517" s="22"/>
      <c r="D517" s="21"/>
      <c r="E517" s="21"/>
      <c r="F517" s="21"/>
      <c r="G517" s="21"/>
      <c r="H517" s="21"/>
      <c r="I517" s="21"/>
      <c r="J517" s="21"/>
      <c r="K517" s="37"/>
      <c r="L517" s="37"/>
      <c r="M517" s="37"/>
    </row>
    <row r="518" spans="1:13">
      <c r="A518" s="21"/>
      <c r="B518" s="21"/>
      <c r="C518" s="22"/>
      <c r="D518" s="21"/>
      <c r="E518" s="21"/>
      <c r="F518" s="21"/>
      <c r="G518" s="21"/>
      <c r="H518" s="21"/>
      <c r="I518" s="21"/>
      <c r="J518" s="21"/>
      <c r="K518" s="37"/>
      <c r="L518" s="37"/>
      <c r="M518" s="37"/>
    </row>
    <row r="519" spans="1:13">
      <c r="A519" s="21"/>
      <c r="B519" s="21"/>
      <c r="C519" s="22"/>
      <c r="D519" s="21"/>
      <c r="E519" s="21"/>
      <c r="F519" s="21"/>
      <c r="G519" s="21"/>
      <c r="H519" s="21"/>
      <c r="I519" s="21"/>
      <c r="J519" s="21"/>
      <c r="K519" s="37"/>
      <c r="L519" s="37"/>
      <c r="M519" s="37"/>
    </row>
    <row r="520" spans="1:13">
      <c r="A520" s="21"/>
      <c r="B520" s="21"/>
      <c r="C520" s="22"/>
      <c r="D520" s="21"/>
      <c r="E520" s="21"/>
      <c r="F520" s="21"/>
      <c r="G520" s="21"/>
      <c r="H520" s="21"/>
      <c r="I520" s="21"/>
      <c r="J520" s="21"/>
      <c r="K520" s="37"/>
      <c r="L520" s="37"/>
      <c r="M520" s="37"/>
    </row>
    <row r="521" spans="1:13">
      <c r="A521" s="21"/>
      <c r="B521" s="21"/>
      <c r="C521" s="22"/>
      <c r="D521" s="21"/>
      <c r="E521" s="21"/>
      <c r="F521" s="21"/>
      <c r="G521" s="21"/>
      <c r="H521" s="21"/>
      <c r="I521" s="21"/>
      <c r="J521" s="21"/>
      <c r="K521" s="37"/>
      <c r="L521" s="37"/>
      <c r="M521" s="37"/>
    </row>
    <row r="522" spans="1:13">
      <c r="A522" s="21"/>
      <c r="B522" s="21"/>
      <c r="C522" s="22"/>
      <c r="D522" s="21"/>
      <c r="E522" s="21"/>
      <c r="F522" s="21"/>
      <c r="G522" s="21"/>
      <c r="H522" s="21"/>
      <c r="I522" s="21"/>
      <c r="J522" s="21"/>
      <c r="K522" s="37"/>
      <c r="L522" s="37"/>
      <c r="M522" s="37"/>
    </row>
    <row r="523" spans="1:13">
      <c r="A523" s="21"/>
      <c r="B523" s="21"/>
      <c r="C523" s="22"/>
      <c r="D523" s="21"/>
      <c r="E523" s="21"/>
      <c r="F523" s="21"/>
      <c r="G523" s="21"/>
      <c r="H523" s="21"/>
      <c r="I523" s="21"/>
      <c r="J523" s="21"/>
      <c r="K523" s="37"/>
      <c r="L523" s="37"/>
      <c r="M523" s="37"/>
    </row>
    <row r="524" spans="1:13">
      <c r="A524" s="21"/>
      <c r="B524" s="21"/>
      <c r="C524" s="22"/>
      <c r="D524" s="21"/>
      <c r="E524" s="21"/>
      <c r="F524" s="21"/>
      <c r="G524" s="21"/>
      <c r="H524" s="21"/>
      <c r="I524" s="21"/>
      <c r="J524" s="21"/>
      <c r="K524" s="37"/>
      <c r="L524" s="37"/>
      <c r="M524" s="37"/>
    </row>
    <row r="525" spans="1:13">
      <c r="A525" s="21"/>
      <c r="B525" s="21"/>
      <c r="C525" s="22"/>
      <c r="D525" s="21"/>
      <c r="E525" s="21"/>
      <c r="F525" s="21"/>
      <c r="G525" s="21"/>
      <c r="H525" s="21"/>
      <c r="I525" s="21"/>
      <c r="J525" s="21"/>
      <c r="K525" s="37"/>
      <c r="L525" s="37"/>
      <c r="M525" s="37"/>
    </row>
    <row r="526" spans="1:13">
      <c r="A526" s="21"/>
      <c r="B526" s="21"/>
      <c r="C526" s="22"/>
      <c r="D526" s="21"/>
      <c r="E526" s="21"/>
      <c r="F526" s="21"/>
      <c r="G526" s="21"/>
      <c r="H526" s="21"/>
      <c r="I526" s="21"/>
      <c r="J526" s="21"/>
      <c r="K526" s="37"/>
      <c r="L526" s="37"/>
      <c r="M526" s="37"/>
    </row>
    <row r="527" spans="1:13">
      <c r="A527" s="21"/>
      <c r="B527" s="21"/>
      <c r="C527" s="22"/>
      <c r="D527" s="21"/>
      <c r="E527" s="21"/>
      <c r="F527" s="21"/>
      <c r="G527" s="21"/>
      <c r="H527" s="21"/>
      <c r="I527" s="21"/>
      <c r="J527" s="21"/>
      <c r="K527" s="37"/>
      <c r="L527" s="37"/>
      <c r="M527" s="37"/>
    </row>
    <row r="528" spans="1:13">
      <c r="A528" s="21"/>
      <c r="B528" s="21"/>
      <c r="C528" s="22"/>
      <c r="D528" s="21"/>
      <c r="E528" s="21"/>
      <c r="F528" s="21"/>
      <c r="G528" s="21"/>
      <c r="H528" s="21"/>
      <c r="I528" s="21"/>
      <c r="J528" s="21"/>
      <c r="K528" s="37"/>
      <c r="L528" s="37"/>
      <c r="M528" s="37"/>
    </row>
    <row r="529" spans="1:13">
      <c r="A529" s="21"/>
      <c r="B529" s="21"/>
      <c r="C529" s="22"/>
      <c r="D529" s="21"/>
      <c r="E529" s="21"/>
      <c r="F529" s="21"/>
      <c r="G529" s="21"/>
      <c r="H529" s="21"/>
      <c r="I529" s="21"/>
      <c r="J529" s="21"/>
      <c r="K529" s="37"/>
      <c r="L529" s="37"/>
      <c r="M529" s="37"/>
    </row>
    <row r="530" spans="1:13">
      <c r="A530" s="21"/>
      <c r="B530" s="21"/>
      <c r="C530" s="22"/>
      <c r="D530" s="21"/>
      <c r="E530" s="21"/>
      <c r="F530" s="21"/>
      <c r="G530" s="21"/>
      <c r="H530" s="21"/>
      <c r="I530" s="21"/>
      <c r="J530" s="21"/>
      <c r="K530" s="37"/>
      <c r="L530" s="37"/>
      <c r="M530" s="37"/>
    </row>
    <row r="531" spans="1:13">
      <c r="A531" s="21"/>
      <c r="B531" s="21"/>
      <c r="C531" s="22"/>
      <c r="D531" s="21"/>
      <c r="E531" s="21"/>
      <c r="F531" s="21"/>
      <c r="G531" s="21"/>
      <c r="H531" s="21"/>
      <c r="I531" s="21"/>
      <c r="J531" s="21"/>
      <c r="K531" s="37"/>
      <c r="L531" s="37"/>
      <c r="M531" s="37"/>
    </row>
    <row r="532" spans="1:13">
      <c r="A532" s="21"/>
      <c r="B532" s="21"/>
      <c r="C532" s="22"/>
      <c r="D532" s="21"/>
      <c r="E532" s="21"/>
      <c r="F532" s="21"/>
      <c r="G532" s="21"/>
      <c r="H532" s="21"/>
      <c r="I532" s="21"/>
      <c r="J532" s="21"/>
      <c r="K532" s="37"/>
      <c r="L532" s="37"/>
      <c r="M532" s="37"/>
    </row>
    <row r="533" spans="1:13">
      <c r="A533" s="21"/>
      <c r="B533" s="21"/>
      <c r="C533" s="22"/>
      <c r="D533" s="21"/>
      <c r="E533" s="21"/>
      <c r="F533" s="21"/>
      <c r="G533" s="21"/>
      <c r="H533" s="21"/>
      <c r="I533" s="21"/>
      <c r="J533" s="21"/>
      <c r="K533" s="37"/>
      <c r="L533" s="37"/>
      <c r="M533" s="37"/>
    </row>
    <row r="534" spans="1:13">
      <c r="A534" s="21"/>
      <c r="B534" s="21"/>
      <c r="C534" s="22"/>
      <c r="D534" s="21"/>
      <c r="E534" s="21"/>
      <c r="F534" s="21"/>
      <c r="G534" s="21"/>
      <c r="H534" s="21"/>
      <c r="I534" s="21"/>
      <c r="J534" s="21"/>
      <c r="K534" s="37"/>
      <c r="L534" s="37"/>
      <c r="M534" s="37"/>
    </row>
    <row r="535" spans="1:13">
      <c r="A535" s="21"/>
      <c r="B535" s="21"/>
      <c r="C535" s="22"/>
      <c r="D535" s="21"/>
      <c r="E535" s="21"/>
      <c r="F535" s="21"/>
      <c r="G535" s="21"/>
      <c r="H535" s="21"/>
      <c r="I535" s="21"/>
      <c r="J535" s="21"/>
      <c r="K535" s="37"/>
      <c r="L535" s="37"/>
      <c r="M535" s="37"/>
    </row>
    <row r="536" spans="1:13">
      <c r="A536" s="21"/>
      <c r="B536" s="21"/>
      <c r="C536" s="22"/>
      <c r="D536" s="21"/>
      <c r="E536" s="21"/>
      <c r="F536" s="21"/>
      <c r="G536" s="21"/>
      <c r="H536" s="21"/>
      <c r="I536" s="21"/>
      <c r="J536" s="21"/>
      <c r="K536" s="37"/>
      <c r="L536" s="37"/>
      <c r="M536" s="37"/>
    </row>
    <row r="537" spans="1:13">
      <c r="A537" s="21"/>
      <c r="B537" s="21"/>
      <c r="C537" s="22"/>
      <c r="D537" s="21"/>
      <c r="E537" s="21"/>
      <c r="F537" s="21"/>
      <c r="G537" s="21"/>
      <c r="H537" s="21"/>
      <c r="I537" s="21"/>
      <c r="J537" s="21"/>
      <c r="K537" s="37"/>
      <c r="L537" s="37"/>
      <c r="M537" s="37"/>
    </row>
    <row r="538" spans="1:13">
      <c r="A538" s="21"/>
      <c r="B538" s="21"/>
      <c r="C538" s="22"/>
      <c r="D538" s="21"/>
      <c r="E538" s="21"/>
      <c r="F538" s="21"/>
      <c r="G538" s="21"/>
      <c r="H538" s="21"/>
      <c r="I538" s="21"/>
      <c r="J538" s="21"/>
      <c r="K538" s="37"/>
      <c r="L538" s="37"/>
      <c r="M538" s="37"/>
    </row>
    <row r="539" spans="1:13">
      <c r="A539" s="21"/>
      <c r="B539" s="21"/>
      <c r="C539" s="22"/>
      <c r="D539" s="21"/>
      <c r="E539" s="21"/>
      <c r="F539" s="21"/>
      <c r="G539" s="21"/>
      <c r="H539" s="21"/>
      <c r="I539" s="21"/>
      <c r="J539" s="21"/>
      <c r="K539" s="37"/>
      <c r="L539" s="37"/>
      <c r="M539" s="37"/>
    </row>
    <row r="540" spans="1:13">
      <c r="A540" s="21"/>
      <c r="B540" s="21"/>
      <c r="C540" s="22"/>
      <c r="D540" s="21"/>
      <c r="E540" s="21"/>
      <c r="F540" s="21"/>
      <c r="G540" s="21"/>
      <c r="H540" s="21"/>
      <c r="I540" s="21"/>
      <c r="J540" s="21"/>
      <c r="K540" s="37"/>
      <c r="L540" s="37"/>
      <c r="M540" s="37"/>
    </row>
    <row r="541" spans="1:13">
      <c r="A541" s="21"/>
      <c r="B541" s="21"/>
      <c r="C541" s="22"/>
      <c r="D541" s="21"/>
      <c r="E541" s="21"/>
      <c r="F541" s="21"/>
      <c r="G541" s="21"/>
      <c r="H541" s="21"/>
      <c r="I541" s="21"/>
      <c r="J541" s="21"/>
      <c r="K541" s="37"/>
      <c r="L541" s="37"/>
      <c r="M541" s="37"/>
    </row>
    <row r="542" spans="1:13">
      <c r="A542" s="21"/>
      <c r="B542" s="21"/>
      <c r="C542" s="22"/>
      <c r="D542" s="21"/>
      <c r="E542" s="21"/>
      <c r="F542" s="21"/>
      <c r="G542" s="21"/>
      <c r="H542" s="21"/>
      <c r="I542" s="21"/>
      <c r="J542" s="21"/>
      <c r="K542" s="37"/>
      <c r="L542" s="37"/>
      <c r="M542" s="37"/>
    </row>
    <row r="543" spans="1:13">
      <c r="A543" s="21"/>
      <c r="B543" s="21"/>
      <c r="C543" s="22"/>
      <c r="D543" s="21"/>
      <c r="E543" s="21"/>
      <c r="F543" s="21"/>
      <c r="G543" s="21"/>
      <c r="H543" s="21"/>
      <c r="I543" s="21"/>
      <c r="J543" s="21"/>
      <c r="K543" s="37"/>
      <c r="L543" s="37"/>
      <c r="M543" s="37"/>
    </row>
    <row r="544" spans="1:13">
      <c r="A544" s="21"/>
      <c r="B544" s="21"/>
      <c r="C544" s="22"/>
      <c r="D544" s="21"/>
      <c r="E544" s="21"/>
      <c r="F544" s="21"/>
      <c r="G544" s="21"/>
      <c r="H544" s="21"/>
      <c r="I544" s="21"/>
      <c r="J544" s="21"/>
      <c r="K544" s="37"/>
      <c r="L544" s="37"/>
      <c r="M544" s="37"/>
    </row>
    <row r="545" spans="1:13">
      <c r="A545" s="21"/>
      <c r="B545" s="21"/>
      <c r="C545" s="22"/>
      <c r="D545" s="21"/>
      <c r="E545" s="21"/>
      <c r="F545" s="21"/>
      <c r="G545" s="21"/>
      <c r="H545" s="21"/>
      <c r="I545" s="21"/>
      <c r="J545" s="21"/>
      <c r="K545" s="37"/>
      <c r="L545" s="37"/>
      <c r="M545" s="37"/>
    </row>
    <row r="546" spans="1:13">
      <c r="A546" s="21"/>
      <c r="B546" s="21"/>
      <c r="C546" s="22"/>
      <c r="D546" s="21"/>
      <c r="E546" s="21"/>
      <c r="F546" s="21"/>
      <c r="G546" s="21"/>
      <c r="H546" s="21"/>
      <c r="I546" s="21"/>
      <c r="J546" s="21"/>
      <c r="K546" s="37"/>
      <c r="L546" s="37"/>
      <c r="M546" s="37"/>
    </row>
    <row r="547" spans="1:13">
      <c r="A547" s="21"/>
      <c r="B547" s="21"/>
      <c r="C547" s="22"/>
      <c r="D547" s="21"/>
      <c r="E547" s="21"/>
      <c r="F547" s="21"/>
      <c r="G547" s="21"/>
      <c r="H547" s="21"/>
      <c r="I547" s="21"/>
      <c r="J547" s="21"/>
      <c r="K547" s="37"/>
      <c r="L547" s="37"/>
      <c r="M547" s="37"/>
    </row>
    <row r="548" spans="1:13">
      <c r="A548" s="21"/>
      <c r="B548" s="21"/>
      <c r="C548" s="22"/>
      <c r="D548" s="21"/>
      <c r="E548" s="21"/>
      <c r="F548" s="21"/>
      <c r="G548" s="21"/>
      <c r="H548" s="21"/>
      <c r="I548" s="21"/>
      <c r="J548" s="21"/>
      <c r="K548" s="37"/>
      <c r="L548" s="37"/>
      <c r="M548" s="37"/>
    </row>
    <row r="549" spans="1:13">
      <c r="A549" s="21"/>
      <c r="B549" s="21"/>
      <c r="C549" s="22"/>
      <c r="D549" s="21"/>
      <c r="E549" s="21"/>
      <c r="F549" s="21"/>
      <c r="G549" s="21"/>
      <c r="H549" s="21"/>
      <c r="I549" s="21"/>
      <c r="J549" s="21"/>
      <c r="K549" s="37"/>
      <c r="L549" s="37"/>
      <c r="M549" s="37"/>
    </row>
    <row r="550" spans="1:13">
      <c r="A550" s="21"/>
      <c r="B550" s="21"/>
      <c r="C550" s="22"/>
      <c r="D550" s="21"/>
      <c r="E550" s="21"/>
      <c r="F550" s="21"/>
      <c r="G550" s="21"/>
      <c r="H550" s="21"/>
      <c r="I550" s="21"/>
      <c r="J550" s="21"/>
      <c r="K550" s="37"/>
      <c r="L550" s="37"/>
      <c r="M550" s="37"/>
    </row>
    <row r="551" spans="1:13">
      <c r="A551" s="21"/>
      <c r="B551" s="21"/>
      <c r="C551" s="22"/>
      <c r="D551" s="21"/>
      <c r="E551" s="21"/>
      <c r="F551" s="21"/>
      <c r="G551" s="21"/>
      <c r="H551" s="21"/>
      <c r="I551" s="21"/>
      <c r="J551" s="21"/>
      <c r="K551" s="37"/>
      <c r="L551" s="37"/>
      <c r="M551" s="37"/>
    </row>
    <row r="552" spans="1:13">
      <c r="A552" s="21"/>
      <c r="B552" s="21"/>
      <c r="C552" s="22"/>
      <c r="D552" s="21"/>
      <c r="E552" s="21"/>
      <c r="F552" s="21"/>
      <c r="G552" s="21"/>
      <c r="H552" s="21"/>
      <c r="I552" s="21"/>
      <c r="J552" s="21"/>
      <c r="K552" s="37"/>
      <c r="L552" s="37"/>
      <c r="M552" s="37"/>
    </row>
    <row r="553" spans="1:13">
      <c r="A553" s="21"/>
      <c r="B553" s="21"/>
      <c r="C553" s="22"/>
      <c r="D553" s="21"/>
      <c r="E553" s="21"/>
      <c r="F553" s="21"/>
      <c r="G553" s="21"/>
      <c r="H553" s="21"/>
      <c r="I553" s="21"/>
      <c r="J553" s="21"/>
      <c r="K553" s="37"/>
      <c r="L553" s="37"/>
      <c r="M553" s="37"/>
    </row>
    <row r="554" spans="1:13">
      <c r="A554" s="21"/>
      <c r="B554" s="21"/>
      <c r="C554" s="22"/>
      <c r="D554" s="21"/>
      <c r="E554" s="21"/>
      <c r="F554" s="21"/>
      <c r="G554" s="21"/>
      <c r="H554" s="21"/>
      <c r="I554" s="21"/>
      <c r="J554" s="21"/>
      <c r="K554" s="37"/>
      <c r="L554" s="37"/>
      <c r="M554" s="37"/>
    </row>
    <row r="555" spans="1:13">
      <c r="A555" s="21"/>
      <c r="B555" s="21"/>
      <c r="C555" s="22"/>
      <c r="D555" s="21"/>
      <c r="E555" s="21"/>
      <c r="F555" s="21"/>
      <c r="G555" s="21"/>
      <c r="H555" s="21"/>
      <c r="I555" s="21"/>
      <c r="J555" s="21"/>
      <c r="K555" s="37"/>
      <c r="L555" s="37"/>
      <c r="M555" s="37"/>
    </row>
    <row r="556" spans="1:13">
      <c r="A556" s="21"/>
      <c r="B556" s="21"/>
      <c r="C556" s="22"/>
      <c r="D556" s="21"/>
      <c r="E556" s="21"/>
      <c r="F556" s="21"/>
      <c r="G556" s="21"/>
      <c r="H556" s="21"/>
      <c r="I556" s="21"/>
      <c r="J556" s="21"/>
      <c r="K556" s="37"/>
      <c r="L556" s="37"/>
      <c r="M556" s="37"/>
    </row>
    <row r="557" spans="1:13">
      <c r="A557" s="21"/>
      <c r="B557" s="21"/>
      <c r="C557" s="22"/>
      <c r="D557" s="21"/>
      <c r="E557" s="21"/>
      <c r="F557" s="21"/>
      <c r="G557" s="21"/>
      <c r="H557" s="21"/>
      <c r="I557" s="21"/>
      <c r="J557" s="21"/>
      <c r="K557" s="37"/>
      <c r="L557" s="37"/>
      <c r="M557" s="37"/>
    </row>
    <row r="558" spans="1:13">
      <c r="A558" s="21"/>
      <c r="B558" s="21"/>
      <c r="C558" s="22"/>
      <c r="D558" s="21"/>
      <c r="E558" s="21"/>
      <c r="F558" s="21"/>
      <c r="G558" s="21"/>
      <c r="H558" s="21"/>
      <c r="I558" s="21"/>
      <c r="J558" s="21"/>
      <c r="K558" s="37"/>
      <c r="L558" s="37"/>
      <c r="M558" s="37"/>
    </row>
    <row r="559" spans="1:13">
      <c r="A559" s="21"/>
      <c r="B559" s="21"/>
      <c r="C559" s="22"/>
      <c r="D559" s="21"/>
      <c r="E559" s="21"/>
      <c r="F559" s="21"/>
      <c r="G559" s="21"/>
      <c r="H559" s="21"/>
      <c r="I559" s="21"/>
      <c r="J559" s="21"/>
      <c r="K559" s="37"/>
      <c r="L559" s="37"/>
      <c r="M559" s="37"/>
    </row>
    <row r="560" spans="1:13">
      <c r="A560" s="21"/>
      <c r="B560" s="21"/>
      <c r="C560" s="22"/>
      <c r="D560" s="21"/>
      <c r="E560" s="21"/>
      <c r="F560" s="21"/>
      <c r="G560" s="21"/>
      <c r="H560" s="21"/>
      <c r="I560" s="21"/>
      <c r="J560" s="21"/>
      <c r="K560" s="37"/>
      <c r="L560" s="37"/>
      <c r="M560" s="37"/>
    </row>
    <row r="561" spans="1:13">
      <c r="A561" s="21"/>
      <c r="B561" s="21"/>
      <c r="C561" s="22"/>
      <c r="D561" s="21"/>
      <c r="E561" s="21"/>
      <c r="F561" s="21"/>
      <c r="G561" s="21"/>
      <c r="H561" s="21"/>
      <c r="I561" s="21"/>
      <c r="J561" s="21"/>
      <c r="K561" s="37"/>
      <c r="L561" s="37"/>
      <c r="M561" s="37"/>
    </row>
    <row r="562" spans="1:13">
      <c r="A562" s="21"/>
      <c r="B562" s="21"/>
      <c r="C562" s="22"/>
      <c r="D562" s="21"/>
      <c r="E562" s="21"/>
      <c r="F562" s="21"/>
      <c r="G562" s="21"/>
      <c r="H562" s="21"/>
      <c r="I562" s="21"/>
      <c r="J562" s="21"/>
      <c r="K562" s="37"/>
      <c r="L562" s="37"/>
      <c r="M562" s="37"/>
    </row>
    <row r="563" spans="1:13">
      <c r="A563" s="21"/>
      <c r="B563" s="21"/>
      <c r="C563" s="22"/>
      <c r="D563" s="21"/>
      <c r="E563" s="21"/>
      <c r="F563" s="21"/>
      <c r="G563" s="21"/>
      <c r="H563" s="21"/>
      <c r="I563" s="21"/>
      <c r="J563" s="21"/>
      <c r="K563" s="37"/>
      <c r="L563" s="37"/>
      <c r="M563" s="37"/>
    </row>
    <row r="564" spans="1:13">
      <c r="A564" s="21"/>
      <c r="B564" s="21"/>
      <c r="C564" s="22"/>
      <c r="D564" s="21"/>
      <c r="E564" s="21"/>
      <c r="F564" s="21"/>
      <c r="G564" s="21"/>
      <c r="H564" s="21"/>
      <c r="I564" s="21"/>
      <c r="J564" s="21"/>
      <c r="K564" s="37"/>
      <c r="L564" s="37"/>
      <c r="M564" s="37"/>
    </row>
    <row r="565" spans="1:13">
      <c r="A565" s="21"/>
      <c r="B565" s="21"/>
      <c r="C565" s="22"/>
      <c r="D565" s="21"/>
      <c r="E565" s="21"/>
      <c r="F565" s="21"/>
      <c r="G565" s="21"/>
      <c r="H565" s="21"/>
      <c r="I565" s="21"/>
      <c r="J565" s="21"/>
      <c r="K565" s="37"/>
      <c r="L565" s="37"/>
      <c r="M565" s="37"/>
    </row>
    <row r="566" spans="1:13">
      <c r="A566" s="21"/>
      <c r="B566" s="21"/>
      <c r="C566" s="22"/>
      <c r="D566" s="21"/>
      <c r="E566" s="21"/>
      <c r="F566" s="21"/>
      <c r="G566" s="21"/>
      <c r="H566" s="21"/>
      <c r="I566" s="21"/>
      <c r="J566" s="21"/>
      <c r="K566" s="37"/>
      <c r="L566" s="37"/>
      <c r="M566" s="37"/>
    </row>
    <row r="567" spans="1:13">
      <c r="A567" s="21"/>
      <c r="B567" s="21"/>
      <c r="C567" s="22"/>
      <c r="D567" s="21"/>
      <c r="E567" s="21"/>
      <c r="F567" s="21"/>
      <c r="G567" s="21"/>
      <c r="H567" s="21"/>
      <c r="I567" s="21"/>
      <c r="J567" s="21"/>
      <c r="K567" s="37"/>
      <c r="L567" s="37"/>
      <c r="M567" s="37"/>
    </row>
    <row r="568" spans="1:13">
      <c r="A568" s="21"/>
      <c r="B568" s="21"/>
      <c r="C568" s="22"/>
      <c r="D568" s="21"/>
      <c r="E568" s="21"/>
      <c r="F568" s="21"/>
      <c r="G568" s="21"/>
      <c r="H568" s="21"/>
      <c r="I568" s="21"/>
      <c r="J568" s="21"/>
      <c r="K568" s="37"/>
      <c r="L568" s="37"/>
      <c r="M568" s="37"/>
    </row>
    <row r="569" spans="1:13">
      <c r="A569" s="21"/>
      <c r="B569" s="21"/>
      <c r="C569" s="22"/>
      <c r="D569" s="21"/>
      <c r="E569" s="21"/>
      <c r="F569" s="21"/>
      <c r="G569" s="21"/>
      <c r="H569" s="21"/>
      <c r="I569" s="21"/>
      <c r="J569" s="21"/>
      <c r="K569" s="37"/>
      <c r="L569" s="37"/>
      <c r="M569" s="37"/>
    </row>
    <row r="570" spans="1:13">
      <c r="A570" s="21"/>
      <c r="B570" s="21"/>
      <c r="C570" s="22"/>
      <c r="D570" s="21"/>
      <c r="E570" s="21"/>
      <c r="F570" s="21"/>
      <c r="G570" s="21"/>
      <c r="H570" s="21"/>
      <c r="I570" s="21"/>
      <c r="J570" s="21"/>
      <c r="K570" s="37"/>
      <c r="L570" s="37"/>
      <c r="M570" s="37"/>
    </row>
    <row r="571" spans="1:13">
      <c r="A571" s="21"/>
      <c r="B571" s="21"/>
      <c r="C571" s="22"/>
      <c r="D571" s="21"/>
      <c r="E571" s="21"/>
      <c r="F571" s="21"/>
      <c r="G571" s="21"/>
      <c r="H571" s="21"/>
      <c r="I571" s="21"/>
      <c r="J571" s="21"/>
      <c r="K571" s="37"/>
      <c r="L571" s="37"/>
      <c r="M571" s="37"/>
    </row>
    <row r="572" spans="1:13">
      <c r="A572" s="21"/>
      <c r="B572" s="21"/>
      <c r="C572" s="22"/>
      <c r="D572" s="21"/>
      <c r="E572" s="21"/>
      <c r="F572" s="21"/>
      <c r="G572" s="21"/>
      <c r="H572" s="21"/>
      <c r="I572" s="21"/>
      <c r="J572" s="21"/>
      <c r="K572" s="37"/>
      <c r="L572" s="37"/>
      <c r="M572" s="37"/>
    </row>
    <row r="573" spans="1:13">
      <c r="A573" s="21"/>
      <c r="B573" s="21"/>
      <c r="C573" s="22"/>
      <c r="D573" s="21"/>
      <c r="E573" s="21"/>
      <c r="F573" s="21"/>
      <c r="G573" s="21"/>
      <c r="H573" s="21"/>
      <c r="I573" s="21"/>
      <c r="J573" s="21"/>
      <c r="K573" s="37"/>
      <c r="L573" s="37"/>
      <c r="M573" s="37"/>
    </row>
    <row r="574" spans="1:13">
      <c r="A574" s="21"/>
      <c r="B574" s="21"/>
      <c r="C574" s="22"/>
      <c r="D574" s="21"/>
      <c r="E574" s="21"/>
      <c r="F574" s="21"/>
      <c r="G574" s="21"/>
      <c r="H574" s="21"/>
      <c r="I574" s="21"/>
      <c r="J574" s="21"/>
      <c r="K574" s="37"/>
      <c r="L574" s="37"/>
      <c r="M574" s="37"/>
    </row>
    <row r="575" spans="1:13">
      <c r="A575" s="21"/>
      <c r="B575" s="21"/>
      <c r="C575" s="22"/>
      <c r="D575" s="21"/>
      <c r="E575" s="21"/>
      <c r="F575" s="21"/>
      <c r="G575" s="21"/>
      <c r="H575" s="21"/>
      <c r="I575" s="21"/>
      <c r="J575" s="21"/>
      <c r="K575" s="37"/>
      <c r="L575" s="37"/>
      <c r="M575" s="37"/>
    </row>
    <row r="576" spans="1:13">
      <c r="A576" s="21"/>
      <c r="B576" s="21"/>
      <c r="C576" s="22"/>
      <c r="D576" s="21"/>
      <c r="E576" s="21"/>
      <c r="F576" s="21"/>
      <c r="G576" s="21"/>
      <c r="H576" s="21"/>
      <c r="I576" s="21"/>
      <c r="J576" s="21"/>
      <c r="K576" s="37"/>
      <c r="L576" s="37"/>
      <c r="M576" s="37"/>
    </row>
    <row r="577" spans="1:13">
      <c r="A577" s="21"/>
      <c r="B577" s="21"/>
      <c r="C577" s="22"/>
      <c r="D577" s="21"/>
      <c r="E577" s="21"/>
      <c r="F577" s="21"/>
      <c r="G577" s="21"/>
      <c r="H577" s="21"/>
      <c r="I577" s="21"/>
      <c r="J577" s="21"/>
      <c r="K577" s="37"/>
      <c r="L577" s="37"/>
      <c r="M577" s="37"/>
    </row>
    <row r="578" spans="1:13">
      <c r="A578" s="21"/>
      <c r="B578" s="21"/>
      <c r="C578" s="22"/>
      <c r="D578" s="21"/>
      <c r="E578" s="21"/>
      <c r="F578" s="21"/>
      <c r="G578" s="21"/>
      <c r="H578" s="21"/>
      <c r="I578" s="21"/>
      <c r="J578" s="21"/>
      <c r="K578" s="37"/>
      <c r="L578" s="37"/>
      <c r="M578" s="37"/>
    </row>
    <row r="579" spans="1:13">
      <c r="A579" s="21"/>
      <c r="B579" s="21"/>
      <c r="C579" s="22"/>
      <c r="D579" s="21"/>
      <c r="E579" s="21"/>
      <c r="F579" s="21"/>
      <c r="G579" s="21"/>
      <c r="H579" s="21"/>
      <c r="I579" s="21"/>
      <c r="J579" s="21"/>
      <c r="K579" s="37"/>
      <c r="L579" s="37"/>
      <c r="M579" s="37"/>
    </row>
    <row r="580" spans="1:13">
      <c r="A580" s="21"/>
      <c r="B580" s="21"/>
      <c r="C580" s="22"/>
      <c r="D580" s="21"/>
      <c r="E580" s="21"/>
      <c r="F580" s="21"/>
      <c r="G580" s="21"/>
      <c r="H580" s="21"/>
      <c r="I580" s="21"/>
      <c r="J580" s="21"/>
      <c r="K580" s="37"/>
      <c r="L580" s="37"/>
      <c r="M580" s="37"/>
    </row>
    <row r="581" spans="1:13">
      <c r="A581" s="21"/>
      <c r="B581" s="21"/>
      <c r="C581" s="22"/>
      <c r="D581" s="21"/>
      <c r="E581" s="21"/>
      <c r="F581" s="21"/>
      <c r="G581" s="21"/>
      <c r="H581" s="21"/>
      <c r="I581" s="21"/>
      <c r="J581" s="21"/>
      <c r="K581" s="37"/>
      <c r="L581" s="37"/>
      <c r="M581" s="37"/>
    </row>
    <row r="582" spans="1:13">
      <c r="A582" s="21"/>
      <c r="B582" s="21"/>
      <c r="C582" s="22"/>
      <c r="D582" s="21"/>
      <c r="E582" s="21"/>
      <c r="F582" s="21"/>
      <c r="G582" s="21"/>
      <c r="H582" s="21"/>
      <c r="I582" s="21"/>
      <c r="J582" s="21"/>
      <c r="K582" s="37"/>
      <c r="L582" s="37"/>
      <c r="M582" s="37"/>
    </row>
    <row r="583" spans="1:13">
      <c r="A583" s="21"/>
      <c r="B583" s="21"/>
      <c r="C583" s="22"/>
      <c r="D583" s="21"/>
      <c r="E583" s="21"/>
      <c r="F583" s="21"/>
      <c r="G583" s="21"/>
      <c r="H583" s="21"/>
      <c r="I583" s="21"/>
      <c r="J583" s="21"/>
      <c r="K583" s="37"/>
      <c r="L583" s="37"/>
      <c r="M583" s="37"/>
    </row>
    <row r="584" spans="1:13">
      <c r="A584" s="21"/>
      <c r="B584" s="21"/>
      <c r="C584" s="22"/>
      <c r="D584" s="21"/>
      <c r="E584" s="21"/>
      <c r="F584" s="21"/>
      <c r="G584" s="21"/>
      <c r="H584" s="21"/>
      <c r="I584" s="21"/>
      <c r="J584" s="21"/>
      <c r="K584" s="37"/>
      <c r="L584" s="37"/>
      <c r="M584" s="37"/>
    </row>
    <row r="585" spans="1:13">
      <c r="A585" s="21"/>
      <c r="B585" s="21"/>
      <c r="C585" s="22"/>
      <c r="D585" s="21"/>
      <c r="E585" s="21"/>
      <c r="F585" s="21"/>
      <c r="G585" s="21"/>
      <c r="H585" s="21"/>
      <c r="I585" s="21"/>
      <c r="J585" s="21"/>
      <c r="K585" s="37"/>
      <c r="L585" s="37"/>
      <c r="M585" s="37"/>
    </row>
    <row r="586" spans="1:13">
      <c r="A586" s="21"/>
      <c r="B586" s="21"/>
      <c r="C586" s="22"/>
      <c r="D586" s="21"/>
      <c r="E586" s="21"/>
      <c r="F586" s="21"/>
      <c r="G586" s="21"/>
      <c r="H586" s="21"/>
      <c r="I586" s="21"/>
      <c r="J586" s="21"/>
      <c r="K586" s="37"/>
      <c r="L586" s="37"/>
      <c r="M586" s="37"/>
    </row>
    <row r="587" spans="1:13">
      <c r="A587" s="21"/>
      <c r="B587" s="21"/>
      <c r="C587" s="22"/>
      <c r="D587" s="21"/>
      <c r="E587" s="21"/>
      <c r="F587" s="21"/>
      <c r="G587" s="21"/>
      <c r="H587" s="21"/>
      <c r="I587" s="21"/>
      <c r="J587" s="21"/>
      <c r="K587" s="37"/>
      <c r="L587" s="37"/>
      <c r="M587" s="37"/>
    </row>
    <row r="588" spans="1:13">
      <c r="A588" s="21"/>
      <c r="B588" s="21"/>
      <c r="C588" s="22"/>
      <c r="D588" s="21"/>
      <c r="E588" s="21"/>
      <c r="F588" s="21"/>
      <c r="G588" s="21"/>
      <c r="H588" s="21"/>
      <c r="I588" s="21"/>
      <c r="J588" s="21"/>
      <c r="K588" s="37"/>
      <c r="L588" s="37"/>
      <c r="M588" s="37"/>
    </row>
    <row r="589" spans="1:13">
      <c r="A589" s="21"/>
      <c r="B589" s="21"/>
      <c r="C589" s="22"/>
      <c r="D589" s="21"/>
      <c r="E589" s="21"/>
      <c r="F589" s="21"/>
      <c r="G589" s="21"/>
      <c r="H589" s="21"/>
      <c r="I589" s="21"/>
      <c r="J589" s="21"/>
      <c r="K589" s="37"/>
      <c r="L589" s="37"/>
      <c r="M589" s="37"/>
    </row>
    <row r="590" spans="1:13">
      <c r="A590" s="21"/>
      <c r="B590" s="21"/>
      <c r="C590" s="22"/>
      <c r="D590" s="21"/>
      <c r="E590" s="21"/>
      <c r="F590" s="21"/>
      <c r="G590" s="21"/>
      <c r="H590" s="21"/>
      <c r="I590" s="21"/>
      <c r="J590" s="21"/>
      <c r="K590" s="37"/>
      <c r="L590" s="37"/>
      <c r="M590" s="37"/>
    </row>
    <row r="591" spans="1:13">
      <c r="A591" s="21"/>
      <c r="B591" s="21"/>
      <c r="C591" s="22"/>
      <c r="D591" s="21"/>
      <c r="E591" s="21"/>
      <c r="F591" s="21"/>
      <c r="G591" s="21"/>
      <c r="H591" s="21"/>
      <c r="I591" s="21"/>
      <c r="J591" s="21"/>
      <c r="K591" s="37"/>
      <c r="L591" s="37"/>
      <c r="M591" s="37"/>
    </row>
    <row r="592" spans="1:13">
      <c r="A592" s="21"/>
      <c r="B592" s="21"/>
      <c r="C592" s="22"/>
      <c r="D592" s="21"/>
      <c r="E592" s="21"/>
      <c r="F592" s="21"/>
      <c r="G592" s="21"/>
      <c r="H592" s="21"/>
      <c r="I592" s="21"/>
      <c r="J592" s="21"/>
      <c r="K592" s="37"/>
      <c r="L592" s="37"/>
      <c r="M592" s="37"/>
    </row>
    <row r="593" spans="1:13">
      <c r="A593" s="21"/>
      <c r="B593" s="21"/>
      <c r="C593" s="22"/>
      <c r="D593" s="21"/>
      <c r="E593" s="21"/>
      <c r="F593" s="21"/>
      <c r="G593" s="21"/>
      <c r="H593" s="21"/>
      <c r="I593" s="21"/>
      <c r="J593" s="21"/>
      <c r="K593" s="37"/>
      <c r="L593" s="37"/>
      <c r="M593" s="37"/>
    </row>
    <row r="594" spans="1:13">
      <c r="A594" s="21"/>
      <c r="B594" s="21"/>
      <c r="C594" s="22"/>
      <c r="D594" s="21"/>
      <c r="E594" s="21"/>
      <c r="F594" s="21"/>
      <c r="G594" s="21"/>
      <c r="H594" s="21"/>
      <c r="I594" s="21"/>
      <c r="J594" s="21"/>
      <c r="K594" s="37"/>
      <c r="L594" s="37"/>
      <c r="M594" s="37"/>
    </row>
    <row r="595" spans="1:13">
      <c r="A595" s="21"/>
      <c r="B595" s="21"/>
      <c r="C595" s="22"/>
      <c r="D595" s="21"/>
      <c r="E595" s="21"/>
      <c r="F595" s="21"/>
      <c r="G595" s="21"/>
      <c r="H595" s="21"/>
      <c r="I595" s="21"/>
      <c r="J595" s="21"/>
      <c r="K595" s="37"/>
      <c r="L595" s="37"/>
      <c r="M595" s="37"/>
    </row>
    <row r="596" spans="1:13">
      <c r="A596" s="21"/>
      <c r="B596" s="21"/>
      <c r="C596" s="22"/>
      <c r="D596" s="21"/>
      <c r="E596" s="21"/>
      <c r="F596" s="21"/>
      <c r="G596" s="21"/>
      <c r="H596" s="21"/>
      <c r="I596" s="21"/>
      <c r="J596" s="21"/>
      <c r="K596" s="37"/>
      <c r="L596" s="37"/>
      <c r="M596" s="37"/>
    </row>
    <row r="597" spans="1:13">
      <c r="A597" s="21"/>
      <c r="B597" s="21"/>
      <c r="C597" s="22"/>
      <c r="D597" s="21"/>
      <c r="E597" s="21"/>
      <c r="F597" s="21"/>
      <c r="G597" s="21"/>
      <c r="H597" s="21"/>
      <c r="I597" s="21"/>
      <c r="J597" s="21"/>
      <c r="K597" s="37"/>
      <c r="L597" s="37"/>
      <c r="M597" s="37"/>
    </row>
    <row r="598" spans="1:13">
      <c r="A598" s="21"/>
      <c r="B598" s="21"/>
      <c r="C598" s="22"/>
      <c r="D598" s="21"/>
      <c r="E598" s="21"/>
      <c r="F598" s="21"/>
      <c r="G598" s="21"/>
      <c r="H598" s="21"/>
      <c r="I598" s="21"/>
      <c r="J598" s="21"/>
      <c r="K598" s="37"/>
      <c r="L598" s="37"/>
      <c r="M598" s="37"/>
    </row>
    <row r="599" spans="1:13">
      <c r="A599" s="21"/>
      <c r="B599" s="21"/>
      <c r="C599" s="22"/>
      <c r="D599" s="21"/>
      <c r="E599" s="21"/>
      <c r="F599" s="21"/>
      <c r="G599" s="21"/>
      <c r="H599" s="21"/>
      <c r="I599" s="21"/>
      <c r="J599" s="21"/>
      <c r="K599" s="37"/>
      <c r="L599" s="37"/>
      <c r="M599" s="37"/>
    </row>
    <row r="600" spans="1:13">
      <c r="A600" s="21"/>
      <c r="B600" s="21"/>
      <c r="C600" s="22"/>
      <c r="D600" s="21"/>
      <c r="E600" s="21"/>
      <c r="F600" s="21"/>
      <c r="G600" s="21"/>
      <c r="H600" s="21"/>
      <c r="I600" s="21"/>
      <c r="J600" s="21"/>
      <c r="K600" s="37"/>
      <c r="L600" s="37"/>
      <c r="M600" s="37"/>
    </row>
    <row r="601" spans="1:13">
      <c r="A601" s="21"/>
      <c r="B601" s="21"/>
      <c r="C601" s="22"/>
      <c r="D601" s="21"/>
      <c r="E601" s="21"/>
      <c r="F601" s="21"/>
      <c r="G601" s="21"/>
      <c r="H601" s="21"/>
      <c r="I601" s="21"/>
      <c r="J601" s="21"/>
      <c r="K601" s="37"/>
      <c r="L601" s="37"/>
      <c r="M601" s="37"/>
    </row>
    <row r="602" spans="1:13">
      <c r="A602" s="21"/>
      <c r="B602" s="21"/>
      <c r="C602" s="22"/>
      <c r="D602" s="21"/>
      <c r="E602" s="21"/>
      <c r="F602" s="21"/>
      <c r="G602" s="21"/>
      <c r="H602" s="21"/>
      <c r="I602" s="21"/>
      <c r="J602" s="21"/>
      <c r="K602" s="37"/>
      <c r="L602" s="37"/>
      <c r="M602" s="37"/>
    </row>
    <row r="603" spans="1:13">
      <c r="A603" s="21"/>
      <c r="B603" s="21"/>
      <c r="C603" s="22"/>
      <c r="D603" s="21"/>
      <c r="E603" s="21"/>
      <c r="F603" s="21"/>
      <c r="G603" s="21"/>
      <c r="H603" s="21"/>
      <c r="I603" s="21"/>
      <c r="J603" s="21"/>
      <c r="K603" s="37"/>
      <c r="L603" s="37"/>
      <c r="M603" s="37"/>
    </row>
    <row r="604" spans="1:13">
      <c r="A604" s="21"/>
      <c r="B604" s="21"/>
      <c r="C604" s="22"/>
      <c r="D604" s="21"/>
      <c r="E604" s="21"/>
      <c r="F604" s="21"/>
      <c r="G604" s="21"/>
      <c r="H604" s="21"/>
      <c r="I604" s="21"/>
      <c r="J604" s="21"/>
      <c r="K604" s="37"/>
      <c r="L604" s="37"/>
      <c r="M604" s="37"/>
    </row>
    <row r="605" spans="1:13">
      <c r="A605" s="21"/>
      <c r="B605" s="21"/>
      <c r="C605" s="22"/>
      <c r="D605" s="21"/>
      <c r="E605" s="21"/>
      <c r="F605" s="21"/>
      <c r="G605" s="21"/>
      <c r="H605" s="21"/>
      <c r="I605" s="21"/>
      <c r="J605" s="21"/>
      <c r="K605" s="37"/>
      <c r="L605" s="37"/>
      <c r="M605" s="37"/>
    </row>
    <row r="606" spans="1:13">
      <c r="A606" s="21"/>
      <c r="B606" s="21"/>
      <c r="C606" s="22"/>
      <c r="D606" s="21"/>
      <c r="E606" s="21"/>
      <c r="F606" s="21"/>
      <c r="G606" s="21"/>
      <c r="H606" s="21"/>
      <c r="I606" s="21"/>
      <c r="J606" s="21"/>
      <c r="K606" s="37"/>
      <c r="L606" s="37"/>
      <c r="M606" s="37"/>
    </row>
    <row r="607" spans="1:13">
      <c r="A607" s="21"/>
      <c r="B607" s="21"/>
      <c r="C607" s="22"/>
      <c r="D607" s="21"/>
      <c r="E607" s="21"/>
      <c r="F607" s="21"/>
      <c r="G607" s="21"/>
      <c r="H607" s="21"/>
      <c r="I607" s="21"/>
      <c r="J607" s="21"/>
      <c r="K607" s="37"/>
      <c r="L607" s="37"/>
      <c r="M607" s="37"/>
    </row>
    <row r="608" spans="1:13">
      <c r="A608" s="21"/>
      <c r="B608" s="21"/>
      <c r="C608" s="22"/>
      <c r="D608" s="21"/>
      <c r="E608" s="21"/>
      <c r="F608" s="21"/>
      <c r="G608" s="21"/>
      <c r="H608" s="21"/>
      <c r="I608" s="21"/>
      <c r="J608" s="21"/>
      <c r="K608" s="37"/>
      <c r="L608" s="37"/>
      <c r="M608" s="37"/>
    </row>
    <row r="609" spans="1:13">
      <c r="A609" s="21"/>
      <c r="B609" s="21"/>
      <c r="C609" s="22"/>
      <c r="D609" s="21"/>
      <c r="E609" s="21"/>
      <c r="F609" s="21"/>
      <c r="G609" s="21"/>
      <c r="H609" s="21"/>
      <c r="I609" s="21"/>
      <c r="J609" s="21"/>
      <c r="K609" s="37"/>
      <c r="L609" s="37"/>
      <c r="M609" s="37"/>
    </row>
    <row r="610" spans="1:13">
      <c r="A610" s="21"/>
      <c r="B610" s="21"/>
      <c r="C610" s="22"/>
      <c r="D610" s="21"/>
      <c r="E610" s="21"/>
      <c r="F610" s="21"/>
      <c r="G610" s="21"/>
      <c r="H610" s="21"/>
      <c r="I610" s="21"/>
      <c r="J610" s="21"/>
      <c r="K610" s="37"/>
      <c r="L610" s="37"/>
      <c r="M610" s="37"/>
    </row>
    <row r="611" spans="1:13">
      <c r="A611" s="21"/>
      <c r="B611" s="21"/>
      <c r="C611" s="22"/>
      <c r="D611" s="21"/>
      <c r="E611" s="21"/>
      <c r="F611" s="21"/>
      <c r="G611" s="21"/>
      <c r="H611" s="21"/>
      <c r="I611" s="21"/>
      <c r="J611" s="21"/>
      <c r="K611" s="37"/>
      <c r="L611" s="37"/>
      <c r="M611" s="37"/>
    </row>
    <row r="612" spans="1:13">
      <c r="A612" s="21"/>
      <c r="B612" s="21"/>
      <c r="C612" s="22"/>
      <c r="D612" s="21"/>
      <c r="E612" s="21"/>
      <c r="F612" s="21"/>
      <c r="G612" s="21"/>
      <c r="H612" s="21"/>
      <c r="I612" s="21"/>
      <c r="J612" s="21"/>
      <c r="K612" s="37"/>
      <c r="L612" s="37"/>
      <c r="M612" s="37"/>
    </row>
    <row r="613" spans="1:13">
      <c r="A613" s="21"/>
      <c r="B613" s="21"/>
      <c r="C613" s="22"/>
      <c r="D613" s="21"/>
      <c r="E613" s="21"/>
      <c r="F613" s="21"/>
      <c r="G613" s="21"/>
      <c r="H613" s="21"/>
      <c r="I613" s="21"/>
      <c r="J613" s="21"/>
      <c r="K613" s="37"/>
      <c r="L613" s="37"/>
      <c r="M613" s="37"/>
    </row>
    <row r="614" spans="1:13">
      <c r="A614" s="21"/>
      <c r="B614" s="21"/>
      <c r="C614" s="22"/>
      <c r="D614" s="21"/>
      <c r="E614" s="21"/>
      <c r="F614" s="21"/>
      <c r="G614" s="21"/>
      <c r="H614" s="21"/>
      <c r="I614" s="21"/>
      <c r="J614" s="21"/>
      <c r="K614" s="37"/>
      <c r="L614" s="37"/>
      <c r="M614" s="37"/>
    </row>
    <row r="615" spans="1:13">
      <c r="A615" s="21"/>
      <c r="B615" s="21"/>
      <c r="C615" s="22"/>
      <c r="D615" s="21"/>
      <c r="E615" s="21"/>
      <c r="F615" s="21"/>
      <c r="G615" s="21"/>
      <c r="H615" s="21"/>
      <c r="I615" s="21"/>
      <c r="J615" s="21"/>
      <c r="K615" s="37"/>
      <c r="L615" s="37"/>
      <c r="M615" s="37"/>
    </row>
    <row r="616" spans="1:13">
      <c r="A616" s="21"/>
      <c r="B616" s="21"/>
      <c r="C616" s="22"/>
      <c r="D616" s="21"/>
      <c r="E616" s="21"/>
      <c r="F616" s="21"/>
      <c r="G616" s="21"/>
      <c r="H616" s="21"/>
      <c r="I616" s="21"/>
      <c r="J616" s="21"/>
      <c r="K616" s="37"/>
      <c r="L616" s="37"/>
      <c r="M616" s="37"/>
    </row>
    <row r="617" spans="1:13">
      <c r="A617" s="21"/>
      <c r="B617" s="21"/>
      <c r="C617" s="22"/>
      <c r="D617" s="21"/>
      <c r="E617" s="21"/>
      <c r="F617" s="21"/>
      <c r="G617" s="21"/>
      <c r="H617" s="21"/>
      <c r="I617" s="21"/>
      <c r="J617" s="21"/>
      <c r="K617" s="37"/>
      <c r="L617" s="37"/>
      <c r="M617" s="37"/>
    </row>
    <row r="618" spans="1:13">
      <c r="A618" s="21"/>
      <c r="B618" s="21"/>
      <c r="C618" s="22"/>
      <c r="D618" s="21"/>
      <c r="E618" s="21"/>
      <c r="F618" s="21"/>
      <c r="G618" s="21"/>
      <c r="H618" s="21"/>
      <c r="I618" s="21"/>
      <c r="J618" s="21"/>
      <c r="K618" s="37"/>
      <c r="L618" s="37"/>
      <c r="M618" s="37"/>
    </row>
    <row r="619" spans="1:13">
      <c r="A619" s="21"/>
      <c r="B619" s="21"/>
      <c r="C619" s="22"/>
      <c r="D619" s="21"/>
      <c r="E619" s="21"/>
      <c r="F619" s="21"/>
      <c r="G619" s="21"/>
      <c r="H619" s="21"/>
      <c r="I619" s="21"/>
      <c r="J619" s="21"/>
      <c r="K619" s="37"/>
      <c r="L619" s="37"/>
      <c r="M619" s="37"/>
    </row>
    <row r="620" spans="1:13">
      <c r="A620" s="21"/>
      <c r="B620" s="21"/>
      <c r="C620" s="22"/>
      <c r="D620" s="21"/>
      <c r="E620" s="21"/>
      <c r="F620" s="21"/>
      <c r="G620" s="21"/>
      <c r="H620" s="21"/>
      <c r="I620" s="21"/>
      <c r="J620" s="21"/>
      <c r="K620" s="37"/>
      <c r="L620" s="37"/>
      <c r="M620" s="37"/>
    </row>
    <row r="621" spans="1:13">
      <c r="A621" s="21"/>
      <c r="B621" s="21"/>
      <c r="C621" s="22"/>
      <c r="D621" s="21"/>
      <c r="E621" s="21"/>
      <c r="F621" s="21"/>
      <c r="G621" s="21"/>
      <c r="H621" s="21"/>
      <c r="I621" s="21"/>
      <c r="J621" s="21"/>
      <c r="K621" s="37"/>
      <c r="L621" s="37"/>
      <c r="M621" s="37"/>
    </row>
    <row r="622" spans="1:13">
      <c r="A622" s="21"/>
      <c r="B622" s="21"/>
      <c r="C622" s="22"/>
      <c r="D622" s="21"/>
      <c r="E622" s="21"/>
      <c r="F622" s="21"/>
      <c r="G622" s="21"/>
      <c r="H622" s="21"/>
      <c r="I622" s="21"/>
      <c r="J622" s="21"/>
      <c r="K622" s="37"/>
      <c r="L622" s="37"/>
      <c r="M622" s="37"/>
    </row>
    <row r="623" spans="1:13">
      <c r="A623" s="21"/>
      <c r="B623" s="21"/>
      <c r="C623" s="22"/>
      <c r="D623" s="21"/>
      <c r="E623" s="21"/>
      <c r="F623" s="21"/>
      <c r="G623" s="21"/>
      <c r="H623" s="21"/>
      <c r="I623" s="21"/>
      <c r="J623" s="21"/>
      <c r="K623" s="37"/>
      <c r="L623" s="37"/>
      <c r="M623" s="37"/>
    </row>
    <row r="624" spans="1:13">
      <c r="A624" s="21"/>
      <c r="B624" s="21"/>
      <c r="C624" s="22"/>
      <c r="D624" s="21"/>
      <c r="E624" s="21"/>
      <c r="F624" s="21"/>
      <c r="G624" s="21"/>
      <c r="H624" s="21"/>
      <c r="I624" s="21"/>
      <c r="J624" s="21"/>
      <c r="K624" s="37"/>
      <c r="L624" s="37"/>
      <c r="M624" s="37"/>
    </row>
    <row r="625" spans="1:13">
      <c r="A625" s="21"/>
      <c r="B625" s="21"/>
      <c r="C625" s="22"/>
      <c r="D625" s="21"/>
      <c r="E625" s="21"/>
      <c r="F625" s="21"/>
      <c r="G625" s="21"/>
      <c r="H625" s="21"/>
      <c r="I625" s="21"/>
      <c r="J625" s="21"/>
      <c r="K625" s="37"/>
      <c r="L625" s="37"/>
      <c r="M625" s="37"/>
    </row>
    <row r="626" spans="1:13">
      <c r="A626" s="21"/>
      <c r="B626" s="21"/>
      <c r="C626" s="22"/>
      <c r="D626" s="21"/>
      <c r="E626" s="21"/>
      <c r="F626" s="21"/>
      <c r="G626" s="21"/>
      <c r="H626" s="21"/>
      <c r="I626" s="21"/>
      <c r="J626" s="21"/>
      <c r="K626" s="37"/>
      <c r="L626" s="37"/>
      <c r="M626" s="37"/>
    </row>
    <row r="627" spans="1:13">
      <c r="A627" s="21"/>
      <c r="B627" s="21"/>
      <c r="C627" s="22"/>
      <c r="D627" s="21"/>
      <c r="E627" s="21"/>
      <c r="F627" s="21"/>
      <c r="G627" s="21"/>
      <c r="H627" s="21"/>
      <c r="I627" s="21"/>
      <c r="J627" s="21"/>
      <c r="K627" s="37"/>
      <c r="L627" s="37"/>
      <c r="M627" s="37"/>
    </row>
    <row r="628" spans="1:13">
      <c r="A628" s="21"/>
      <c r="B628" s="21"/>
      <c r="C628" s="22"/>
      <c r="D628" s="21"/>
      <c r="E628" s="21"/>
      <c r="F628" s="21"/>
      <c r="G628" s="21"/>
      <c r="H628" s="21"/>
      <c r="I628" s="21"/>
      <c r="J628" s="21"/>
      <c r="K628" s="37"/>
      <c r="L628" s="37"/>
      <c r="M628" s="37"/>
    </row>
    <row r="629" spans="1:13">
      <c r="A629" s="21"/>
      <c r="B629" s="21"/>
      <c r="C629" s="22"/>
      <c r="D629" s="21"/>
      <c r="E629" s="21"/>
      <c r="F629" s="21"/>
      <c r="G629" s="21"/>
      <c r="H629" s="21"/>
      <c r="I629" s="21"/>
      <c r="J629" s="21"/>
      <c r="K629" s="37"/>
      <c r="L629" s="37"/>
      <c r="M629" s="37"/>
    </row>
    <row r="630" spans="1:13">
      <c r="A630" s="21"/>
      <c r="B630" s="21"/>
      <c r="C630" s="22"/>
      <c r="D630" s="21"/>
      <c r="E630" s="21"/>
      <c r="F630" s="21"/>
      <c r="G630" s="21"/>
      <c r="H630" s="21"/>
      <c r="I630" s="21"/>
      <c r="J630" s="21"/>
      <c r="K630" s="37"/>
      <c r="L630" s="37"/>
      <c r="M630" s="37"/>
    </row>
    <row r="631" spans="1:13">
      <c r="A631" s="21"/>
      <c r="B631" s="21"/>
      <c r="C631" s="22"/>
      <c r="D631" s="21"/>
      <c r="E631" s="21"/>
      <c r="F631" s="21"/>
      <c r="G631" s="21"/>
      <c r="H631" s="21"/>
      <c r="I631" s="21"/>
      <c r="J631" s="21"/>
      <c r="K631" s="37"/>
      <c r="L631" s="37"/>
      <c r="M631" s="37"/>
    </row>
    <row r="632" spans="1:13">
      <c r="A632" s="21"/>
      <c r="B632" s="21"/>
      <c r="C632" s="22"/>
      <c r="D632" s="21"/>
      <c r="E632" s="21"/>
      <c r="F632" s="21"/>
      <c r="G632" s="21"/>
      <c r="H632" s="21"/>
      <c r="I632" s="21"/>
      <c r="J632" s="21"/>
      <c r="K632" s="37"/>
      <c r="L632" s="37"/>
      <c r="M632" s="37"/>
    </row>
    <row r="633" spans="1:13">
      <c r="A633" s="21"/>
      <c r="B633" s="21"/>
      <c r="C633" s="22"/>
      <c r="D633" s="21"/>
      <c r="E633" s="21"/>
      <c r="F633" s="21"/>
      <c r="G633" s="21"/>
      <c r="H633" s="21"/>
      <c r="I633" s="21"/>
      <c r="J633" s="21"/>
      <c r="K633" s="37"/>
      <c r="L633" s="37"/>
      <c r="M633" s="37"/>
    </row>
    <row r="634" spans="1:13">
      <c r="A634" s="21"/>
      <c r="B634" s="21"/>
      <c r="C634" s="22"/>
      <c r="D634" s="21"/>
      <c r="E634" s="21"/>
      <c r="F634" s="21"/>
      <c r="G634" s="21"/>
      <c r="H634" s="21"/>
      <c r="I634" s="21"/>
      <c r="J634" s="21"/>
      <c r="K634" s="37"/>
      <c r="L634" s="37"/>
      <c r="M634" s="37"/>
    </row>
    <row r="635" spans="1:13">
      <c r="A635" s="21"/>
      <c r="B635" s="21"/>
      <c r="C635" s="22"/>
      <c r="D635" s="21"/>
      <c r="E635" s="21"/>
      <c r="F635" s="21"/>
      <c r="G635" s="21"/>
      <c r="H635" s="21"/>
      <c r="I635" s="21"/>
      <c r="J635" s="21"/>
      <c r="K635" s="37"/>
      <c r="L635" s="37"/>
      <c r="M635" s="37"/>
    </row>
    <row r="636" spans="1:13">
      <c r="A636" s="21"/>
      <c r="B636" s="21"/>
      <c r="C636" s="22"/>
      <c r="D636" s="21"/>
      <c r="E636" s="21"/>
      <c r="F636" s="21"/>
      <c r="G636" s="21"/>
      <c r="H636" s="21"/>
      <c r="I636" s="21"/>
      <c r="J636" s="21"/>
      <c r="K636" s="37"/>
      <c r="L636" s="37"/>
      <c r="M636" s="37"/>
    </row>
    <row r="637" spans="1:13">
      <c r="A637" s="21"/>
      <c r="B637" s="21"/>
      <c r="C637" s="22"/>
      <c r="D637" s="21"/>
      <c r="E637" s="21"/>
      <c r="F637" s="21"/>
      <c r="G637" s="21"/>
      <c r="H637" s="21"/>
      <c r="I637" s="21"/>
      <c r="J637" s="21"/>
      <c r="K637" s="37"/>
      <c r="L637" s="37"/>
      <c r="M637" s="37"/>
    </row>
    <row r="638" spans="1:13">
      <c r="A638" s="21"/>
      <c r="B638" s="21"/>
      <c r="C638" s="22"/>
      <c r="D638" s="21"/>
      <c r="E638" s="21"/>
      <c r="F638" s="21"/>
      <c r="G638" s="21"/>
      <c r="H638" s="21"/>
      <c r="I638" s="21"/>
      <c r="J638" s="21"/>
      <c r="K638" s="37"/>
      <c r="L638" s="37"/>
      <c r="M638" s="37"/>
    </row>
    <row r="639" spans="1:13">
      <c r="A639" s="21"/>
      <c r="B639" s="21"/>
      <c r="C639" s="22"/>
      <c r="D639" s="21"/>
      <c r="E639" s="21"/>
      <c r="F639" s="21"/>
      <c r="G639" s="21"/>
      <c r="H639" s="21"/>
      <c r="I639" s="21"/>
      <c r="J639" s="21"/>
      <c r="K639" s="37"/>
      <c r="L639" s="37"/>
      <c r="M639" s="37"/>
    </row>
    <row r="640" spans="1:13">
      <c r="A640" s="21"/>
      <c r="B640" s="21"/>
      <c r="C640" s="22"/>
      <c r="D640" s="21"/>
      <c r="E640" s="21"/>
      <c r="F640" s="21"/>
      <c r="G640" s="21"/>
      <c r="H640" s="21"/>
      <c r="I640" s="21"/>
      <c r="J640" s="21"/>
      <c r="K640" s="37"/>
      <c r="L640" s="37"/>
      <c r="M640" s="37"/>
    </row>
    <row r="641" spans="1:13">
      <c r="A641" s="21"/>
      <c r="B641" s="21"/>
      <c r="C641" s="22"/>
      <c r="D641" s="21"/>
      <c r="E641" s="21"/>
      <c r="F641" s="21"/>
      <c r="G641" s="21"/>
      <c r="H641" s="21"/>
      <c r="I641" s="21"/>
      <c r="J641" s="21"/>
      <c r="K641" s="37"/>
      <c r="L641" s="37"/>
      <c r="M641" s="37"/>
    </row>
    <row r="642" spans="1:13">
      <c r="A642" s="21"/>
      <c r="B642" s="21"/>
      <c r="C642" s="22"/>
      <c r="D642" s="21"/>
      <c r="E642" s="21"/>
      <c r="F642" s="21"/>
      <c r="G642" s="21"/>
      <c r="H642" s="21"/>
      <c r="I642" s="21"/>
      <c r="J642" s="21"/>
      <c r="K642" s="37"/>
      <c r="L642" s="37"/>
      <c r="M642" s="37"/>
    </row>
    <row r="643" spans="1:13">
      <c r="A643" s="21"/>
      <c r="B643" s="21"/>
      <c r="C643" s="22"/>
      <c r="D643" s="21"/>
      <c r="E643" s="21"/>
      <c r="F643" s="21"/>
      <c r="G643" s="21"/>
      <c r="H643" s="21"/>
      <c r="I643" s="21"/>
      <c r="J643" s="21"/>
      <c r="K643" s="37"/>
      <c r="L643" s="37"/>
      <c r="M643" s="37"/>
    </row>
    <row r="644" spans="1:13">
      <c r="A644" s="21"/>
      <c r="B644" s="21"/>
      <c r="C644" s="22"/>
      <c r="D644" s="21"/>
      <c r="E644" s="21"/>
      <c r="F644" s="21"/>
      <c r="G644" s="21"/>
      <c r="H644" s="21"/>
      <c r="I644" s="21"/>
      <c r="J644" s="21"/>
      <c r="K644" s="37"/>
      <c r="L644" s="37"/>
      <c r="M644" s="37"/>
    </row>
    <row r="645" spans="1:13">
      <c r="A645" s="21"/>
      <c r="B645" s="21"/>
      <c r="C645" s="22"/>
      <c r="D645" s="21"/>
      <c r="E645" s="21"/>
      <c r="F645" s="21"/>
      <c r="G645" s="21"/>
      <c r="H645" s="21"/>
      <c r="I645" s="21"/>
      <c r="J645" s="21"/>
      <c r="K645" s="37"/>
      <c r="L645" s="37"/>
      <c r="M645" s="37"/>
    </row>
    <row r="646" spans="1:13">
      <c r="A646" s="21"/>
      <c r="B646" s="21"/>
      <c r="C646" s="22"/>
      <c r="D646" s="21"/>
      <c r="E646" s="21"/>
      <c r="F646" s="21"/>
      <c r="G646" s="21"/>
      <c r="H646" s="21"/>
      <c r="I646" s="21"/>
      <c r="J646" s="21"/>
      <c r="K646" s="37"/>
      <c r="L646" s="37"/>
      <c r="M646" s="37"/>
    </row>
    <row r="647" spans="1:13">
      <c r="A647" s="21"/>
      <c r="B647" s="21"/>
      <c r="C647" s="22"/>
      <c r="D647" s="21"/>
      <c r="E647" s="21"/>
      <c r="F647" s="21"/>
      <c r="G647" s="21"/>
      <c r="H647" s="21"/>
      <c r="I647" s="21"/>
      <c r="J647" s="21"/>
      <c r="K647" s="37"/>
      <c r="L647" s="37"/>
      <c r="M647" s="37"/>
    </row>
    <row r="648" spans="1:13">
      <c r="A648" s="21"/>
      <c r="B648" s="21"/>
      <c r="C648" s="22"/>
      <c r="D648" s="21"/>
      <c r="E648" s="21"/>
      <c r="F648" s="21"/>
      <c r="G648" s="21"/>
      <c r="H648" s="21"/>
      <c r="I648" s="21"/>
      <c r="J648" s="21"/>
      <c r="K648" s="37"/>
      <c r="L648" s="37"/>
      <c r="M648" s="37"/>
    </row>
    <row r="649" spans="1:13">
      <c r="A649" s="21"/>
      <c r="B649" s="21"/>
      <c r="C649" s="22"/>
      <c r="D649" s="21"/>
      <c r="E649" s="21"/>
      <c r="F649" s="21"/>
      <c r="G649" s="21"/>
      <c r="H649" s="21"/>
      <c r="I649" s="21"/>
      <c r="J649" s="21"/>
      <c r="K649" s="37"/>
      <c r="L649" s="37"/>
      <c r="M649" s="37"/>
    </row>
    <row r="650" spans="1:13">
      <c r="A650" s="21"/>
      <c r="B650" s="21"/>
      <c r="C650" s="22"/>
      <c r="D650" s="21"/>
      <c r="E650" s="21"/>
      <c r="F650" s="21"/>
      <c r="G650" s="21"/>
      <c r="H650" s="21"/>
      <c r="I650" s="21"/>
      <c r="J650" s="21"/>
      <c r="K650" s="37"/>
      <c r="L650" s="37"/>
      <c r="M650" s="37"/>
    </row>
    <row r="651" spans="1:13">
      <c r="A651" s="21"/>
      <c r="B651" s="21"/>
      <c r="C651" s="22"/>
      <c r="D651" s="21"/>
      <c r="E651" s="21"/>
      <c r="F651" s="21"/>
      <c r="G651" s="21"/>
      <c r="H651" s="21"/>
      <c r="I651" s="21"/>
      <c r="J651" s="21"/>
      <c r="K651" s="37"/>
      <c r="L651" s="37"/>
      <c r="M651" s="37"/>
    </row>
    <row r="652" spans="1:13">
      <c r="A652" s="21"/>
      <c r="B652" s="21"/>
      <c r="C652" s="22"/>
      <c r="D652" s="21"/>
      <c r="E652" s="21"/>
      <c r="F652" s="21"/>
      <c r="G652" s="21"/>
      <c r="H652" s="21"/>
      <c r="I652" s="21"/>
      <c r="J652" s="21"/>
      <c r="K652" s="37"/>
      <c r="L652" s="37"/>
      <c r="M652" s="37"/>
    </row>
    <row r="653" spans="1:13">
      <c r="A653" s="21"/>
      <c r="B653" s="21"/>
      <c r="C653" s="22"/>
      <c r="D653" s="21"/>
      <c r="E653" s="21"/>
      <c r="F653" s="21"/>
      <c r="G653" s="21"/>
      <c r="H653" s="21"/>
      <c r="I653" s="21"/>
      <c r="J653" s="21"/>
      <c r="K653" s="37"/>
      <c r="L653" s="37"/>
      <c r="M653" s="37"/>
    </row>
    <row r="654" spans="1:13">
      <c r="A654" s="21"/>
      <c r="B654" s="21"/>
      <c r="C654" s="22"/>
      <c r="D654" s="21"/>
      <c r="E654" s="21"/>
      <c r="F654" s="21"/>
      <c r="G654" s="21"/>
      <c r="H654" s="21"/>
      <c r="I654" s="21"/>
      <c r="J654" s="21"/>
      <c r="K654" s="37"/>
      <c r="L654" s="37"/>
      <c r="M654" s="37"/>
    </row>
    <row r="655" spans="1:13">
      <c r="A655" s="21"/>
      <c r="B655" s="21"/>
      <c r="C655" s="22"/>
      <c r="D655" s="21"/>
      <c r="E655" s="21"/>
      <c r="F655" s="21"/>
      <c r="G655" s="21"/>
      <c r="H655" s="21"/>
      <c r="I655" s="21"/>
      <c r="J655" s="21"/>
      <c r="K655" s="37"/>
      <c r="L655" s="37"/>
      <c r="M655" s="37"/>
    </row>
    <row r="656" spans="1:13">
      <c r="A656" s="21"/>
      <c r="B656" s="21"/>
      <c r="C656" s="22"/>
      <c r="D656" s="21"/>
      <c r="E656" s="21"/>
      <c r="F656" s="21"/>
      <c r="G656" s="21"/>
      <c r="H656" s="21"/>
      <c r="I656" s="21"/>
      <c r="J656" s="21"/>
      <c r="K656" s="37"/>
      <c r="L656" s="37"/>
      <c r="M656" s="37"/>
    </row>
    <row r="657" spans="1:13">
      <c r="A657" s="21"/>
      <c r="B657" s="21"/>
      <c r="C657" s="22"/>
      <c r="D657" s="21"/>
      <c r="E657" s="21"/>
      <c r="F657" s="21"/>
      <c r="G657" s="21"/>
      <c r="H657" s="21"/>
      <c r="I657" s="21"/>
      <c r="J657" s="21"/>
      <c r="K657" s="37"/>
      <c r="L657" s="37"/>
      <c r="M657" s="37"/>
    </row>
    <row r="658" spans="1:13">
      <c r="A658" s="21"/>
      <c r="B658" s="21"/>
      <c r="C658" s="22"/>
      <c r="D658" s="21"/>
      <c r="E658" s="21"/>
      <c r="F658" s="21"/>
      <c r="G658" s="21"/>
      <c r="H658" s="21"/>
      <c r="I658" s="21"/>
      <c r="J658" s="21"/>
      <c r="K658" s="37"/>
      <c r="L658" s="37"/>
      <c r="M658" s="37"/>
    </row>
    <row r="659" spans="1:13">
      <c r="A659" s="21"/>
      <c r="B659" s="21"/>
      <c r="C659" s="22"/>
      <c r="D659" s="21"/>
      <c r="E659" s="21"/>
      <c r="F659" s="21"/>
      <c r="G659" s="21"/>
      <c r="H659" s="21"/>
      <c r="I659" s="21"/>
      <c r="J659" s="21"/>
      <c r="K659" s="37"/>
      <c r="L659" s="37"/>
      <c r="M659" s="37"/>
    </row>
    <row r="660" spans="1:13">
      <c r="A660" s="21"/>
      <c r="B660" s="21"/>
      <c r="C660" s="22"/>
      <c r="D660" s="21"/>
      <c r="E660" s="21"/>
      <c r="F660" s="21"/>
      <c r="G660" s="21"/>
      <c r="H660" s="21"/>
      <c r="I660" s="21"/>
      <c r="J660" s="21"/>
      <c r="K660" s="37"/>
      <c r="L660" s="37"/>
      <c r="M660" s="37"/>
    </row>
    <row r="661" spans="1:13">
      <c r="A661" s="21"/>
      <c r="B661" s="21"/>
      <c r="C661" s="22"/>
      <c r="D661" s="21"/>
      <c r="E661" s="21"/>
      <c r="F661" s="21"/>
      <c r="G661" s="21"/>
      <c r="H661" s="21"/>
      <c r="I661" s="21"/>
      <c r="J661" s="21"/>
      <c r="K661" s="37"/>
      <c r="L661" s="37"/>
      <c r="M661" s="37"/>
    </row>
    <row r="662" spans="1:13">
      <c r="A662" s="21"/>
      <c r="B662" s="21"/>
      <c r="C662" s="22"/>
      <c r="D662" s="21"/>
      <c r="E662" s="21"/>
      <c r="F662" s="21"/>
      <c r="G662" s="21"/>
      <c r="H662" s="21"/>
      <c r="I662" s="21"/>
      <c r="J662" s="21"/>
      <c r="K662" s="37"/>
      <c r="L662" s="37"/>
      <c r="M662" s="37"/>
    </row>
    <row r="663" spans="1:13">
      <c r="A663" s="21"/>
      <c r="B663" s="21"/>
      <c r="C663" s="22"/>
      <c r="D663" s="21"/>
      <c r="E663" s="21"/>
      <c r="F663" s="21"/>
      <c r="G663" s="21"/>
      <c r="H663" s="21"/>
      <c r="I663" s="21"/>
      <c r="J663" s="21"/>
      <c r="K663" s="37"/>
      <c r="L663" s="37"/>
      <c r="M663" s="37"/>
    </row>
    <row r="664" spans="1:13">
      <c r="A664" s="21"/>
      <c r="B664" s="21"/>
      <c r="C664" s="22"/>
      <c r="D664" s="21"/>
      <c r="E664" s="21"/>
      <c r="F664" s="21"/>
      <c r="G664" s="21"/>
      <c r="H664" s="21"/>
      <c r="I664" s="21"/>
      <c r="J664" s="21"/>
      <c r="K664" s="37"/>
      <c r="L664" s="37"/>
      <c r="M664" s="37"/>
    </row>
    <row r="665" spans="1:13">
      <c r="A665" s="21"/>
      <c r="B665" s="21"/>
      <c r="C665" s="22"/>
      <c r="D665" s="21"/>
      <c r="E665" s="21"/>
      <c r="F665" s="21"/>
      <c r="G665" s="21"/>
      <c r="H665" s="21"/>
      <c r="I665" s="21"/>
      <c r="J665" s="21"/>
      <c r="K665" s="37"/>
      <c r="L665" s="37"/>
      <c r="M665" s="37"/>
    </row>
    <row r="666" spans="1:13">
      <c r="A666" s="21"/>
      <c r="B666" s="21"/>
      <c r="C666" s="22"/>
      <c r="D666" s="21"/>
      <c r="E666" s="21"/>
      <c r="F666" s="21"/>
      <c r="G666" s="21"/>
      <c r="H666" s="21"/>
      <c r="I666" s="21"/>
      <c r="J666" s="21"/>
      <c r="K666" s="37"/>
      <c r="L666" s="37"/>
      <c r="M666" s="37"/>
    </row>
    <row r="667" spans="1:13">
      <c r="A667" s="21"/>
      <c r="B667" s="21"/>
      <c r="C667" s="22"/>
      <c r="D667" s="21"/>
      <c r="E667" s="21"/>
      <c r="F667" s="21"/>
      <c r="G667" s="21"/>
      <c r="H667" s="21"/>
      <c r="I667" s="21"/>
      <c r="J667" s="21"/>
      <c r="K667" s="37"/>
      <c r="L667" s="37"/>
      <c r="M667" s="37"/>
    </row>
    <row r="668" spans="1:13">
      <c r="A668" s="21"/>
      <c r="B668" s="21"/>
      <c r="C668" s="22"/>
      <c r="D668" s="21"/>
      <c r="E668" s="21"/>
      <c r="F668" s="21"/>
      <c r="G668" s="21"/>
      <c r="H668" s="21"/>
      <c r="I668" s="21"/>
      <c r="J668" s="21"/>
      <c r="K668" s="37"/>
      <c r="L668" s="37"/>
      <c r="M668" s="37"/>
    </row>
    <row r="669" spans="1:13">
      <c r="A669" s="21"/>
      <c r="B669" s="21"/>
      <c r="C669" s="22"/>
      <c r="D669" s="21"/>
      <c r="E669" s="21"/>
      <c r="F669" s="21"/>
      <c r="G669" s="21"/>
      <c r="H669" s="21"/>
      <c r="I669" s="21"/>
      <c r="J669" s="21"/>
      <c r="K669" s="37"/>
      <c r="L669" s="37"/>
      <c r="M669" s="37"/>
    </row>
    <row r="670" spans="1:13">
      <c r="A670" s="21"/>
      <c r="B670" s="21"/>
      <c r="C670" s="22"/>
      <c r="D670" s="21"/>
      <c r="E670" s="21"/>
      <c r="F670" s="21"/>
      <c r="G670" s="21"/>
      <c r="H670" s="21"/>
      <c r="I670" s="21"/>
      <c r="J670" s="21"/>
      <c r="K670" s="37"/>
      <c r="L670" s="37"/>
      <c r="M670" s="37"/>
    </row>
    <row r="671" spans="1:13">
      <c r="A671" s="21"/>
      <c r="B671" s="21"/>
      <c r="C671" s="22"/>
      <c r="D671" s="21"/>
      <c r="E671" s="21"/>
      <c r="F671" s="21"/>
      <c r="G671" s="21"/>
      <c r="H671" s="21"/>
      <c r="I671" s="21"/>
      <c r="J671" s="21"/>
      <c r="K671" s="37"/>
      <c r="L671" s="37"/>
      <c r="M671" s="37"/>
    </row>
    <row r="672" spans="1:13">
      <c r="A672" s="21"/>
      <c r="B672" s="21"/>
      <c r="C672" s="22"/>
      <c r="D672" s="21"/>
      <c r="E672" s="21"/>
      <c r="F672" s="21"/>
      <c r="G672" s="21"/>
      <c r="H672" s="21"/>
      <c r="I672" s="21"/>
      <c r="J672" s="21"/>
      <c r="K672" s="37"/>
      <c r="L672" s="37"/>
      <c r="M672" s="37"/>
    </row>
    <row r="673" spans="1:13">
      <c r="A673" s="21"/>
      <c r="B673" s="21"/>
      <c r="C673" s="22"/>
      <c r="D673" s="21"/>
      <c r="E673" s="21"/>
      <c r="F673" s="21"/>
      <c r="G673" s="21"/>
      <c r="H673" s="21"/>
      <c r="I673" s="21"/>
      <c r="J673" s="21"/>
      <c r="K673" s="37"/>
      <c r="L673" s="37"/>
      <c r="M673" s="37"/>
    </row>
    <row r="674" spans="1:13">
      <c r="A674" s="21"/>
      <c r="B674" s="21"/>
      <c r="C674" s="22"/>
      <c r="D674" s="21"/>
      <c r="E674" s="21"/>
      <c r="F674" s="21"/>
      <c r="G674" s="21"/>
      <c r="H674" s="21"/>
      <c r="I674" s="21"/>
      <c r="J674" s="21"/>
      <c r="K674" s="37"/>
      <c r="L674" s="37"/>
      <c r="M674" s="37"/>
    </row>
    <row r="675" spans="1:13">
      <c r="A675" s="21"/>
      <c r="B675" s="21"/>
      <c r="C675" s="22"/>
      <c r="D675" s="21"/>
      <c r="E675" s="21"/>
      <c r="F675" s="21"/>
      <c r="G675" s="21"/>
      <c r="H675" s="21"/>
      <c r="I675" s="21"/>
      <c r="J675" s="21"/>
      <c r="K675" s="37"/>
      <c r="L675" s="37"/>
      <c r="M675" s="37"/>
    </row>
    <row r="676" spans="1:13">
      <c r="A676" s="21"/>
      <c r="B676" s="21"/>
      <c r="C676" s="22"/>
      <c r="D676" s="21"/>
      <c r="E676" s="21"/>
      <c r="F676" s="21"/>
      <c r="G676" s="21"/>
      <c r="H676" s="21"/>
      <c r="I676" s="21"/>
      <c r="J676" s="21"/>
      <c r="K676" s="37"/>
      <c r="L676" s="37"/>
      <c r="M676" s="37"/>
    </row>
    <row r="677" spans="1:13">
      <c r="A677" s="21"/>
      <c r="B677" s="21"/>
      <c r="C677" s="22"/>
      <c r="D677" s="21"/>
      <c r="E677" s="21"/>
      <c r="F677" s="21"/>
      <c r="G677" s="21"/>
      <c r="H677" s="21"/>
      <c r="I677" s="21"/>
      <c r="J677" s="21"/>
      <c r="K677" s="37"/>
      <c r="L677" s="37"/>
      <c r="M677" s="37"/>
    </row>
    <row r="678" spans="1:13">
      <c r="A678" s="21"/>
      <c r="B678" s="21"/>
      <c r="C678" s="22"/>
      <c r="D678" s="21"/>
      <c r="E678" s="21"/>
      <c r="F678" s="21"/>
      <c r="G678" s="21"/>
      <c r="H678" s="21"/>
      <c r="I678" s="21"/>
      <c r="J678" s="21"/>
      <c r="K678" s="37"/>
      <c r="L678" s="37"/>
      <c r="M678" s="37"/>
    </row>
    <row r="679" spans="1:13">
      <c r="A679" s="21"/>
      <c r="B679" s="21"/>
      <c r="C679" s="22"/>
      <c r="D679" s="21"/>
      <c r="E679" s="21"/>
      <c r="F679" s="21"/>
      <c r="G679" s="21"/>
      <c r="H679" s="21"/>
      <c r="I679" s="21"/>
      <c r="J679" s="21"/>
      <c r="K679" s="37"/>
      <c r="L679" s="37"/>
      <c r="M679" s="37"/>
    </row>
    <row r="680" spans="1:13">
      <c r="A680" s="21"/>
      <c r="B680" s="21"/>
      <c r="C680" s="22"/>
      <c r="D680" s="21"/>
      <c r="E680" s="21"/>
      <c r="F680" s="21"/>
      <c r="G680" s="21"/>
      <c r="H680" s="21"/>
      <c r="I680" s="21"/>
      <c r="J680" s="21"/>
      <c r="K680" s="37"/>
      <c r="L680" s="37"/>
      <c r="M680" s="37"/>
    </row>
    <row r="681" spans="1:13">
      <c r="A681" s="21"/>
      <c r="B681" s="21"/>
      <c r="C681" s="22"/>
      <c r="D681" s="21"/>
      <c r="E681" s="21"/>
      <c r="F681" s="21"/>
      <c r="G681" s="21"/>
      <c r="H681" s="21"/>
      <c r="I681" s="21"/>
      <c r="J681" s="21"/>
      <c r="K681" s="37"/>
      <c r="L681" s="37"/>
      <c r="M681" s="37"/>
    </row>
    <row r="682" spans="1:13">
      <c r="A682" s="21"/>
      <c r="B682" s="21"/>
      <c r="C682" s="22"/>
      <c r="D682" s="21"/>
      <c r="E682" s="21"/>
      <c r="F682" s="21"/>
      <c r="G682" s="21"/>
      <c r="H682" s="21"/>
      <c r="I682" s="21"/>
      <c r="J682" s="21"/>
      <c r="K682" s="37"/>
      <c r="L682" s="37"/>
      <c r="M682" s="37"/>
    </row>
    <row r="683" spans="1:13">
      <c r="A683" s="21"/>
      <c r="B683" s="21"/>
      <c r="C683" s="22"/>
      <c r="D683" s="21"/>
      <c r="E683" s="21"/>
      <c r="F683" s="21"/>
      <c r="G683" s="21"/>
      <c r="H683" s="21"/>
      <c r="I683" s="21"/>
      <c r="J683" s="21"/>
      <c r="K683" s="37"/>
      <c r="L683" s="37"/>
      <c r="M683" s="37"/>
    </row>
    <row r="684" spans="1:13">
      <c r="A684" s="21"/>
      <c r="B684" s="21"/>
      <c r="C684" s="22"/>
      <c r="D684" s="21"/>
      <c r="E684" s="21"/>
      <c r="F684" s="21"/>
      <c r="G684" s="21"/>
      <c r="H684" s="21"/>
      <c r="I684" s="21"/>
      <c r="J684" s="21"/>
      <c r="K684" s="37"/>
      <c r="L684" s="37"/>
      <c r="M684" s="37"/>
    </row>
    <row r="685" spans="1:13">
      <c r="A685" s="21"/>
      <c r="B685" s="21"/>
      <c r="C685" s="22"/>
      <c r="D685" s="21"/>
      <c r="E685" s="21"/>
      <c r="F685" s="21"/>
      <c r="G685" s="21"/>
      <c r="H685" s="21"/>
      <c r="I685" s="21"/>
      <c r="J685" s="21"/>
      <c r="K685" s="37"/>
      <c r="L685" s="37"/>
      <c r="M685" s="37"/>
    </row>
    <row r="686" spans="1:13">
      <c r="A686" s="21"/>
      <c r="B686" s="21"/>
      <c r="C686" s="22"/>
      <c r="D686" s="21"/>
      <c r="E686" s="21"/>
      <c r="F686" s="21"/>
      <c r="G686" s="21"/>
      <c r="H686" s="21"/>
      <c r="I686" s="21"/>
      <c r="J686" s="21"/>
      <c r="K686" s="37"/>
      <c r="L686" s="37"/>
      <c r="M686" s="37"/>
    </row>
    <row r="687" spans="1:13">
      <c r="A687" s="21"/>
      <c r="B687" s="21"/>
      <c r="C687" s="22"/>
      <c r="D687" s="21"/>
      <c r="E687" s="21"/>
      <c r="F687" s="21"/>
      <c r="G687" s="21"/>
      <c r="H687" s="21"/>
      <c r="I687" s="21"/>
      <c r="J687" s="21"/>
      <c r="K687" s="37"/>
      <c r="L687" s="37"/>
      <c r="M687" s="37"/>
    </row>
    <row r="688" spans="1:13">
      <c r="A688" s="21"/>
      <c r="B688" s="21"/>
      <c r="C688" s="22"/>
      <c r="D688" s="21"/>
      <c r="E688" s="21"/>
      <c r="F688" s="21"/>
      <c r="G688" s="21"/>
      <c r="H688" s="21"/>
      <c r="I688" s="21"/>
      <c r="J688" s="21"/>
      <c r="K688" s="37"/>
      <c r="L688" s="37"/>
      <c r="M688" s="37"/>
    </row>
    <row r="689" spans="1:13">
      <c r="A689" s="21"/>
      <c r="B689" s="21"/>
      <c r="C689" s="22"/>
      <c r="D689" s="21"/>
      <c r="E689" s="21"/>
      <c r="F689" s="21"/>
      <c r="G689" s="21"/>
      <c r="H689" s="21"/>
      <c r="I689" s="21"/>
      <c r="J689" s="21"/>
      <c r="K689" s="37"/>
      <c r="L689" s="37"/>
      <c r="M689" s="37"/>
    </row>
    <row r="690" spans="1:13">
      <c r="A690" s="21"/>
      <c r="B690" s="21"/>
      <c r="C690" s="22"/>
      <c r="D690" s="21"/>
      <c r="E690" s="21"/>
      <c r="F690" s="21"/>
      <c r="G690" s="21"/>
      <c r="H690" s="21"/>
      <c r="I690" s="21"/>
      <c r="J690" s="21"/>
      <c r="K690" s="37"/>
      <c r="L690" s="37"/>
      <c r="M690" s="37"/>
    </row>
    <row r="691" spans="1:13">
      <c r="A691" s="21"/>
      <c r="B691" s="21"/>
      <c r="C691" s="22"/>
      <c r="D691" s="21"/>
      <c r="E691" s="21"/>
      <c r="F691" s="21"/>
      <c r="G691" s="21"/>
      <c r="H691" s="21"/>
      <c r="I691" s="21"/>
      <c r="J691" s="21"/>
      <c r="K691" s="37"/>
      <c r="L691" s="37"/>
      <c r="M691" s="37"/>
    </row>
    <row r="692" spans="1:13">
      <c r="A692" s="21"/>
      <c r="B692" s="21"/>
      <c r="C692" s="22"/>
      <c r="D692" s="21"/>
      <c r="E692" s="21"/>
      <c r="F692" s="21"/>
      <c r="G692" s="21"/>
      <c r="H692" s="21"/>
      <c r="I692" s="21"/>
      <c r="J692" s="21"/>
      <c r="K692" s="37"/>
      <c r="L692" s="37"/>
      <c r="M692" s="37"/>
    </row>
    <row r="693" spans="1:13">
      <c r="A693" s="21"/>
      <c r="B693" s="21"/>
      <c r="C693" s="22"/>
      <c r="D693" s="21"/>
      <c r="E693" s="21"/>
      <c r="F693" s="21"/>
      <c r="G693" s="21"/>
      <c r="H693" s="21"/>
      <c r="I693" s="21"/>
      <c r="J693" s="21"/>
      <c r="K693" s="37"/>
      <c r="L693" s="37"/>
      <c r="M693" s="37"/>
    </row>
    <row r="694" spans="1:13">
      <c r="A694" s="21"/>
      <c r="B694" s="21"/>
      <c r="C694" s="22"/>
      <c r="D694" s="21"/>
      <c r="E694" s="21"/>
      <c r="F694" s="21"/>
      <c r="G694" s="21"/>
      <c r="H694" s="21"/>
      <c r="I694" s="21"/>
      <c r="J694" s="21"/>
      <c r="K694" s="37"/>
      <c r="L694" s="37"/>
      <c r="M694" s="37"/>
    </row>
    <row r="695" spans="1:13">
      <c r="A695" s="21"/>
      <c r="B695" s="21"/>
      <c r="C695" s="22"/>
      <c r="D695" s="21"/>
      <c r="E695" s="21"/>
      <c r="F695" s="21"/>
      <c r="G695" s="21"/>
      <c r="H695" s="21"/>
      <c r="I695" s="21"/>
      <c r="J695" s="21"/>
      <c r="K695" s="37"/>
      <c r="L695" s="37"/>
      <c r="M695" s="37"/>
    </row>
    <row r="696" spans="1:13">
      <c r="A696" s="21"/>
      <c r="B696" s="21"/>
      <c r="C696" s="22"/>
      <c r="D696" s="21"/>
      <c r="E696" s="21"/>
      <c r="F696" s="21"/>
      <c r="G696" s="21"/>
      <c r="H696" s="21"/>
      <c r="I696" s="21"/>
      <c r="J696" s="21"/>
      <c r="K696" s="37"/>
      <c r="L696" s="37"/>
      <c r="M696" s="37"/>
    </row>
    <row r="697" spans="1:13">
      <c r="A697" s="21"/>
      <c r="B697" s="21"/>
      <c r="C697" s="22"/>
      <c r="D697" s="21"/>
      <c r="E697" s="21"/>
      <c r="F697" s="21"/>
      <c r="G697" s="21"/>
      <c r="H697" s="21"/>
      <c r="I697" s="21"/>
      <c r="J697" s="21"/>
      <c r="K697" s="37"/>
      <c r="L697" s="37"/>
      <c r="M697" s="37"/>
    </row>
    <row r="698" spans="1:13">
      <c r="A698" s="21"/>
      <c r="B698" s="21"/>
      <c r="C698" s="22"/>
      <c r="D698" s="21"/>
      <c r="E698" s="21"/>
      <c r="F698" s="21"/>
      <c r="G698" s="21"/>
      <c r="H698" s="21"/>
      <c r="I698" s="21"/>
      <c r="J698" s="21"/>
      <c r="K698" s="37"/>
      <c r="L698" s="37"/>
      <c r="M698" s="37"/>
    </row>
    <row r="699" spans="1:13">
      <c r="A699" s="21"/>
      <c r="B699" s="21"/>
      <c r="C699" s="22"/>
      <c r="D699" s="21"/>
      <c r="E699" s="21"/>
      <c r="F699" s="21"/>
      <c r="G699" s="21"/>
      <c r="H699" s="21"/>
      <c r="I699" s="21"/>
      <c r="J699" s="21"/>
      <c r="K699" s="37"/>
      <c r="L699" s="37"/>
      <c r="M699" s="37"/>
    </row>
    <row r="700" spans="1:13">
      <c r="A700" s="21"/>
      <c r="B700" s="21"/>
      <c r="C700" s="22"/>
      <c r="D700" s="21"/>
      <c r="E700" s="21"/>
      <c r="F700" s="21"/>
      <c r="G700" s="21"/>
      <c r="H700" s="21"/>
      <c r="I700" s="21"/>
      <c r="J700" s="21"/>
      <c r="K700" s="37"/>
      <c r="L700" s="37"/>
      <c r="M700" s="37"/>
    </row>
    <row r="701" spans="1:13">
      <c r="A701" s="21"/>
      <c r="B701" s="21"/>
      <c r="C701" s="22"/>
      <c r="D701" s="21"/>
      <c r="E701" s="21"/>
      <c r="F701" s="21"/>
      <c r="G701" s="21"/>
      <c r="H701" s="21"/>
      <c r="I701" s="21"/>
      <c r="J701" s="21"/>
      <c r="K701" s="37"/>
      <c r="L701" s="37"/>
      <c r="M701" s="37"/>
    </row>
    <row r="702" spans="1:13">
      <c r="A702" s="21"/>
      <c r="B702" s="21"/>
      <c r="C702" s="22"/>
      <c r="D702" s="21"/>
      <c r="E702" s="21"/>
      <c r="F702" s="21"/>
      <c r="G702" s="21"/>
      <c r="H702" s="21"/>
      <c r="I702" s="21"/>
      <c r="J702" s="21"/>
      <c r="K702" s="37"/>
      <c r="L702" s="37"/>
      <c r="M702" s="37"/>
    </row>
    <row r="703" spans="1:13">
      <c r="A703" s="21"/>
      <c r="B703" s="21"/>
      <c r="C703" s="22"/>
      <c r="D703" s="21"/>
      <c r="E703" s="21"/>
      <c r="F703" s="21"/>
      <c r="G703" s="21"/>
      <c r="H703" s="21"/>
      <c r="I703" s="21"/>
      <c r="J703" s="21"/>
      <c r="K703" s="37"/>
      <c r="L703" s="37"/>
      <c r="M703" s="37"/>
    </row>
    <row r="704" spans="1:13">
      <c r="A704" s="21"/>
      <c r="B704" s="21"/>
      <c r="C704" s="22"/>
      <c r="D704" s="21"/>
      <c r="E704" s="21"/>
      <c r="F704" s="21"/>
      <c r="G704" s="21"/>
      <c r="H704" s="21"/>
      <c r="I704" s="21"/>
      <c r="J704" s="21"/>
      <c r="K704" s="37"/>
      <c r="L704" s="37"/>
      <c r="M704" s="37"/>
    </row>
    <row r="705" spans="1:13">
      <c r="A705" s="21"/>
      <c r="B705" s="21"/>
      <c r="C705" s="22"/>
      <c r="D705" s="21"/>
      <c r="E705" s="21"/>
      <c r="F705" s="21"/>
      <c r="G705" s="21"/>
      <c r="H705" s="21"/>
      <c r="I705" s="21"/>
      <c r="J705" s="21"/>
      <c r="K705" s="37"/>
      <c r="L705" s="37"/>
      <c r="M705" s="37"/>
    </row>
    <row r="706" spans="1:13">
      <c r="A706" s="21"/>
      <c r="B706" s="21"/>
      <c r="C706" s="22"/>
      <c r="D706" s="21"/>
      <c r="E706" s="21"/>
      <c r="F706" s="21"/>
      <c r="G706" s="21"/>
      <c r="H706" s="21"/>
      <c r="I706" s="21"/>
      <c r="J706" s="21"/>
      <c r="K706" s="37"/>
      <c r="L706" s="37"/>
      <c r="M706" s="37"/>
    </row>
    <row r="707" spans="1:13">
      <c r="A707" s="21"/>
      <c r="B707" s="21"/>
      <c r="C707" s="22"/>
      <c r="D707" s="21"/>
      <c r="E707" s="21"/>
      <c r="F707" s="21"/>
      <c r="G707" s="21"/>
      <c r="H707" s="21"/>
      <c r="I707" s="21"/>
      <c r="J707" s="21"/>
      <c r="K707" s="37"/>
      <c r="L707" s="37"/>
      <c r="M707" s="37"/>
    </row>
    <row r="708" spans="1:13">
      <c r="A708" s="21"/>
      <c r="B708" s="21"/>
      <c r="C708" s="22"/>
      <c r="D708" s="21"/>
      <c r="E708" s="21"/>
      <c r="F708" s="21"/>
      <c r="G708" s="21"/>
      <c r="H708" s="21"/>
      <c r="I708" s="21"/>
      <c r="J708" s="21"/>
      <c r="K708" s="37"/>
      <c r="L708" s="37"/>
      <c r="M708" s="37"/>
    </row>
    <row r="709" spans="1:13">
      <c r="A709" s="21"/>
      <c r="B709" s="21"/>
      <c r="C709" s="22"/>
      <c r="D709" s="21"/>
      <c r="E709" s="21"/>
      <c r="F709" s="21"/>
      <c r="G709" s="21"/>
      <c r="H709" s="21"/>
      <c r="I709" s="21"/>
      <c r="J709" s="21"/>
      <c r="K709" s="37"/>
      <c r="L709" s="37"/>
      <c r="M709" s="37"/>
    </row>
    <row r="710" spans="1:13">
      <c r="A710" s="21"/>
      <c r="B710" s="21"/>
      <c r="C710" s="22"/>
      <c r="D710" s="21"/>
      <c r="E710" s="21"/>
      <c r="F710" s="21"/>
      <c r="G710" s="21"/>
      <c r="H710" s="21"/>
      <c r="I710" s="21"/>
      <c r="J710" s="21"/>
      <c r="K710" s="37"/>
      <c r="L710" s="37"/>
      <c r="M710" s="37"/>
    </row>
    <row r="711" spans="1:13">
      <c r="A711" s="21"/>
      <c r="B711" s="21"/>
      <c r="C711" s="22"/>
      <c r="D711" s="21"/>
      <c r="E711" s="21"/>
      <c r="F711" s="21"/>
      <c r="G711" s="21"/>
      <c r="H711" s="21"/>
      <c r="I711" s="21"/>
      <c r="J711" s="21"/>
      <c r="K711" s="37"/>
      <c r="L711" s="37"/>
      <c r="M711" s="37"/>
    </row>
    <row r="712" spans="1:13">
      <c r="A712" s="21"/>
      <c r="B712" s="21"/>
      <c r="C712" s="22"/>
      <c r="D712" s="21"/>
      <c r="E712" s="21"/>
      <c r="F712" s="21"/>
      <c r="G712" s="21"/>
      <c r="H712" s="21"/>
      <c r="I712" s="21"/>
      <c r="J712" s="21"/>
      <c r="K712" s="37"/>
      <c r="L712" s="37"/>
      <c r="M712" s="37"/>
    </row>
    <row r="713" spans="1:13">
      <c r="A713" s="21"/>
      <c r="B713" s="21"/>
      <c r="C713" s="22"/>
      <c r="D713" s="21"/>
      <c r="E713" s="21"/>
      <c r="F713" s="21"/>
      <c r="G713" s="21"/>
      <c r="H713" s="21"/>
      <c r="I713" s="21"/>
      <c r="J713" s="21"/>
      <c r="K713" s="37"/>
      <c r="L713" s="37"/>
      <c r="M713" s="37"/>
    </row>
    <row r="714" spans="1:13">
      <c r="A714" s="21"/>
      <c r="B714" s="21"/>
      <c r="C714" s="22"/>
      <c r="D714" s="21"/>
      <c r="E714" s="21"/>
      <c r="F714" s="21"/>
      <c r="G714" s="21"/>
      <c r="H714" s="21"/>
      <c r="I714" s="21"/>
      <c r="J714" s="21"/>
      <c r="K714" s="37"/>
      <c r="L714" s="37"/>
      <c r="M714" s="37"/>
    </row>
    <row r="715" spans="1:13">
      <c r="A715" s="21"/>
      <c r="B715" s="21"/>
      <c r="C715" s="22"/>
      <c r="D715" s="21"/>
      <c r="E715" s="21"/>
      <c r="F715" s="21"/>
      <c r="G715" s="21"/>
      <c r="H715" s="21"/>
      <c r="I715" s="21"/>
      <c r="J715" s="21"/>
      <c r="K715" s="37"/>
      <c r="L715" s="37"/>
      <c r="M715" s="37"/>
    </row>
    <row r="716" spans="1:13">
      <c r="A716" s="21"/>
      <c r="B716" s="21"/>
      <c r="C716" s="22"/>
      <c r="D716" s="21"/>
      <c r="E716" s="21"/>
      <c r="F716" s="21"/>
      <c r="G716" s="21"/>
      <c r="H716" s="21"/>
      <c r="I716" s="21"/>
      <c r="J716" s="21"/>
      <c r="K716" s="37"/>
      <c r="L716" s="37"/>
      <c r="M716" s="37"/>
    </row>
    <row r="717" spans="1:13">
      <c r="A717" s="21"/>
      <c r="B717" s="21"/>
      <c r="C717" s="22"/>
      <c r="D717" s="21"/>
      <c r="E717" s="21"/>
      <c r="F717" s="21"/>
      <c r="G717" s="21"/>
      <c r="H717" s="21"/>
      <c r="I717" s="21"/>
      <c r="J717" s="21"/>
      <c r="K717" s="37"/>
      <c r="L717" s="37"/>
      <c r="M717" s="37"/>
    </row>
    <row r="718" spans="1:13">
      <c r="A718" s="21"/>
      <c r="B718" s="21"/>
      <c r="C718" s="22"/>
      <c r="D718" s="21"/>
      <c r="E718" s="21"/>
      <c r="F718" s="21"/>
      <c r="G718" s="21"/>
      <c r="H718" s="21"/>
      <c r="I718" s="21"/>
      <c r="J718" s="21"/>
      <c r="K718" s="37"/>
      <c r="L718" s="37"/>
      <c r="M718" s="37"/>
    </row>
    <row r="719" spans="1:13">
      <c r="A719" s="21"/>
      <c r="B719" s="21"/>
      <c r="C719" s="22"/>
      <c r="D719" s="21"/>
      <c r="E719" s="21"/>
      <c r="F719" s="21"/>
      <c r="G719" s="21"/>
      <c r="H719" s="21"/>
      <c r="I719" s="21"/>
      <c r="J719" s="21"/>
      <c r="K719" s="37"/>
      <c r="L719" s="37"/>
      <c r="M719" s="37"/>
    </row>
    <row r="720" spans="1:13">
      <c r="A720" s="21"/>
      <c r="B720" s="21"/>
      <c r="C720" s="22"/>
      <c r="D720" s="21"/>
      <c r="E720" s="21"/>
      <c r="F720" s="21"/>
      <c r="G720" s="21"/>
      <c r="H720" s="21"/>
      <c r="I720" s="21"/>
      <c r="J720" s="21"/>
      <c r="K720" s="37"/>
      <c r="L720" s="37"/>
      <c r="M720" s="37"/>
    </row>
    <row r="721" spans="1:13">
      <c r="A721" s="21"/>
      <c r="B721" s="21"/>
      <c r="C721" s="22"/>
      <c r="D721" s="21"/>
      <c r="E721" s="21"/>
      <c r="F721" s="21"/>
      <c r="G721" s="21"/>
      <c r="H721" s="21"/>
      <c r="I721" s="21"/>
      <c r="J721" s="21"/>
      <c r="K721" s="37"/>
      <c r="L721" s="37"/>
      <c r="M721" s="37"/>
    </row>
    <row r="722" spans="1:13">
      <c r="A722" s="21"/>
      <c r="B722" s="21"/>
      <c r="C722" s="22"/>
      <c r="D722" s="21"/>
      <c r="E722" s="21"/>
      <c r="F722" s="21"/>
      <c r="G722" s="21"/>
      <c r="H722" s="21"/>
      <c r="I722" s="21"/>
      <c r="J722" s="21"/>
      <c r="K722" s="37"/>
      <c r="L722" s="37"/>
      <c r="M722" s="37"/>
    </row>
    <row r="723" spans="1:13">
      <c r="A723" s="21"/>
      <c r="B723" s="21"/>
      <c r="C723" s="22"/>
      <c r="D723" s="21"/>
      <c r="E723" s="21"/>
      <c r="F723" s="21"/>
      <c r="G723" s="21"/>
      <c r="H723" s="21"/>
      <c r="I723" s="21"/>
      <c r="J723" s="21"/>
      <c r="K723" s="37"/>
      <c r="L723" s="37"/>
      <c r="M723" s="37"/>
    </row>
    <row r="724" spans="1:13">
      <c r="A724" s="21"/>
      <c r="B724" s="21"/>
      <c r="C724" s="22"/>
      <c r="D724" s="21"/>
      <c r="E724" s="21"/>
      <c r="F724" s="21"/>
      <c r="G724" s="21"/>
      <c r="H724" s="21"/>
      <c r="I724" s="21"/>
      <c r="J724" s="21"/>
      <c r="K724" s="37"/>
      <c r="L724" s="37"/>
      <c r="M724" s="37"/>
    </row>
    <row r="725" spans="1:13">
      <c r="A725" s="21"/>
      <c r="B725" s="21"/>
      <c r="C725" s="22"/>
      <c r="D725" s="21"/>
      <c r="E725" s="21"/>
      <c r="F725" s="21"/>
      <c r="G725" s="21"/>
      <c r="H725" s="21"/>
      <c r="I725" s="21"/>
      <c r="J725" s="21"/>
      <c r="K725" s="37"/>
      <c r="L725" s="37"/>
      <c r="M725" s="37"/>
    </row>
    <row r="726" spans="1:13">
      <c r="A726" s="21"/>
      <c r="B726" s="21"/>
      <c r="C726" s="22"/>
      <c r="D726" s="21"/>
      <c r="E726" s="21"/>
      <c r="F726" s="21"/>
      <c r="G726" s="21"/>
      <c r="H726" s="21"/>
      <c r="I726" s="21"/>
      <c r="J726" s="21"/>
      <c r="K726" s="37"/>
      <c r="L726" s="37"/>
      <c r="M726" s="37"/>
    </row>
    <row r="727" spans="1:13">
      <c r="A727" s="21"/>
      <c r="B727" s="21"/>
      <c r="C727" s="22"/>
      <c r="D727" s="21"/>
      <c r="E727" s="21"/>
      <c r="F727" s="21"/>
      <c r="G727" s="21"/>
      <c r="H727" s="21"/>
      <c r="I727" s="21"/>
      <c r="J727" s="21"/>
      <c r="K727" s="37"/>
      <c r="L727" s="37"/>
      <c r="M727" s="37"/>
    </row>
    <row r="728" spans="1:13">
      <c r="A728" s="21"/>
      <c r="B728" s="21"/>
      <c r="C728" s="22"/>
      <c r="D728" s="21"/>
      <c r="E728" s="21"/>
      <c r="F728" s="21"/>
      <c r="G728" s="21"/>
      <c r="H728" s="21"/>
      <c r="I728" s="21"/>
      <c r="J728" s="21"/>
      <c r="K728" s="37"/>
      <c r="L728" s="37"/>
      <c r="M728" s="37"/>
    </row>
    <row r="729" spans="1:13">
      <c r="A729" s="21"/>
      <c r="B729" s="21"/>
      <c r="C729" s="22"/>
      <c r="D729" s="21"/>
      <c r="E729" s="21"/>
      <c r="F729" s="21"/>
      <c r="G729" s="21"/>
      <c r="H729" s="21"/>
      <c r="I729" s="21"/>
      <c r="J729" s="21"/>
      <c r="K729" s="37"/>
      <c r="L729" s="37"/>
      <c r="M729" s="37"/>
    </row>
    <row r="730" spans="1:13">
      <c r="A730" s="21"/>
      <c r="B730" s="21"/>
      <c r="C730" s="22"/>
      <c r="D730" s="21"/>
      <c r="E730" s="21"/>
      <c r="F730" s="21"/>
      <c r="G730" s="21"/>
      <c r="H730" s="21"/>
      <c r="I730" s="21"/>
      <c r="J730" s="21"/>
      <c r="K730" s="37"/>
      <c r="L730" s="37"/>
      <c r="M730" s="37"/>
    </row>
    <row r="731" spans="1:13">
      <c r="A731" s="21"/>
      <c r="B731" s="21"/>
      <c r="C731" s="22"/>
      <c r="D731" s="21"/>
      <c r="E731" s="21"/>
      <c r="F731" s="21"/>
      <c r="G731" s="21"/>
      <c r="H731" s="21"/>
      <c r="I731" s="21"/>
      <c r="J731" s="21"/>
      <c r="K731" s="37"/>
      <c r="L731" s="37"/>
      <c r="M731" s="37"/>
    </row>
    <row r="732" spans="1:13">
      <c r="A732" s="21"/>
      <c r="B732" s="21"/>
      <c r="C732" s="22"/>
      <c r="D732" s="21"/>
      <c r="E732" s="21"/>
      <c r="F732" s="21"/>
      <c r="G732" s="21"/>
      <c r="H732" s="21"/>
      <c r="I732" s="21"/>
      <c r="J732" s="21"/>
      <c r="K732" s="37"/>
      <c r="L732" s="37"/>
      <c r="M732" s="37"/>
    </row>
    <row r="733" spans="1:13">
      <c r="A733" s="21"/>
      <c r="B733" s="21"/>
      <c r="C733" s="22"/>
      <c r="D733" s="21"/>
      <c r="E733" s="21"/>
      <c r="F733" s="21"/>
      <c r="G733" s="21"/>
      <c r="H733" s="21"/>
      <c r="I733" s="21"/>
      <c r="J733" s="21"/>
      <c r="K733" s="37"/>
      <c r="L733" s="37"/>
      <c r="M733" s="37"/>
    </row>
    <row r="734" spans="1:13">
      <c r="A734" s="21"/>
      <c r="B734" s="21"/>
      <c r="C734" s="22"/>
      <c r="D734" s="21"/>
      <c r="E734" s="21"/>
      <c r="F734" s="21"/>
      <c r="G734" s="21"/>
      <c r="H734" s="21"/>
      <c r="I734" s="21"/>
      <c r="J734" s="21"/>
      <c r="K734" s="37"/>
      <c r="L734" s="37"/>
      <c r="M734" s="37"/>
    </row>
    <row r="735" spans="1:13">
      <c r="A735" s="21"/>
      <c r="B735" s="21"/>
      <c r="C735" s="22"/>
      <c r="D735" s="21"/>
      <c r="E735" s="21"/>
      <c r="F735" s="21"/>
      <c r="G735" s="21"/>
      <c r="H735" s="21"/>
      <c r="I735" s="21"/>
      <c r="J735" s="21"/>
      <c r="K735" s="37"/>
      <c r="L735" s="37"/>
      <c r="M735" s="37"/>
    </row>
    <row r="736" spans="1:13">
      <c r="A736" s="21"/>
      <c r="B736" s="21"/>
      <c r="C736" s="22"/>
      <c r="D736" s="21"/>
      <c r="E736" s="21"/>
      <c r="F736" s="21"/>
      <c r="G736" s="21"/>
      <c r="H736" s="21"/>
      <c r="I736" s="21"/>
      <c r="J736" s="21"/>
      <c r="K736" s="37"/>
      <c r="L736" s="37"/>
      <c r="M736" s="37"/>
    </row>
    <row r="737" spans="1:13">
      <c r="A737" s="21"/>
      <c r="B737" s="21"/>
      <c r="C737" s="22"/>
      <c r="D737" s="21"/>
      <c r="E737" s="21"/>
      <c r="F737" s="21"/>
      <c r="G737" s="21"/>
      <c r="H737" s="21"/>
      <c r="I737" s="21"/>
      <c r="J737" s="21"/>
      <c r="K737" s="37"/>
      <c r="L737" s="37"/>
      <c r="M737" s="37"/>
    </row>
    <row r="738" spans="1:13">
      <c r="A738" s="21"/>
      <c r="B738" s="21"/>
      <c r="C738" s="22"/>
      <c r="D738" s="21"/>
      <c r="E738" s="21"/>
      <c r="F738" s="21"/>
      <c r="G738" s="21"/>
      <c r="H738" s="21"/>
      <c r="I738" s="21"/>
      <c r="J738" s="21"/>
      <c r="K738" s="37"/>
      <c r="L738" s="37"/>
      <c r="M738" s="37"/>
    </row>
    <row r="739" spans="1:13">
      <c r="A739" s="21"/>
      <c r="B739" s="21"/>
      <c r="C739" s="22"/>
      <c r="D739" s="21"/>
      <c r="E739" s="21"/>
      <c r="F739" s="21"/>
      <c r="G739" s="21"/>
      <c r="H739" s="21"/>
      <c r="I739" s="21"/>
      <c r="J739" s="21"/>
      <c r="K739" s="37"/>
      <c r="L739" s="37"/>
      <c r="M739" s="37"/>
    </row>
    <row r="740" spans="1:13">
      <c r="A740" s="21"/>
      <c r="B740" s="21"/>
      <c r="C740" s="22"/>
      <c r="D740" s="21"/>
      <c r="E740" s="21"/>
      <c r="F740" s="21"/>
      <c r="G740" s="21"/>
      <c r="H740" s="21"/>
      <c r="I740" s="21"/>
      <c r="J740" s="21"/>
      <c r="K740" s="37"/>
      <c r="L740" s="37"/>
      <c r="M740" s="37"/>
    </row>
    <row r="741" spans="1:13">
      <c r="A741" s="21"/>
      <c r="B741" s="21"/>
      <c r="C741" s="22"/>
      <c r="D741" s="21"/>
      <c r="E741" s="21"/>
      <c r="F741" s="21"/>
      <c r="G741" s="21"/>
      <c r="H741" s="21"/>
      <c r="I741" s="21"/>
      <c r="J741" s="21"/>
      <c r="K741" s="37"/>
      <c r="L741" s="37"/>
      <c r="M741" s="37"/>
    </row>
    <row r="742" spans="1:13">
      <c r="A742" s="21"/>
      <c r="B742" s="21"/>
      <c r="C742" s="22"/>
      <c r="D742" s="21"/>
      <c r="E742" s="21"/>
      <c r="F742" s="21"/>
      <c r="G742" s="21"/>
      <c r="H742" s="21"/>
      <c r="I742" s="21"/>
      <c r="J742" s="21"/>
      <c r="K742" s="37"/>
      <c r="L742" s="37"/>
      <c r="M742" s="37"/>
    </row>
    <row r="743" spans="1:13">
      <c r="A743" s="21"/>
      <c r="B743" s="21"/>
      <c r="C743" s="22"/>
      <c r="D743" s="21"/>
      <c r="E743" s="21"/>
      <c r="F743" s="21"/>
      <c r="G743" s="21"/>
      <c r="H743" s="21"/>
      <c r="I743" s="21"/>
      <c r="J743" s="21"/>
      <c r="K743" s="37"/>
      <c r="L743" s="37"/>
      <c r="M743" s="37"/>
    </row>
    <row r="744" spans="1:13">
      <c r="A744" s="21"/>
      <c r="B744" s="21"/>
      <c r="C744" s="22"/>
      <c r="D744" s="21"/>
      <c r="E744" s="21"/>
      <c r="F744" s="21"/>
      <c r="G744" s="21"/>
      <c r="H744" s="21"/>
      <c r="I744" s="21"/>
      <c r="J744" s="21"/>
      <c r="K744" s="37"/>
      <c r="L744" s="37"/>
      <c r="M744" s="37"/>
    </row>
    <row r="745" spans="1:13">
      <c r="A745" s="21"/>
      <c r="B745" s="21"/>
      <c r="C745" s="22"/>
      <c r="D745" s="21"/>
      <c r="E745" s="21"/>
      <c r="F745" s="21"/>
      <c r="G745" s="21"/>
      <c r="H745" s="21"/>
      <c r="I745" s="21"/>
      <c r="J745" s="21"/>
      <c r="K745" s="37"/>
      <c r="L745" s="37"/>
      <c r="M745" s="37"/>
    </row>
    <row r="746" spans="1:13">
      <c r="A746" s="21"/>
      <c r="B746" s="21"/>
      <c r="C746" s="22"/>
      <c r="D746" s="21"/>
      <c r="E746" s="21"/>
      <c r="F746" s="21"/>
      <c r="G746" s="21"/>
      <c r="H746" s="21"/>
      <c r="I746" s="21"/>
      <c r="J746" s="21"/>
      <c r="K746" s="37"/>
      <c r="L746" s="37"/>
      <c r="M746" s="37"/>
    </row>
    <row r="747" spans="1:13">
      <c r="A747" s="21"/>
      <c r="B747" s="21"/>
      <c r="C747" s="22"/>
      <c r="D747" s="21"/>
      <c r="E747" s="21"/>
      <c r="F747" s="21"/>
      <c r="G747" s="21"/>
      <c r="H747" s="21"/>
      <c r="I747" s="21"/>
      <c r="J747" s="21"/>
      <c r="K747" s="37"/>
      <c r="L747" s="37"/>
      <c r="M747" s="37"/>
    </row>
    <row r="748" spans="1:13">
      <c r="A748" s="21"/>
      <c r="B748" s="21"/>
      <c r="C748" s="22"/>
      <c r="D748" s="21"/>
      <c r="E748" s="21"/>
      <c r="F748" s="21"/>
      <c r="G748" s="21"/>
      <c r="H748" s="21"/>
      <c r="I748" s="21"/>
      <c r="J748" s="21"/>
      <c r="K748" s="37"/>
      <c r="L748" s="37"/>
      <c r="M748" s="37"/>
    </row>
    <row r="749" spans="1:13">
      <c r="A749" s="21"/>
      <c r="B749" s="21"/>
      <c r="C749" s="22"/>
      <c r="D749" s="21"/>
      <c r="E749" s="21"/>
      <c r="F749" s="21"/>
      <c r="G749" s="21"/>
      <c r="H749" s="21"/>
      <c r="I749" s="21"/>
      <c r="J749" s="21"/>
      <c r="K749" s="37"/>
      <c r="L749" s="37"/>
      <c r="M749" s="37"/>
    </row>
    <row r="750" spans="1:13">
      <c r="A750" s="21"/>
      <c r="B750" s="21"/>
      <c r="C750" s="22"/>
      <c r="D750" s="21"/>
      <c r="E750" s="21"/>
      <c r="F750" s="21"/>
      <c r="G750" s="21"/>
      <c r="H750" s="21"/>
      <c r="I750" s="21"/>
      <c r="J750" s="21"/>
      <c r="K750" s="37"/>
      <c r="L750" s="37"/>
      <c r="M750" s="37"/>
    </row>
    <row r="751" spans="1:13">
      <c r="A751" s="21"/>
      <c r="B751" s="21"/>
      <c r="C751" s="22"/>
      <c r="D751" s="21"/>
      <c r="E751" s="21"/>
      <c r="F751" s="21"/>
      <c r="G751" s="21"/>
      <c r="H751" s="21"/>
      <c r="I751" s="21"/>
      <c r="J751" s="21"/>
      <c r="K751" s="37"/>
      <c r="L751" s="37"/>
      <c r="M751" s="37"/>
    </row>
    <row r="752" spans="1:13">
      <c r="A752" s="21"/>
      <c r="B752" s="21"/>
      <c r="C752" s="22"/>
      <c r="D752" s="21"/>
      <c r="E752" s="21"/>
      <c r="F752" s="21"/>
      <c r="G752" s="21"/>
      <c r="H752" s="21"/>
      <c r="I752" s="21"/>
      <c r="J752" s="21"/>
      <c r="K752" s="37"/>
      <c r="L752" s="37"/>
      <c r="M752" s="37"/>
    </row>
    <row r="753" spans="1:13">
      <c r="A753" s="21"/>
      <c r="B753" s="21"/>
      <c r="C753" s="22"/>
      <c r="D753" s="21"/>
      <c r="E753" s="21"/>
      <c r="F753" s="21"/>
      <c r="G753" s="21"/>
      <c r="H753" s="21"/>
      <c r="I753" s="21"/>
      <c r="J753" s="21"/>
      <c r="K753" s="37"/>
      <c r="L753" s="37"/>
      <c r="M753" s="37"/>
    </row>
    <row r="754" spans="1:13">
      <c r="A754" s="21"/>
      <c r="B754" s="21"/>
      <c r="C754" s="22"/>
      <c r="D754" s="21"/>
      <c r="E754" s="21"/>
      <c r="F754" s="21"/>
      <c r="G754" s="21"/>
      <c r="H754" s="21"/>
      <c r="I754" s="21"/>
      <c r="J754" s="21"/>
      <c r="K754" s="37"/>
      <c r="L754" s="37"/>
      <c r="M754" s="37"/>
    </row>
    <row r="755" spans="1:13">
      <c r="A755" s="21"/>
      <c r="B755" s="21"/>
      <c r="C755" s="22"/>
      <c r="D755" s="21"/>
      <c r="E755" s="21"/>
      <c r="F755" s="21"/>
      <c r="G755" s="21"/>
      <c r="H755" s="21"/>
      <c r="I755" s="21"/>
      <c r="J755" s="21"/>
      <c r="K755" s="37"/>
      <c r="L755" s="37"/>
      <c r="M755" s="37"/>
    </row>
    <row r="756" spans="1:13">
      <c r="A756" s="21"/>
      <c r="B756" s="21"/>
      <c r="C756" s="22"/>
      <c r="D756" s="21"/>
      <c r="E756" s="21"/>
      <c r="F756" s="21"/>
      <c r="G756" s="21"/>
      <c r="H756" s="21"/>
      <c r="I756" s="21"/>
      <c r="J756" s="21"/>
      <c r="K756" s="37"/>
      <c r="L756" s="37"/>
      <c r="M756" s="37"/>
    </row>
    <row r="757" spans="1:13">
      <c r="A757" s="21"/>
      <c r="B757" s="21"/>
      <c r="C757" s="22"/>
      <c r="D757" s="21"/>
      <c r="E757" s="21"/>
      <c r="F757" s="21"/>
      <c r="G757" s="21"/>
      <c r="H757" s="21"/>
      <c r="I757" s="21"/>
      <c r="J757" s="21"/>
      <c r="K757" s="37"/>
      <c r="L757" s="37"/>
      <c r="M757" s="37"/>
    </row>
    <row r="758" spans="1:13">
      <c r="A758" s="21"/>
      <c r="B758" s="21"/>
      <c r="C758" s="22"/>
      <c r="D758" s="21"/>
      <c r="E758" s="21"/>
      <c r="F758" s="21"/>
      <c r="G758" s="21"/>
      <c r="H758" s="21"/>
      <c r="I758" s="21"/>
      <c r="J758" s="21"/>
      <c r="K758" s="37"/>
      <c r="L758" s="37"/>
      <c r="M758" s="37"/>
    </row>
    <row r="759" spans="1:13">
      <c r="A759" s="21"/>
      <c r="B759" s="21"/>
      <c r="C759" s="22"/>
      <c r="D759" s="21"/>
      <c r="E759" s="21"/>
      <c r="F759" s="21"/>
      <c r="G759" s="21"/>
      <c r="H759" s="21"/>
      <c r="I759" s="21"/>
      <c r="J759" s="21"/>
      <c r="K759" s="37"/>
      <c r="L759" s="37"/>
      <c r="M759" s="37"/>
    </row>
    <row r="760" spans="1:13">
      <c r="A760" s="21"/>
      <c r="B760" s="21"/>
      <c r="C760" s="22"/>
      <c r="D760" s="21"/>
      <c r="E760" s="21"/>
      <c r="F760" s="21"/>
      <c r="G760" s="21"/>
      <c r="H760" s="21"/>
      <c r="I760" s="21"/>
      <c r="J760" s="21"/>
      <c r="K760" s="37"/>
      <c r="L760" s="37"/>
      <c r="M760" s="37"/>
    </row>
    <row r="761" spans="1:13">
      <c r="A761" s="21"/>
      <c r="B761" s="21"/>
      <c r="C761" s="22"/>
      <c r="D761" s="21"/>
      <c r="E761" s="21"/>
      <c r="F761" s="21"/>
      <c r="G761" s="21"/>
      <c r="H761" s="21"/>
      <c r="I761" s="21"/>
      <c r="J761" s="21"/>
      <c r="K761" s="37"/>
      <c r="L761" s="37"/>
      <c r="M761" s="37"/>
    </row>
    <row r="762" spans="1:13">
      <c r="A762" s="21"/>
      <c r="B762" s="21"/>
      <c r="C762" s="22"/>
      <c r="D762" s="21"/>
      <c r="E762" s="21"/>
      <c r="F762" s="21"/>
      <c r="G762" s="21"/>
      <c r="H762" s="21"/>
      <c r="I762" s="21"/>
      <c r="J762" s="21"/>
      <c r="K762" s="37"/>
      <c r="L762" s="37"/>
      <c r="M762" s="37"/>
    </row>
    <row r="763" spans="1:13">
      <c r="A763" s="21"/>
      <c r="B763" s="21"/>
      <c r="C763" s="22"/>
      <c r="D763" s="21"/>
      <c r="E763" s="21"/>
      <c r="F763" s="21"/>
      <c r="G763" s="21"/>
      <c r="H763" s="21"/>
      <c r="I763" s="21"/>
      <c r="J763" s="21"/>
      <c r="K763" s="37"/>
      <c r="L763" s="37"/>
      <c r="M763" s="37"/>
    </row>
    <row r="764" spans="1:13">
      <c r="A764" s="21"/>
      <c r="B764" s="21"/>
      <c r="C764" s="22"/>
      <c r="D764" s="21"/>
      <c r="E764" s="21"/>
      <c r="F764" s="21"/>
      <c r="G764" s="21"/>
      <c r="H764" s="21"/>
      <c r="I764" s="21"/>
      <c r="J764" s="21"/>
      <c r="K764" s="37"/>
      <c r="L764" s="37"/>
      <c r="M764" s="37"/>
    </row>
    <row r="765" spans="1:13">
      <c r="A765" s="21"/>
      <c r="B765" s="21"/>
      <c r="C765" s="22"/>
      <c r="D765" s="21"/>
      <c r="E765" s="21"/>
      <c r="F765" s="21"/>
      <c r="G765" s="21"/>
      <c r="H765" s="21"/>
      <c r="I765" s="21"/>
      <c r="J765" s="21"/>
      <c r="K765" s="37"/>
      <c r="L765" s="37"/>
      <c r="M765" s="37"/>
    </row>
    <row r="766" spans="1:13">
      <c r="A766" s="21"/>
      <c r="B766" s="21"/>
      <c r="C766" s="22"/>
      <c r="D766" s="21"/>
      <c r="E766" s="21"/>
      <c r="F766" s="21"/>
      <c r="G766" s="21"/>
      <c r="H766" s="21"/>
      <c r="I766" s="21"/>
      <c r="J766" s="21"/>
      <c r="K766" s="37"/>
      <c r="L766" s="37"/>
      <c r="M766" s="37"/>
    </row>
    <row r="767" spans="1:13">
      <c r="A767" s="21"/>
      <c r="B767" s="21"/>
      <c r="C767" s="22"/>
      <c r="D767" s="21"/>
      <c r="E767" s="21"/>
      <c r="F767" s="21"/>
      <c r="G767" s="21"/>
      <c r="H767" s="21"/>
      <c r="I767" s="21"/>
      <c r="J767" s="21"/>
      <c r="K767" s="37"/>
      <c r="L767" s="37"/>
      <c r="M767" s="37"/>
    </row>
    <row r="768" spans="1:13">
      <c r="A768" s="21"/>
      <c r="B768" s="21"/>
      <c r="C768" s="22"/>
      <c r="D768" s="21"/>
      <c r="E768" s="21"/>
      <c r="F768" s="21"/>
      <c r="G768" s="21"/>
      <c r="H768" s="21"/>
      <c r="I768" s="21"/>
      <c r="J768" s="21"/>
      <c r="K768" s="37"/>
      <c r="L768" s="37"/>
      <c r="M768" s="37"/>
    </row>
    <row r="769" spans="1:13">
      <c r="A769" s="21"/>
      <c r="B769" s="21"/>
      <c r="C769" s="22"/>
      <c r="D769" s="21"/>
      <c r="E769" s="21"/>
      <c r="F769" s="21"/>
      <c r="G769" s="21"/>
      <c r="H769" s="21"/>
      <c r="I769" s="21"/>
      <c r="J769" s="21"/>
      <c r="K769" s="37"/>
      <c r="L769" s="37"/>
      <c r="M769" s="37"/>
    </row>
    <row r="770" spans="1:13">
      <c r="A770" s="21"/>
      <c r="B770" s="21"/>
      <c r="C770" s="22"/>
      <c r="D770" s="21"/>
      <c r="E770" s="21"/>
      <c r="F770" s="21"/>
      <c r="G770" s="21"/>
      <c r="H770" s="21"/>
      <c r="I770" s="21"/>
      <c r="J770" s="21"/>
      <c r="K770" s="37"/>
      <c r="L770" s="37"/>
      <c r="M770" s="37"/>
    </row>
    <row r="771" spans="1:13">
      <c r="A771" s="21"/>
      <c r="B771" s="21"/>
      <c r="C771" s="22"/>
      <c r="D771" s="21"/>
      <c r="E771" s="21"/>
      <c r="F771" s="21"/>
      <c r="G771" s="21"/>
      <c r="H771" s="21"/>
      <c r="I771" s="21"/>
      <c r="J771" s="21"/>
      <c r="K771" s="37"/>
      <c r="L771" s="37"/>
      <c r="M771" s="37"/>
    </row>
    <row r="772" spans="1:13">
      <c r="A772" s="21"/>
      <c r="B772" s="21"/>
      <c r="C772" s="22"/>
      <c r="D772" s="21"/>
      <c r="E772" s="21"/>
      <c r="F772" s="21"/>
      <c r="G772" s="21"/>
      <c r="H772" s="21"/>
      <c r="I772" s="21"/>
      <c r="J772" s="21"/>
      <c r="K772" s="37"/>
      <c r="L772" s="37"/>
      <c r="M772" s="37"/>
    </row>
    <row r="773" spans="1:13">
      <c r="A773" s="21"/>
      <c r="B773" s="21"/>
      <c r="C773" s="22"/>
      <c r="D773" s="21"/>
      <c r="E773" s="21"/>
      <c r="F773" s="21"/>
      <c r="G773" s="21"/>
      <c r="H773" s="21"/>
      <c r="I773" s="21"/>
      <c r="J773" s="21"/>
      <c r="K773" s="37"/>
      <c r="L773" s="37"/>
      <c r="M773" s="37"/>
    </row>
    <row r="774" spans="1:13">
      <c r="A774" s="21"/>
      <c r="B774" s="21"/>
      <c r="C774" s="22"/>
      <c r="D774" s="21"/>
      <c r="E774" s="21"/>
      <c r="F774" s="21"/>
      <c r="G774" s="21"/>
      <c r="H774" s="21"/>
      <c r="I774" s="21"/>
      <c r="J774" s="21"/>
      <c r="K774" s="37"/>
      <c r="L774" s="37"/>
      <c r="M774" s="37"/>
    </row>
    <row r="775" spans="1:13">
      <c r="A775" s="21"/>
      <c r="B775" s="21"/>
      <c r="C775" s="22"/>
      <c r="D775" s="21"/>
      <c r="E775" s="21"/>
      <c r="F775" s="21"/>
      <c r="G775" s="21"/>
      <c r="H775" s="21"/>
      <c r="I775" s="21"/>
      <c r="J775" s="21"/>
      <c r="K775" s="37"/>
      <c r="L775" s="37"/>
      <c r="M775" s="37"/>
    </row>
    <row r="776" spans="1:13">
      <c r="A776" s="21"/>
      <c r="B776" s="21"/>
      <c r="C776" s="22"/>
      <c r="D776" s="21"/>
      <c r="E776" s="21"/>
      <c r="F776" s="21"/>
      <c r="G776" s="21"/>
      <c r="H776" s="21"/>
      <c r="I776" s="21"/>
      <c r="J776" s="21"/>
      <c r="K776" s="37"/>
      <c r="L776" s="37"/>
      <c r="M776" s="37"/>
    </row>
    <row r="777" spans="1:13">
      <c r="A777" s="21"/>
      <c r="B777" s="21"/>
      <c r="C777" s="22"/>
      <c r="D777" s="21"/>
      <c r="E777" s="21"/>
      <c r="F777" s="21"/>
      <c r="G777" s="21"/>
      <c r="H777" s="21"/>
      <c r="I777" s="21"/>
      <c r="J777" s="21"/>
      <c r="K777" s="37"/>
      <c r="L777" s="37"/>
      <c r="M777" s="37"/>
    </row>
    <row r="778" spans="1:13">
      <c r="A778" s="21"/>
      <c r="B778" s="21"/>
      <c r="C778" s="22"/>
      <c r="D778" s="21"/>
      <c r="E778" s="21"/>
      <c r="F778" s="21"/>
      <c r="G778" s="21"/>
      <c r="H778" s="21"/>
      <c r="I778" s="21"/>
      <c r="J778" s="21"/>
      <c r="K778" s="37"/>
      <c r="L778" s="37"/>
      <c r="M778" s="37"/>
    </row>
    <row r="779" spans="1:13">
      <c r="A779" s="21"/>
      <c r="B779" s="21"/>
      <c r="C779" s="22"/>
      <c r="D779" s="21"/>
      <c r="E779" s="21"/>
      <c r="F779" s="21"/>
      <c r="G779" s="21"/>
      <c r="H779" s="21"/>
      <c r="I779" s="21"/>
      <c r="J779" s="21"/>
      <c r="K779" s="37"/>
      <c r="L779" s="37"/>
      <c r="M779" s="37"/>
    </row>
    <row r="780" spans="1:13">
      <c r="A780" s="21"/>
      <c r="B780" s="21"/>
      <c r="C780" s="22"/>
      <c r="D780" s="21"/>
      <c r="E780" s="21"/>
      <c r="F780" s="21"/>
      <c r="G780" s="21"/>
      <c r="H780" s="21"/>
      <c r="I780" s="21"/>
      <c r="J780" s="21"/>
      <c r="K780" s="37"/>
      <c r="L780" s="37"/>
      <c r="M780" s="37"/>
    </row>
    <row r="781" spans="1:13">
      <c r="A781" s="21"/>
      <c r="B781" s="21"/>
      <c r="C781" s="22"/>
      <c r="D781" s="21"/>
      <c r="E781" s="21"/>
      <c r="F781" s="21"/>
      <c r="G781" s="21"/>
      <c r="H781" s="21"/>
      <c r="I781" s="21"/>
      <c r="J781" s="21"/>
      <c r="K781" s="37"/>
      <c r="L781" s="37"/>
      <c r="M781" s="37"/>
    </row>
    <row r="782" spans="1:13">
      <c r="A782" s="21"/>
      <c r="B782" s="21"/>
      <c r="C782" s="22"/>
      <c r="D782" s="21"/>
      <c r="E782" s="21"/>
      <c r="F782" s="21"/>
      <c r="G782" s="21"/>
      <c r="H782" s="21"/>
      <c r="I782" s="21"/>
      <c r="J782" s="21"/>
      <c r="K782" s="37"/>
      <c r="L782" s="37"/>
      <c r="M782" s="37"/>
    </row>
    <row r="783" spans="1:13">
      <c r="A783" s="21"/>
      <c r="B783" s="21"/>
      <c r="C783" s="22"/>
      <c r="D783" s="21"/>
      <c r="E783" s="21"/>
      <c r="F783" s="21"/>
      <c r="G783" s="21"/>
      <c r="H783" s="21"/>
      <c r="I783" s="21"/>
      <c r="J783" s="21"/>
      <c r="K783" s="37"/>
      <c r="L783" s="37"/>
      <c r="M783" s="37"/>
    </row>
    <row r="784" spans="1:13">
      <c r="A784" s="21"/>
      <c r="B784" s="21"/>
      <c r="C784" s="22"/>
      <c r="D784" s="21"/>
      <c r="E784" s="21"/>
      <c r="F784" s="21"/>
      <c r="G784" s="21"/>
      <c r="H784" s="21"/>
      <c r="I784" s="21"/>
      <c r="J784" s="21"/>
      <c r="K784" s="37"/>
      <c r="L784" s="37"/>
      <c r="M784" s="37"/>
    </row>
    <row r="785" spans="1:13">
      <c r="A785" s="21"/>
      <c r="B785" s="21"/>
      <c r="C785" s="22"/>
      <c r="D785" s="21"/>
      <c r="E785" s="21"/>
      <c r="F785" s="21"/>
      <c r="G785" s="21"/>
      <c r="H785" s="21"/>
      <c r="I785" s="21"/>
      <c r="J785" s="21"/>
      <c r="K785" s="37"/>
      <c r="L785" s="37"/>
      <c r="M785" s="37"/>
    </row>
    <row r="786" spans="1:13">
      <c r="A786" s="21"/>
      <c r="B786" s="21"/>
      <c r="C786" s="22"/>
      <c r="D786" s="21"/>
      <c r="E786" s="21"/>
      <c r="F786" s="21"/>
      <c r="G786" s="21"/>
      <c r="H786" s="21"/>
      <c r="I786" s="21"/>
      <c r="J786" s="21"/>
      <c r="K786" s="37"/>
      <c r="L786" s="37"/>
      <c r="M786" s="37"/>
    </row>
    <row r="787" spans="1:13">
      <c r="A787" s="21"/>
      <c r="B787" s="21"/>
      <c r="C787" s="22"/>
      <c r="D787" s="21"/>
      <c r="E787" s="21"/>
      <c r="F787" s="21"/>
      <c r="G787" s="21"/>
      <c r="H787" s="21"/>
      <c r="I787" s="21"/>
      <c r="J787" s="21"/>
      <c r="K787" s="37"/>
      <c r="L787" s="37"/>
      <c r="M787" s="37"/>
    </row>
    <row r="788" spans="1:13">
      <c r="A788" s="21"/>
      <c r="B788" s="21"/>
      <c r="C788" s="22"/>
      <c r="D788" s="21"/>
      <c r="E788" s="21"/>
      <c r="F788" s="21"/>
      <c r="G788" s="21"/>
      <c r="H788" s="21"/>
      <c r="I788" s="21"/>
      <c r="J788" s="21"/>
      <c r="K788" s="37"/>
      <c r="L788" s="37"/>
      <c r="M788" s="37"/>
    </row>
    <row r="789" spans="1:13">
      <c r="A789" s="21"/>
      <c r="B789" s="21"/>
      <c r="C789" s="22"/>
      <c r="D789" s="21"/>
      <c r="E789" s="21"/>
      <c r="F789" s="21"/>
      <c r="G789" s="21"/>
      <c r="H789" s="21"/>
      <c r="I789" s="21"/>
      <c r="J789" s="21"/>
      <c r="K789" s="37"/>
      <c r="L789" s="37"/>
      <c r="M789" s="37"/>
    </row>
    <row r="790" spans="1:13">
      <c r="A790" s="21"/>
      <c r="B790" s="21"/>
      <c r="C790" s="22"/>
      <c r="D790" s="21"/>
      <c r="E790" s="21"/>
      <c r="F790" s="21"/>
      <c r="G790" s="21"/>
      <c r="H790" s="21"/>
      <c r="I790" s="21"/>
      <c r="J790" s="21"/>
      <c r="K790" s="37"/>
      <c r="L790" s="37"/>
      <c r="M790" s="37"/>
    </row>
    <row r="791" spans="1:13">
      <c r="A791" s="21"/>
      <c r="B791" s="21"/>
      <c r="C791" s="22"/>
      <c r="D791" s="21"/>
      <c r="E791" s="21"/>
      <c r="F791" s="21"/>
      <c r="G791" s="21"/>
      <c r="H791" s="21"/>
      <c r="I791" s="21"/>
      <c r="J791" s="21"/>
      <c r="K791" s="37"/>
      <c r="L791" s="37"/>
      <c r="M791" s="37"/>
    </row>
    <row r="792" spans="1:13">
      <c r="A792" s="21"/>
      <c r="B792" s="21"/>
      <c r="C792" s="22"/>
      <c r="D792" s="21"/>
      <c r="E792" s="21"/>
      <c r="F792" s="21"/>
      <c r="G792" s="21"/>
      <c r="H792" s="21"/>
      <c r="I792" s="21"/>
      <c r="J792" s="21"/>
      <c r="K792" s="37"/>
      <c r="L792" s="37"/>
      <c r="M792" s="37"/>
    </row>
    <row r="793" spans="1:13">
      <c r="A793" s="21"/>
      <c r="B793" s="21"/>
      <c r="C793" s="22"/>
      <c r="D793" s="21"/>
      <c r="E793" s="21"/>
      <c r="F793" s="21"/>
      <c r="G793" s="21"/>
      <c r="H793" s="21"/>
      <c r="I793" s="21"/>
      <c r="J793" s="21"/>
      <c r="K793" s="37"/>
      <c r="L793" s="37"/>
      <c r="M793" s="37"/>
    </row>
    <row r="794" spans="1:13">
      <c r="A794" s="21"/>
      <c r="B794" s="21"/>
      <c r="C794" s="22"/>
      <c r="D794" s="21"/>
      <c r="E794" s="21"/>
      <c r="F794" s="21"/>
      <c r="G794" s="21"/>
      <c r="H794" s="21"/>
      <c r="I794" s="21"/>
      <c r="J794" s="21"/>
      <c r="K794" s="37"/>
      <c r="L794" s="37"/>
      <c r="M794" s="37"/>
    </row>
    <row r="795" spans="1:13">
      <c r="A795" s="21"/>
      <c r="B795" s="21"/>
      <c r="C795" s="22"/>
      <c r="D795" s="21"/>
      <c r="E795" s="21"/>
      <c r="F795" s="21"/>
      <c r="G795" s="21"/>
      <c r="H795" s="21"/>
      <c r="I795" s="21"/>
      <c r="J795" s="21"/>
      <c r="K795" s="37"/>
      <c r="L795" s="37"/>
      <c r="M795" s="37"/>
    </row>
    <row r="796" spans="1:13">
      <c r="A796" s="21"/>
      <c r="B796" s="21"/>
      <c r="C796" s="22"/>
      <c r="D796" s="21"/>
      <c r="E796" s="21"/>
      <c r="F796" s="21"/>
      <c r="G796" s="21"/>
      <c r="H796" s="21"/>
      <c r="I796" s="21"/>
      <c r="J796" s="21"/>
      <c r="K796" s="37"/>
      <c r="L796" s="37"/>
      <c r="M796" s="37"/>
    </row>
    <row r="797" spans="1:13">
      <c r="A797" s="21"/>
      <c r="B797" s="21"/>
      <c r="C797" s="22"/>
      <c r="D797" s="21"/>
      <c r="E797" s="21"/>
      <c r="F797" s="21"/>
      <c r="G797" s="21"/>
      <c r="H797" s="21"/>
      <c r="I797" s="21"/>
      <c r="J797" s="21"/>
      <c r="K797" s="37"/>
      <c r="L797" s="37"/>
      <c r="M797" s="37"/>
    </row>
    <row r="798" spans="1:13">
      <c r="A798" s="21"/>
      <c r="B798" s="21"/>
      <c r="C798" s="22"/>
      <c r="D798" s="21"/>
      <c r="E798" s="21"/>
      <c r="F798" s="21"/>
      <c r="G798" s="21"/>
      <c r="H798" s="21"/>
      <c r="I798" s="21"/>
      <c r="J798" s="21"/>
      <c r="K798" s="37"/>
      <c r="L798" s="37"/>
      <c r="M798" s="37"/>
    </row>
    <row r="799" spans="1:13">
      <c r="A799" s="21"/>
      <c r="B799" s="21"/>
      <c r="C799" s="22"/>
      <c r="D799" s="21"/>
      <c r="E799" s="21"/>
      <c r="F799" s="21"/>
      <c r="G799" s="21"/>
      <c r="H799" s="21"/>
      <c r="I799" s="21"/>
      <c r="J799" s="21"/>
      <c r="K799" s="37"/>
      <c r="L799" s="37"/>
      <c r="M799" s="37"/>
    </row>
    <row r="800" spans="1:13">
      <c r="A800" s="21"/>
      <c r="B800" s="21"/>
      <c r="C800" s="22"/>
      <c r="D800" s="21"/>
      <c r="E800" s="21"/>
      <c r="F800" s="21"/>
      <c r="G800" s="21"/>
      <c r="H800" s="21"/>
      <c r="I800" s="21"/>
      <c r="J800" s="21"/>
      <c r="K800" s="37"/>
      <c r="L800" s="37"/>
      <c r="M800" s="37"/>
    </row>
    <row r="801" spans="1:13">
      <c r="A801" s="21"/>
      <c r="B801" s="21"/>
      <c r="C801" s="22"/>
      <c r="D801" s="21"/>
      <c r="E801" s="21"/>
      <c r="F801" s="21"/>
      <c r="G801" s="21"/>
      <c r="H801" s="21"/>
      <c r="I801" s="21"/>
      <c r="J801" s="21"/>
      <c r="K801" s="37"/>
      <c r="L801" s="37"/>
      <c r="M801" s="37"/>
    </row>
    <row r="802" spans="1:13">
      <c r="A802" s="21"/>
      <c r="B802" s="21"/>
      <c r="C802" s="22"/>
      <c r="D802" s="21"/>
      <c r="E802" s="21"/>
      <c r="F802" s="21"/>
      <c r="G802" s="21"/>
      <c r="H802" s="21"/>
      <c r="I802" s="21"/>
      <c r="J802" s="21"/>
      <c r="K802" s="37"/>
      <c r="L802" s="37"/>
      <c r="M802" s="37"/>
    </row>
    <row r="803" spans="1:13">
      <c r="A803" s="21"/>
      <c r="B803" s="21"/>
      <c r="C803" s="22"/>
      <c r="D803" s="21"/>
      <c r="E803" s="21"/>
      <c r="F803" s="21"/>
      <c r="G803" s="21"/>
      <c r="H803" s="21"/>
      <c r="I803" s="21"/>
      <c r="J803" s="21"/>
      <c r="K803" s="37"/>
      <c r="L803" s="37"/>
      <c r="M803" s="37"/>
    </row>
    <row r="804" spans="1:13">
      <c r="A804" s="21"/>
      <c r="B804" s="21"/>
      <c r="C804" s="22"/>
      <c r="D804" s="21"/>
      <c r="E804" s="21"/>
      <c r="F804" s="21"/>
      <c r="G804" s="21"/>
      <c r="H804" s="21"/>
      <c r="I804" s="21"/>
      <c r="J804" s="21"/>
      <c r="K804" s="37"/>
      <c r="L804" s="37"/>
      <c r="M804" s="37"/>
    </row>
    <row r="805" spans="1:13">
      <c r="A805" s="21"/>
      <c r="B805" s="21"/>
      <c r="C805" s="22"/>
      <c r="D805" s="21"/>
      <c r="E805" s="21"/>
      <c r="F805" s="21"/>
      <c r="G805" s="21"/>
      <c r="H805" s="21"/>
      <c r="I805" s="21"/>
      <c r="J805" s="21"/>
      <c r="K805" s="37"/>
      <c r="L805" s="37"/>
      <c r="M805" s="37"/>
    </row>
    <row r="806" spans="1:13">
      <c r="A806" s="21"/>
      <c r="B806" s="21"/>
      <c r="C806" s="22"/>
      <c r="D806" s="21"/>
      <c r="E806" s="21"/>
      <c r="F806" s="21"/>
      <c r="G806" s="21"/>
      <c r="H806" s="21"/>
      <c r="I806" s="21"/>
      <c r="J806" s="21"/>
      <c r="K806" s="37"/>
      <c r="L806" s="37"/>
      <c r="M806" s="37"/>
    </row>
    <row r="807" spans="1:13">
      <c r="A807" s="21"/>
      <c r="B807" s="21"/>
      <c r="C807" s="22"/>
      <c r="D807" s="21"/>
      <c r="E807" s="21"/>
      <c r="F807" s="21"/>
      <c r="G807" s="21"/>
      <c r="H807" s="21"/>
      <c r="I807" s="21"/>
      <c r="J807" s="21"/>
      <c r="K807" s="37"/>
      <c r="L807" s="37"/>
      <c r="M807" s="37"/>
    </row>
    <row r="808" spans="1:13">
      <c r="A808" s="21"/>
      <c r="B808" s="21"/>
      <c r="C808" s="22"/>
      <c r="D808" s="21"/>
      <c r="E808" s="21"/>
      <c r="F808" s="21"/>
      <c r="G808" s="21"/>
      <c r="H808" s="21"/>
      <c r="I808" s="21"/>
      <c r="J808" s="21"/>
      <c r="K808" s="37"/>
      <c r="L808" s="37"/>
      <c r="M808" s="37"/>
    </row>
    <row r="809" spans="1:13">
      <c r="A809" s="21"/>
      <c r="B809" s="21"/>
      <c r="C809" s="22"/>
      <c r="D809" s="21"/>
      <c r="E809" s="21"/>
      <c r="F809" s="21"/>
      <c r="G809" s="21"/>
      <c r="H809" s="21"/>
      <c r="I809" s="21"/>
      <c r="J809" s="21"/>
      <c r="K809" s="37"/>
      <c r="L809" s="37"/>
      <c r="M809" s="37"/>
    </row>
    <row r="810" spans="1:13">
      <c r="A810" s="21"/>
      <c r="B810" s="21"/>
      <c r="C810" s="22"/>
      <c r="D810" s="21"/>
      <c r="E810" s="21"/>
      <c r="F810" s="21"/>
      <c r="G810" s="21"/>
      <c r="H810" s="21"/>
      <c r="I810" s="21"/>
      <c r="J810" s="21"/>
      <c r="K810" s="37"/>
      <c r="L810" s="37"/>
      <c r="M810" s="37"/>
    </row>
    <row r="811" spans="1:13">
      <c r="A811" s="21"/>
      <c r="B811" s="21"/>
      <c r="C811" s="22"/>
      <c r="D811" s="21"/>
      <c r="E811" s="21"/>
      <c r="F811" s="21"/>
      <c r="G811" s="21"/>
      <c r="H811" s="21"/>
      <c r="I811" s="21"/>
      <c r="J811" s="21"/>
      <c r="K811" s="37"/>
      <c r="L811" s="37"/>
      <c r="M811" s="37"/>
    </row>
    <row r="812" spans="1:13">
      <c r="A812" s="21"/>
      <c r="B812" s="21"/>
      <c r="C812" s="22"/>
      <c r="D812" s="21"/>
      <c r="E812" s="21"/>
      <c r="F812" s="21"/>
      <c r="G812" s="21"/>
      <c r="H812" s="21"/>
      <c r="I812" s="21"/>
      <c r="J812" s="21"/>
      <c r="K812" s="37"/>
      <c r="L812" s="37"/>
      <c r="M812" s="37"/>
    </row>
    <row r="813" spans="1:13">
      <c r="A813" s="21"/>
      <c r="B813" s="21"/>
      <c r="C813" s="22"/>
      <c r="D813" s="21"/>
      <c r="E813" s="21"/>
      <c r="F813" s="21"/>
      <c r="G813" s="21"/>
      <c r="H813" s="21"/>
      <c r="I813" s="21"/>
      <c r="J813" s="21"/>
      <c r="K813" s="37"/>
      <c r="L813" s="37"/>
      <c r="M813" s="37"/>
    </row>
    <row r="814" spans="1:13">
      <c r="A814" s="21"/>
      <c r="B814" s="21"/>
      <c r="C814" s="22"/>
      <c r="D814" s="21"/>
      <c r="E814" s="21"/>
      <c r="F814" s="21"/>
      <c r="G814" s="21"/>
      <c r="H814" s="21"/>
      <c r="I814" s="21"/>
      <c r="J814" s="21"/>
      <c r="K814" s="37"/>
      <c r="L814" s="37"/>
      <c r="M814" s="37"/>
    </row>
    <row r="815" spans="1:13">
      <c r="A815" s="21"/>
      <c r="B815" s="21"/>
      <c r="C815" s="22"/>
      <c r="D815" s="21"/>
      <c r="E815" s="21"/>
      <c r="F815" s="21"/>
      <c r="G815" s="21"/>
      <c r="H815" s="21"/>
      <c r="I815" s="21"/>
      <c r="J815" s="21"/>
      <c r="K815" s="37"/>
      <c r="L815" s="37"/>
      <c r="M815" s="37"/>
    </row>
    <row r="816" spans="1:13">
      <c r="A816" s="21"/>
      <c r="B816" s="21"/>
      <c r="C816" s="22"/>
      <c r="D816" s="21"/>
      <c r="E816" s="21"/>
      <c r="F816" s="21"/>
      <c r="G816" s="21"/>
      <c r="H816" s="21"/>
      <c r="I816" s="21"/>
      <c r="J816" s="21"/>
      <c r="K816" s="37"/>
      <c r="L816" s="37"/>
      <c r="M816" s="37"/>
    </row>
    <row r="817" spans="1:13">
      <c r="A817" s="21"/>
      <c r="B817" s="21"/>
      <c r="C817" s="22"/>
      <c r="D817" s="21"/>
      <c r="E817" s="21"/>
      <c r="F817" s="21"/>
      <c r="G817" s="21"/>
      <c r="H817" s="21"/>
      <c r="I817" s="21"/>
      <c r="J817" s="21"/>
      <c r="K817" s="37"/>
      <c r="L817" s="37"/>
      <c r="M817" s="37"/>
    </row>
    <row r="818" spans="1:13">
      <c r="A818" s="21"/>
      <c r="B818" s="21"/>
      <c r="C818" s="22"/>
      <c r="D818" s="21"/>
      <c r="E818" s="21"/>
      <c r="F818" s="21"/>
      <c r="G818" s="21"/>
      <c r="H818" s="21"/>
      <c r="I818" s="21"/>
      <c r="J818" s="21"/>
      <c r="K818" s="37"/>
      <c r="L818" s="37"/>
      <c r="M818" s="37"/>
    </row>
    <row r="819" spans="1:13">
      <c r="A819" s="21"/>
      <c r="B819" s="21"/>
      <c r="C819" s="22"/>
      <c r="D819" s="21"/>
      <c r="E819" s="21"/>
      <c r="F819" s="21"/>
      <c r="G819" s="21"/>
      <c r="H819" s="21"/>
      <c r="I819" s="21"/>
      <c r="J819" s="21"/>
      <c r="K819" s="37"/>
      <c r="L819" s="37"/>
      <c r="M819" s="37"/>
    </row>
    <row r="820" spans="1:13">
      <c r="A820" s="21"/>
      <c r="B820" s="21"/>
      <c r="C820" s="22"/>
      <c r="D820" s="21"/>
      <c r="E820" s="21"/>
      <c r="F820" s="21"/>
      <c r="G820" s="21"/>
      <c r="H820" s="21"/>
      <c r="I820" s="21"/>
      <c r="J820" s="21"/>
      <c r="K820" s="37"/>
      <c r="L820" s="37"/>
      <c r="M820" s="37"/>
    </row>
    <row r="821" spans="1:13">
      <c r="A821" s="21"/>
      <c r="B821" s="21"/>
      <c r="C821" s="22"/>
      <c r="D821" s="21"/>
      <c r="E821" s="21"/>
      <c r="F821" s="21"/>
      <c r="G821" s="21"/>
      <c r="H821" s="21"/>
      <c r="I821" s="21"/>
      <c r="J821" s="21"/>
      <c r="K821" s="37"/>
      <c r="L821" s="37"/>
      <c r="M821" s="37"/>
    </row>
    <row r="822" spans="1:13">
      <c r="A822" s="21"/>
      <c r="B822" s="21"/>
      <c r="C822" s="22"/>
      <c r="D822" s="21"/>
      <c r="E822" s="21"/>
      <c r="F822" s="21"/>
      <c r="G822" s="21"/>
      <c r="H822" s="21"/>
      <c r="I822" s="21"/>
      <c r="J822" s="21"/>
      <c r="K822" s="37"/>
      <c r="L822" s="37"/>
      <c r="M822" s="37"/>
    </row>
    <row r="823" spans="1:13">
      <c r="A823" s="21"/>
      <c r="B823" s="21"/>
      <c r="C823" s="22"/>
      <c r="D823" s="21"/>
      <c r="E823" s="21"/>
      <c r="F823" s="21"/>
      <c r="G823" s="21"/>
      <c r="H823" s="21"/>
      <c r="I823" s="21"/>
      <c r="J823" s="21"/>
      <c r="K823" s="37"/>
      <c r="L823" s="37"/>
      <c r="M823" s="37"/>
    </row>
    <row r="824" spans="1:13">
      <c r="A824" s="21"/>
      <c r="B824" s="21"/>
      <c r="C824" s="22"/>
      <c r="D824" s="21"/>
      <c r="E824" s="21"/>
      <c r="F824" s="21"/>
      <c r="G824" s="21"/>
      <c r="H824" s="21"/>
      <c r="I824" s="21"/>
      <c r="J824" s="21"/>
      <c r="K824" s="37"/>
      <c r="L824" s="37"/>
      <c r="M824" s="37"/>
    </row>
    <row r="825" spans="1:13">
      <c r="A825" s="21"/>
      <c r="B825" s="21"/>
      <c r="C825" s="22"/>
      <c r="D825" s="21"/>
      <c r="E825" s="21"/>
      <c r="F825" s="21"/>
      <c r="G825" s="21"/>
      <c r="H825" s="21"/>
      <c r="I825" s="21"/>
      <c r="J825" s="21"/>
      <c r="K825" s="37"/>
      <c r="L825" s="37"/>
      <c r="M825" s="37"/>
    </row>
    <row r="826" spans="1:13">
      <c r="A826" s="21"/>
      <c r="B826" s="21"/>
      <c r="C826" s="22"/>
      <c r="D826" s="21"/>
      <c r="E826" s="21"/>
      <c r="F826" s="21"/>
      <c r="G826" s="21"/>
      <c r="H826" s="21"/>
      <c r="I826" s="21"/>
      <c r="J826" s="21"/>
      <c r="K826" s="37"/>
      <c r="L826" s="37"/>
      <c r="M826" s="37"/>
    </row>
    <row r="827" spans="1:13">
      <c r="A827" s="21"/>
      <c r="B827" s="21"/>
      <c r="C827" s="22"/>
      <c r="D827" s="21"/>
      <c r="E827" s="21"/>
      <c r="F827" s="21"/>
      <c r="G827" s="21"/>
      <c r="H827" s="21"/>
      <c r="I827" s="21"/>
      <c r="J827" s="21"/>
      <c r="K827" s="37"/>
      <c r="L827" s="37"/>
      <c r="M827" s="37"/>
    </row>
    <row r="828" spans="1:13">
      <c r="A828" s="21"/>
      <c r="B828" s="21"/>
      <c r="C828" s="22"/>
      <c r="D828" s="21"/>
      <c r="E828" s="21"/>
      <c r="F828" s="21"/>
      <c r="G828" s="21"/>
      <c r="H828" s="21"/>
      <c r="I828" s="21"/>
      <c r="J828" s="21"/>
      <c r="K828" s="37"/>
      <c r="L828" s="37"/>
      <c r="M828" s="37"/>
    </row>
    <row r="829" spans="1:13">
      <c r="A829" s="21"/>
      <c r="B829" s="21"/>
      <c r="C829" s="22"/>
      <c r="D829" s="21"/>
      <c r="E829" s="21"/>
      <c r="F829" s="21"/>
      <c r="G829" s="21"/>
      <c r="H829" s="21"/>
      <c r="I829" s="21"/>
      <c r="J829" s="21"/>
      <c r="K829" s="37"/>
      <c r="L829" s="37"/>
      <c r="M829" s="37"/>
    </row>
    <row r="830" spans="1:13">
      <c r="A830" s="21"/>
      <c r="B830" s="21"/>
      <c r="C830" s="22"/>
      <c r="D830" s="21"/>
      <c r="E830" s="21"/>
      <c r="F830" s="21"/>
      <c r="G830" s="21"/>
      <c r="H830" s="21"/>
      <c r="I830" s="21"/>
      <c r="J830" s="21"/>
      <c r="K830" s="37"/>
      <c r="L830" s="37"/>
      <c r="M830" s="37"/>
    </row>
    <row r="831" spans="1:13">
      <c r="A831" s="21"/>
      <c r="B831" s="21"/>
      <c r="C831" s="22"/>
      <c r="D831" s="21"/>
      <c r="E831" s="21"/>
      <c r="F831" s="21"/>
      <c r="G831" s="21"/>
      <c r="H831" s="21"/>
      <c r="I831" s="21"/>
      <c r="J831" s="21"/>
      <c r="K831" s="37"/>
      <c r="L831" s="37"/>
      <c r="M831" s="37"/>
    </row>
    <row r="832" spans="1:13">
      <c r="A832" s="21"/>
      <c r="B832" s="21"/>
      <c r="C832" s="22"/>
      <c r="D832" s="21"/>
      <c r="E832" s="21"/>
      <c r="F832" s="21"/>
      <c r="G832" s="21"/>
      <c r="H832" s="21"/>
      <c r="I832" s="21"/>
      <c r="J832" s="21"/>
      <c r="K832" s="37"/>
      <c r="L832" s="37"/>
      <c r="M832" s="37"/>
    </row>
    <row r="833" spans="1:13">
      <c r="A833" s="21"/>
      <c r="B833" s="21"/>
      <c r="C833" s="22"/>
      <c r="D833" s="21"/>
      <c r="E833" s="21"/>
      <c r="F833" s="21"/>
      <c r="G833" s="21"/>
      <c r="H833" s="21"/>
      <c r="I833" s="21"/>
      <c r="J833" s="21"/>
      <c r="K833" s="37"/>
      <c r="L833" s="37"/>
      <c r="M833" s="37"/>
    </row>
    <row r="834" spans="1:13">
      <c r="A834" s="21"/>
      <c r="B834" s="21"/>
      <c r="C834" s="22"/>
      <c r="D834" s="21"/>
      <c r="E834" s="21"/>
      <c r="F834" s="21"/>
      <c r="G834" s="21"/>
      <c r="H834" s="21"/>
      <c r="I834" s="21"/>
      <c r="J834" s="21"/>
      <c r="K834" s="37"/>
      <c r="L834" s="37"/>
      <c r="M834" s="37"/>
    </row>
    <row r="835" spans="1:13">
      <c r="A835" s="21"/>
      <c r="B835" s="21"/>
      <c r="C835" s="22"/>
      <c r="D835" s="21"/>
      <c r="E835" s="21"/>
      <c r="F835" s="21"/>
      <c r="G835" s="21"/>
      <c r="H835" s="21"/>
      <c r="I835" s="21"/>
      <c r="J835" s="21"/>
      <c r="K835" s="37"/>
      <c r="L835" s="37"/>
      <c r="M835" s="37"/>
    </row>
    <row r="836" spans="1:13">
      <c r="A836" s="21"/>
      <c r="B836" s="21"/>
      <c r="C836" s="22"/>
      <c r="D836" s="21"/>
      <c r="E836" s="21"/>
      <c r="F836" s="21"/>
      <c r="G836" s="21"/>
      <c r="H836" s="21"/>
      <c r="I836" s="21"/>
      <c r="J836" s="21"/>
      <c r="K836" s="37"/>
      <c r="L836" s="37"/>
      <c r="M836" s="37"/>
    </row>
    <row r="837" spans="1:13">
      <c r="A837" s="21"/>
      <c r="B837" s="21"/>
      <c r="C837" s="22"/>
      <c r="D837" s="21"/>
      <c r="E837" s="21"/>
      <c r="F837" s="21"/>
      <c r="G837" s="21"/>
      <c r="H837" s="21"/>
      <c r="I837" s="21"/>
      <c r="J837" s="21"/>
      <c r="K837" s="37"/>
      <c r="L837" s="37"/>
      <c r="M837" s="37"/>
    </row>
    <row r="838" spans="1:13">
      <c r="A838" s="21"/>
      <c r="B838" s="21"/>
      <c r="C838" s="22"/>
      <c r="D838" s="21"/>
      <c r="E838" s="21"/>
      <c r="F838" s="21"/>
      <c r="G838" s="21"/>
      <c r="H838" s="21"/>
      <c r="I838" s="21"/>
      <c r="J838" s="21"/>
      <c r="K838" s="37"/>
      <c r="L838" s="37"/>
      <c r="M838" s="37"/>
    </row>
    <row r="839" spans="1:13">
      <c r="A839" s="21"/>
      <c r="B839" s="21"/>
      <c r="C839" s="22"/>
      <c r="D839" s="21"/>
      <c r="E839" s="21"/>
      <c r="F839" s="21"/>
      <c r="G839" s="21"/>
      <c r="H839" s="21"/>
      <c r="I839" s="21"/>
      <c r="J839" s="21"/>
      <c r="K839" s="37"/>
      <c r="L839" s="37"/>
      <c r="M839" s="37"/>
    </row>
    <row r="840" spans="1:13">
      <c r="A840" s="21"/>
      <c r="B840" s="21"/>
      <c r="C840" s="22"/>
      <c r="D840" s="21"/>
      <c r="E840" s="21"/>
      <c r="F840" s="21"/>
      <c r="G840" s="21"/>
      <c r="H840" s="21"/>
      <c r="I840" s="21"/>
      <c r="J840" s="21"/>
      <c r="K840" s="37"/>
      <c r="L840" s="37"/>
      <c r="M840" s="37"/>
    </row>
    <row r="841" spans="1:13">
      <c r="A841" s="21"/>
      <c r="B841" s="21"/>
      <c r="C841" s="22"/>
      <c r="D841" s="21"/>
      <c r="E841" s="21"/>
      <c r="F841" s="21"/>
      <c r="G841" s="21"/>
      <c r="H841" s="21"/>
      <c r="I841" s="21"/>
      <c r="J841" s="21"/>
      <c r="K841" s="37"/>
      <c r="L841" s="37"/>
      <c r="M841" s="37"/>
    </row>
    <row r="842" spans="1:13">
      <c r="A842" s="21"/>
      <c r="B842" s="21"/>
      <c r="C842" s="22"/>
      <c r="D842" s="21"/>
      <c r="E842" s="21"/>
      <c r="F842" s="21"/>
      <c r="G842" s="21"/>
      <c r="H842" s="21"/>
      <c r="I842" s="21"/>
      <c r="J842" s="21"/>
      <c r="K842" s="37"/>
      <c r="L842" s="37"/>
      <c r="M842" s="37"/>
    </row>
    <row r="843" spans="1:13">
      <c r="A843" s="21"/>
      <c r="B843" s="21"/>
      <c r="C843" s="22"/>
      <c r="D843" s="21"/>
      <c r="E843" s="21"/>
      <c r="F843" s="21"/>
      <c r="G843" s="21"/>
      <c r="H843" s="21"/>
      <c r="I843" s="21"/>
      <c r="J843" s="21"/>
      <c r="K843" s="37"/>
      <c r="L843" s="37"/>
      <c r="M843" s="37"/>
    </row>
    <row r="844" spans="1:13">
      <c r="A844" s="21"/>
      <c r="B844" s="21"/>
      <c r="C844" s="22"/>
      <c r="D844" s="21"/>
      <c r="E844" s="21"/>
      <c r="F844" s="21"/>
      <c r="G844" s="21"/>
      <c r="H844" s="21"/>
      <c r="I844" s="21"/>
      <c r="J844" s="21"/>
      <c r="K844" s="37"/>
      <c r="L844" s="37"/>
      <c r="M844" s="37"/>
    </row>
    <row r="845" spans="1:13">
      <c r="A845" s="21"/>
      <c r="B845" s="21"/>
      <c r="C845" s="22"/>
      <c r="D845" s="21"/>
      <c r="E845" s="21"/>
      <c r="F845" s="21"/>
      <c r="G845" s="21"/>
      <c r="H845" s="21"/>
      <c r="I845" s="21"/>
      <c r="J845" s="21"/>
      <c r="K845" s="37"/>
      <c r="L845" s="37"/>
      <c r="M845" s="37"/>
    </row>
    <row r="846" spans="1:13">
      <c r="A846" s="21"/>
      <c r="B846" s="21"/>
      <c r="C846" s="22"/>
      <c r="D846" s="21"/>
      <c r="E846" s="21"/>
      <c r="F846" s="21"/>
      <c r="G846" s="21"/>
      <c r="H846" s="21"/>
      <c r="I846" s="21"/>
      <c r="J846" s="21"/>
      <c r="K846" s="37"/>
      <c r="L846" s="37"/>
      <c r="M846" s="37"/>
    </row>
    <row r="847" spans="1:13">
      <c r="A847" s="21"/>
      <c r="B847" s="21"/>
      <c r="C847" s="22"/>
      <c r="D847" s="21"/>
      <c r="E847" s="21"/>
      <c r="F847" s="21"/>
      <c r="G847" s="21"/>
      <c r="H847" s="21"/>
      <c r="I847" s="21"/>
      <c r="J847" s="21"/>
      <c r="K847" s="37"/>
      <c r="L847" s="37"/>
      <c r="M847" s="37"/>
    </row>
    <row r="848" spans="1:13">
      <c r="A848" s="21"/>
      <c r="B848" s="21"/>
      <c r="C848" s="22"/>
      <c r="D848" s="21"/>
      <c r="E848" s="21"/>
      <c r="F848" s="21"/>
      <c r="G848" s="21"/>
      <c r="H848" s="21"/>
      <c r="I848" s="21"/>
      <c r="J848" s="21"/>
      <c r="K848" s="37"/>
      <c r="L848" s="37"/>
      <c r="M848" s="37"/>
    </row>
    <row r="849" spans="1:13">
      <c r="A849" s="21"/>
      <c r="B849" s="21"/>
      <c r="C849" s="22"/>
      <c r="D849" s="21"/>
      <c r="E849" s="21"/>
      <c r="F849" s="21"/>
      <c r="G849" s="21"/>
      <c r="H849" s="21"/>
      <c r="I849" s="21"/>
      <c r="J849" s="21"/>
      <c r="K849" s="37"/>
      <c r="L849" s="37"/>
      <c r="M849" s="37"/>
    </row>
    <row r="850" spans="1:13">
      <c r="A850" s="21"/>
      <c r="B850" s="21"/>
      <c r="C850" s="22"/>
      <c r="D850" s="21"/>
      <c r="E850" s="21"/>
      <c r="F850" s="21"/>
      <c r="G850" s="21"/>
      <c r="H850" s="21"/>
      <c r="I850" s="21"/>
      <c r="J850" s="21"/>
      <c r="K850" s="37"/>
      <c r="L850" s="37"/>
      <c r="M850" s="37"/>
    </row>
    <row r="851" spans="1:13">
      <c r="A851" s="21"/>
      <c r="B851" s="21"/>
      <c r="C851" s="22"/>
      <c r="D851" s="21"/>
      <c r="E851" s="21"/>
      <c r="F851" s="21"/>
      <c r="G851" s="21"/>
      <c r="H851" s="21"/>
      <c r="I851" s="21"/>
      <c r="J851" s="21"/>
      <c r="K851" s="37"/>
      <c r="L851" s="37"/>
      <c r="M851" s="37"/>
    </row>
    <row r="852" spans="1:13">
      <c r="A852" s="21"/>
      <c r="B852" s="21"/>
      <c r="C852" s="22"/>
      <c r="D852" s="21"/>
      <c r="E852" s="21"/>
      <c r="F852" s="21"/>
      <c r="G852" s="21"/>
      <c r="H852" s="21"/>
      <c r="I852" s="21"/>
      <c r="J852" s="21"/>
      <c r="K852" s="37"/>
      <c r="L852" s="37"/>
      <c r="M852" s="37"/>
    </row>
    <row r="853" spans="1:13">
      <c r="A853" s="21"/>
      <c r="B853" s="21"/>
      <c r="C853" s="22"/>
      <c r="D853" s="21"/>
      <c r="E853" s="21"/>
      <c r="F853" s="21"/>
      <c r="G853" s="21"/>
      <c r="H853" s="21"/>
      <c r="I853" s="21"/>
      <c r="J853" s="21"/>
      <c r="K853" s="37"/>
      <c r="L853" s="37"/>
      <c r="M853" s="37"/>
    </row>
    <row r="854" spans="1:13">
      <c r="A854" s="21"/>
      <c r="B854" s="21"/>
      <c r="C854" s="22"/>
      <c r="D854" s="21"/>
      <c r="E854" s="21"/>
      <c r="F854" s="21"/>
      <c r="G854" s="21"/>
      <c r="H854" s="21"/>
      <c r="I854" s="21"/>
      <c r="J854" s="21"/>
      <c r="K854" s="37"/>
      <c r="L854" s="37"/>
      <c r="M854" s="37"/>
    </row>
    <row r="855" spans="1:13">
      <c r="A855" s="21"/>
      <c r="B855" s="21"/>
      <c r="C855" s="22"/>
      <c r="D855" s="21"/>
      <c r="E855" s="21"/>
      <c r="F855" s="21"/>
      <c r="G855" s="21"/>
      <c r="H855" s="21"/>
      <c r="I855" s="21"/>
      <c r="J855" s="21"/>
      <c r="K855" s="37"/>
      <c r="L855" s="37"/>
      <c r="M855" s="37"/>
    </row>
    <row r="856" spans="1:13">
      <c r="A856" s="21"/>
      <c r="B856" s="21"/>
      <c r="C856" s="22"/>
      <c r="D856" s="21"/>
      <c r="E856" s="21"/>
      <c r="F856" s="21"/>
      <c r="G856" s="21"/>
      <c r="H856" s="21"/>
      <c r="I856" s="21"/>
      <c r="J856" s="21"/>
      <c r="K856" s="37"/>
      <c r="L856" s="37"/>
      <c r="M856" s="37"/>
    </row>
    <row r="857" spans="1:13">
      <c r="A857" s="21"/>
      <c r="B857" s="21"/>
      <c r="C857" s="22"/>
      <c r="D857" s="21"/>
      <c r="E857" s="21"/>
      <c r="F857" s="21"/>
      <c r="G857" s="21"/>
      <c r="H857" s="21"/>
      <c r="I857" s="21"/>
      <c r="J857" s="21"/>
      <c r="K857" s="37"/>
      <c r="L857" s="37"/>
      <c r="M857" s="37"/>
    </row>
    <row r="858" spans="1:13">
      <c r="A858" s="21"/>
      <c r="B858" s="21"/>
      <c r="C858" s="22"/>
      <c r="D858" s="21"/>
      <c r="E858" s="21"/>
      <c r="F858" s="21"/>
      <c r="G858" s="21"/>
      <c r="H858" s="21"/>
      <c r="I858" s="21"/>
      <c r="J858" s="21"/>
      <c r="K858" s="37"/>
      <c r="L858" s="37"/>
      <c r="M858" s="37"/>
    </row>
    <row r="859" spans="1:13">
      <c r="A859" s="21"/>
      <c r="B859" s="21"/>
      <c r="C859" s="22"/>
      <c r="D859" s="21"/>
      <c r="E859" s="21"/>
      <c r="F859" s="21"/>
      <c r="G859" s="21"/>
      <c r="H859" s="21"/>
      <c r="I859" s="21"/>
      <c r="J859" s="21"/>
      <c r="K859" s="37"/>
      <c r="L859" s="37"/>
      <c r="M859" s="37"/>
    </row>
    <row r="860" spans="1:13">
      <c r="A860" s="21"/>
      <c r="B860" s="21"/>
      <c r="C860" s="22"/>
      <c r="D860" s="21"/>
      <c r="E860" s="21"/>
      <c r="F860" s="21"/>
      <c r="G860" s="21"/>
      <c r="H860" s="21"/>
      <c r="I860" s="21"/>
      <c r="J860" s="21"/>
      <c r="K860" s="37"/>
      <c r="L860" s="37"/>
      <c r="M860" s="37"/>
    </row>
    <row r="861" spans="1:13">
      <c r="A861" s="21"/>
      <c r="B861" s="21"/>
      <c r="C861" s="22"/>
      <c r="D861" s="21"/>
      <c r="E861" s="21"/>
      <c r="F861" s="21"/>
      <c r="G861" s="21"/>
      <c r="H861" s="21"/>
      <c r="I861" s="21"/>
      <c r="J861" s="21"/>
      <c r="K861" s="37"/>
      <c r="L861" s="37"/>
      <c r="M861" s="37"/>
    </row>
    <row r="862" spans="1:13">
      <c r="A862" s="21"/>
      <c r="B862" s="21"/>
      <c r="C862" s="22"/>
      <c r="D862" s="21"/>
      <c r="E862" s="21"/>
      <c r="F862" s="21"/>
      <c r="G862" s="21"/>
      <c r="H862" s="21"/>
      <c r="I862" s="21"/>
      <c r="J862" s="21"/>
      <c r="K862" s="37"/>
      <c r="L862" s="37"/>
      <c r="M862" s="37"/>
    </row>
    <row r="863" spans="1:13">
      <c r="A863" s="21"/>
      <c r="B863" s="21"/>
      <c r="C863" s="22"/>
      <c r="D863" s="21"/>
      <c r="E863" s="21"/>
      <c r="F863" s="21"/>
      <c r="G863" s="21"/>
      <c r="H863" s="21"/>
      <c r="I863" s="21"/>
      <c r="J863" s="21"/>
      <c r="K863" s="37"/>
      <c r="L863" s="37"/>
      <c r="M863" s="37"/>
    </row>
    <row r="864" spans="1:13">
      <c r="A864" s="21"/>
      <c r="B864" s="21"/>
      <c r="C864" s="22"/>
      <c r="D864" s="21"/>
      <c r="E864" s="21"/>
      <c r="F864" s="21"/>
      <c r="G864" s="21"/>
      <c r="H864" s="21"/>
      <c r="I864" s="21"/>
      <c r="J864" s="21"/>
      <c r="K864" s="37"/>
      <c r="L864" s="37"/>
      <c r="M864" s="37"/>
    </row>
    <row r="865" spans="1:13">
      <c r="A865" s="21"/>
      <c r="B865" s="21"/>
      <c r="C865" s="22"/>
      <c r="D865" s="21"/>
      <c r="E865" s="21"/>
      <c r="F865" s="21"/>
      <c r="G865" s="21"/>
      <c r="H865" s="21"/>
      <c r="I865" s="21"/>
      <c r="J865" s="21"/>
      <c r="K865" s="37"/>
      <c r="L865" s="37"/>
      <c r="M865" s="37"/>
    </row>
    <row r="866" spans="1:13">
      <c r="A866" s="21"/>
      <c r="B866" s="21"/>
      <c r="C866" s="22"/>
      <c r="D866" s="21"/>
      <c r="E866" s="21"/>
      <c r="F866" s="21"/>
      <c r="G866" s="21"/>
      <c r="H866" s="21"/>
      <c r="I866" s="21"/>
      <c r="J866" s="21"/>
      <c r="K866" s="37"/>
      <c r="L866" s="37"/>
      <c r="M866" s="37"/>
    </row>
    <row r="867" spans="1:13">
      <c r="A867" s="21"/>
      <c r="B867" s="21"/>
      <c r="C867" s="22"/>
      <c r="D867" s="21"/>
      <c r="E867" s="21"/>
      <c r="F867" s="21"/>
      <c r="G867" s="21"/>
      <c r="H867" s="21"/>
      <c r="I867" s="21"/>
      <c r="J867" s="21"/>
      <c r="K867" s="37"/>
      <c r="L867" s="37"/>
      <c r="M867" s="37"/>
    </row>
    <row r="868" spans="1:13">
      <c r="A868" s="21"/>
      <c r="B868" s="21"/>
      <c r="C868" s="22"/>
      <c r="D868" s="21"/>
      <c r="E868" s="21"/>
      <c r="F868" s="21"/>
      <c r="G868" s="21"/>
      <c r="H868" s="21"/>
      <c r="I868" s="21"/>
      <c r="J868" s="21"/>
      <c r="K868" s="37"/>
      <c r="L868" s="37"/>
      <c r="M868" s="37"/>
    </row>
    <row r="869" spans="1:13">
      <c r="A869" s="21"/>
      <c r="B869" s="21"/>
      <c r="C869" s="22"/>
      <c r="D869" s="21"/>
      <c r="E869" s="21"/>
      <c r="F869" s="21"/>
      <c r="G869" s="21"/>
      <c r="H869" s="21"/>
      <c r="I869" s="21"/>
      <c r="J869" s="21"/>
      <c r="K869" s="37"/>
      <c r="L869" s="37"/>
      <c r="M869" s="37"/>
    </row>
    <row r="870" spans="1:13">
      <c r="A870" s="21"/>
      <c r="B870" s="21"/>
      <c r="C870" s="22"/>
      <c r="D870" s="21"/>
      <c r="E870" s="21"/>
      <c r="F870" s="21"/>
      <c r="G870" s="21"/>
      <c r="H870" s="21"/>
      <c r="I870" s="21"/>
      <c r="J870" s="21"/>
      <c r="K870" s="37"/>
      <c r="L870" s="37"/>
      <c r="M870" s="37"/>
    </row>
    <row r="871" spans="1:13">
      <c r="A871" s="21"/>
      <c r="B871" s="21"/>
      <c r="C871" s="22"/>
      <c r="D871" s="21"/>
      <c r="E871" s="21"/>
      <c r="F871" s="21"/>
      <c r="G871" s="21"/>
      <c r="H871" s="21"/>
      <c r="I871" s="21"/>
      <c r="J871" s="21"/>
      <c r="K871" s="37"/>
      <c r="L871" s="37"/>
      <c r="M871" s="37"/>
    </row>
    <row r="872" spans="1:13">
      <c r="A872" s="21"/>
      <c r="B872" s="21"/>
      <c r="C872" s="22"/>
      <c r="D872" s="21"/>
      <c r="E872" s="21"/>
      <c r="F872" s="21"/>
      <c r="G872" s="21"/>
      <c r="H872" s="21"/>
      <c r="I872" s="21"/>
      <c r="J872" s="21"/>
      <c r="K872" s="37"/>
      <c r="L872" s="37"/>
      <c r="M872" s="37"/>
    </row>
    <row r="873" spans="1:13">
      <c r="A873" s="21"/>
      <c r="B873" s="21"/>
      <c r="C873" s="22"/>
      <c r="D873" s="21"/>
      <c r="E873" s="21"/>
      <c r="F873" s="21"/>
      <c r="G873" s="21"/>
      <c r="H873" s="21"/>
      <c r="I873" s="21"/>
      <c r="J873" s="21"/>
      <c r="K873" s="37"/>
      <c r="L873" s="37"/>
      <c r="M873" s="37"/>
    </row>
    <row r="874" spans="1:13">
      <c r="A874" s="21"/>
      <c r="B874" s="21"/>
      <c r="C874" s="22"/>
      <c r="D874" s="21"/>
      <c r="E874" s="21"/>
      <c r="F874" s="21"/>
      <c r="G874" s="21"/>
      <c r="H874" s="21"/>
      <c r="I874" s="21"/>
      <c r="J874" s="21"/>
      <c r="K874" s="37"/>
      <c r="L874" s="37"/>
      <c r="M874" s="37"/>
    </row>
    <row r="875" spans="1:13">
      <c r="A875" s="21"/>
      <c r="B875" s="21"/>
      <c r="C875" s="22"/>
      <c r="D875" s="21"/>
      <c r="E875" s="21"/>
      <c r="F875" s="21"/>
      <c r="G875" s="21"/>
      <c r="H875" s="21"/>
      <c r="I875" s="21"/>
      <c r="J875" s="21"/>
      <c r="K875" s="37"/>
      <c r="L875" s="37"/>
      <c r="M875" s="37"/>
    </row>
    <row r="876" spans="1:13">
      <c r="A876" s="21"/>
      <c r="B876" s="21"/>
      <c r="C876" s="22"/>
      <c r="D876" s="21"/>
      <c r="E876" s="21"/>
      <c r="F876" s="21"/>
      <c r="G876" s="21"/>
      <c r="H876" s="21"/>
      <c r="I876" s="21"/>
      <c r="J876" s="21"/>
      <c r="K876" s="37"/>
      <c r="L876" s="37"/>
      <c r="M876" s="37"/>
    </row>
    <row r="877" spans="1:13">
      <c r="A877" s="21"/>
      <c r="B877" s="21"/>
      <c r="C877" s="22"/>
      <c r="D877" s="21"/>
      <c r="E877" s="21"/>
      <c r="F877" s="21"/>
      <c r="G877" s="21"/>
      <c r="H877" s="21"/>
      <c r="I877" s="21"/>
      <c r="J877" s="21"/>
      <c r="K877" s="37"/>
      <c r="L877" s="37"/>
      <c r="M877" s="37"/>
    </row>
    <row r="878" spans="1:13">
      <c r="A878" s="21"/>
      <c r="B878" s="21"/>
      <c r="C878" s="22"/>
      <c r="D878" s="21"/>
      <c r="E878" s="21"/>
      <c r="F878" s="21"/>
      <c r="G878" s="21"/>
      <c r="H878" s="21"/>
      <c r="I878" s="21"/>
      <c r="J878" s="21"/>
      <c r="K878" s="37"/>
      <c r="L878" s="37"/>
      <c r="M878" s="37"/>
    </row>
    <row r="879" spans="1:13">
      <c r="A879" s="21"/>
      <c r="B879" s="21"/>
      <c r="C879" s="22"/>
      <c r="D879" s="21"/>
      <c r="E879" s="21"/>
      <c r="F879" s="21"/>
      <c r="G879" s="21"/>
      <c r="H879" s="21"/>
      <c r="I879" s="21"/>
      <c r="J879" s="21"/>
      <c r="K879" s="37"/>
      <c r="L879" s="37"/>
      <c r="M879" s="37"/>
    </row>
    <row r="880" spans="1:13">
      <c r="A880" s="21"/>
      <c r="B880" s="21"/>
      <c r="C880" s="22"/>
      <c r="D880" s="21"/>
      <c r="E880" s="21"/>
      <c r="F880" s="21"/>
      <c r="G880" s="21"/>
      <c r="H880" s="21"/>
      <c r="I880" s="21"/>
      <c r="J880" s="21"/>
      <c r="K880" s="37"/>
      <c r="L880" s="37"/>
      <c r="M880" s="37"/>
    </row>
    <row r="881" spans="1:13">
      <c r="A881" s="21"/>
      <c r="B881" s="21"/>
      <c r="C881" s="22"/>
      <c r="D881" s="21"/>
      <c r="E881" s="21"/>
      <c r="F881" s="21"/>
      <c r="G881" s="21"/>
      <c r="H881" s="21"/>
      <c r="I881" s="21"/>
      <c r="J881" s="21"/>
      <c r="K881" s="37"/>
      <c r="L881" s="37"/>
      <c r="M881" s="37"/>
    </row>
    <row r="882" spans="1:13">
      <c r="A882" s="21"/>
      <c r="B882" s="21"/>
      <c r="C882" s="22"/>
      <c r="D882" s="21"/>
      <c r="E882" s="21"/>
      <c r="F882" s="21"/>
      <c r="G882" s="21"/>
      <c r="H882" s="21"/>
      <c r="I882" s="21"/>
      <c r="J882" s="21"/>
      <c r="K882" s="37"/>
      <c r="L882" s="37"/>
      <c r="M882" s="37"/>
    </row>
    <row r="883" spans="1:13">
      <c r="A883" s="21"/>
      <c r="B883" s="21"/>
      <c r="C883" s="22"/>
      <c r="D883" s="21"/>
      <c r="E883" s="21"/>
      <c r="F883" s="21"/>
      <c r="G883" s="21"/>
      <c r="H883" s="21"/>
      <c r="I883" s="21"/>
      <c r="J883" s="21"/>
      <c r="K883" s="37"/>
      <c r="L883" s="37"/>
      <c r="M883" s="37"/>
    </row>
    <row r="884" spans="1:13">
      <c r="A884" s="21"/>
      <c r="B884" s="21"/>
      <c r="C884" s="22"/>
      <c r="D884" s="21"/>
      <c r="E884" s="21"/>
      <c r="F884" s="21"/>
      <c r="G884" s="21"/>
      <c r="H884" s="21"/>
      <c r="I884" s="21"/>
      <c r="J884" s="21"/>
      <c r="K884" s="37"/>
      <c r="L884" s="37"/>
      <c r="M884" s="37"/>
    </row>
    <row r="885" spans="1:13">
      <c r="A885" s="21"/>
      <c r="B885" s="21"/>
      <c r="C885" s="22"/>
      <c r="D885" s="21"/>
      <c r="E885" s="21"/>
      <c r="F885" s="21"/>
      <c r="G885" s="21"/>
      <c r="H885" s="21"/>
      <c r="I885" s="21"/>
      <c r="J885" s="21"/>
      <c r="K885" s="37"/>
      <c r="L885" s="37"/>
      <c r="M885" s="37"/>
    </row>
    <row r="886" spans="1:13">
      <c r="A886" s="21"/>
      <c r="B886" s="21"/>
      <c r="C886" s="22"/>
      <c r="D886" s="21"/>
      <c r="E886" s="21"/>
      <c r="F886" s="21"/>
      <c r="G886" s="21"/>
      <c r="H886" s="21"/>
      <c r="I886" s="21"/>
      <c r="J886" s="21"/>
      <c r="K886" s="37"/>
      <c r="L886" s="37"/>
      <c r="M886" s="37"/>
    </row>
    <row r="887" spans="1:13">
      <c r="A887" s="21"/>
      <c r="B887" s="21"/>
      <c r="C887" s="22"/>
      <c r="D887" s="21"/>
      <c r="E887" s="21"/>
      <c r="F887" s="21"/>
      <c r="G887" s="21"/>
      <c r="H887" s="21"/>
      <c r="I887" s="21"/>
      <c r="J887" s="21"/>
      <c r="K887" s="37"/>
      <c r="L887" s="37"/>
      <c r="M887" s="37"/>
    </row>
    <row r="888" spans="1:13">
      <c r="A888" s="21"/>
      <c r="B888" s="21"/>
      <c r="C888" s="22"/>
      <c r="D888" s="21"/>
      <c r="E888" s="21"/>
      <c r="F888" s="21"/>
      <c r="G888" s="21"/>
      <c r="H888" s="21"/>
      <c r="I888" s="21"/>
      <c r="J888" s="21"/>
      <c r="K888" s="37"/>
      <c r="L888" s="37"/>
      <c r="M888" s="37"/>
    </row>
    <row r="889" spans="1:13">
      <c r="A889" s="21"/>
      <c r="B889" s="21"/>
      <c r="C889" s="22"/>
      <c r="D889" s="21"/>
      <c r="E889" s="21"/>
      <c r="F889" s="21"/>
      <c r="G889" s="21"/>
      <c r="H889" s="21"/>
      <c r="I889" s="21"/>
      <c r="J889" s="21"/>
      <c r="K889" s="37"/>
      <c r="L889" s="37"/>
      <c r="M889" s="37"/>
    </row>
    <row r="890" spans="1:13">
      <c r="A890" s="21"/>
      <c r="B890" s="21"/>
      <c r="C890" s="22"/>
      <c r="D890" s="21"/>
      <c r="E890" s="21"/>
      <c r="F890" s="21"/>
      <c r="G890" s="21"/>
      <c r="H890" s="21"/>
      <c r="I890" s="21"/>
      <c r="J890" s="21"/>
      <c r="K890" s="37"/>
      <c r="L890" s="37"/>
      <c r="M890" s="37"/>
    </row>
    <row r="891" spans="1:13">
      <c r="A891" s="21"/>
      <c r="B891" s="21"/>
      <c r="C891" s="22"/>
      <c r="D891" s="21"/>
      <c r="E891" s="21"/>
      <c r="F891" s="21"/>
      <c r="G891" s="21"/>
      <c r="H891" s="21"/>
      <c r="I891" s="21"/>
      <c r="J891" s="21"/>
      <c r="K891" s="37"/>
      <c r="L891" s="37"/>
      <c r="M891" s="37"/>
    </row>
    <row r="892" spans="1:13">
      <c r="A892" s="21"/>
      <c r="B892" s="21"/>
      <c r="C892" s="22"/>
      <c r="D892" s="21"/>
      <c r="E892" s="21"/>
      <c r="F892" s="21"/>
      <c r="G892" s="21"/>
      <c r="H892" s="21"/>
      <c r="I892" s="21"/>
      <c r="J892" s="21"/>
      <c r="K892" s="37"/>
      <c r="L892" s="37"/>
      <c r="M892" s="37"/>
    </row>
    <row r="893" spans="1:13">
      <c r="A893" s="21"/>
      <c r="B893" s="21"/>
      <c r="C893" s="22"/>
      <c r="D893" s="21"/>
      <c r="E893" s="21"/>
      <c r="F893" s="21"/>
      <c r="G893" s="21"/>
      <c r="H893" s="21"/>
      <c r="I893" s="21"/>
      <c r="J893" s="21"/>
      <c r="K893" s="37"/>
      <c r="L893" s="37"/>
      <c r="M893" s="37"/>
    </row>
    <row r="894" spans="1:13">
      <c r="A894" s="21"/>
      <c r="B894" s="21"/>
      <c r="C894" s="22"/>
      <c r="D894" s="21"/>
      <c r="E894" s="21"/>
      <c r="F894" s="21"/>
      <c r="G894" s="21"/>
      <c r="H894" s="21"/>
      <c r="I894" s="21"/>
      <c r="J894" s="21"/>
      <c r="K894" s="37"/>
      <c r="L894" s="37"/>
      <c r="M894" s="37"/>
    </row>
    <row r="895" spans="1:13">
      <c r="A895" s="21"/>
      <c r="B895" s="21"/>
      <c r="C895" s="22"/>
      <c r="D895" s="21"/>
      <c r="E895" s="21"/>
      <c r="F895" s="21"/>
      <c r="G895" s="21"/>
      <c r="H895" s="21"/>
      <c r="I895" s="21"/>
      <c r="J895" s="21"/>
      <c r="K895" s="37"/>
      <c r="L895" s="37"/>
      <c r="M895" s="37"/>
    </row>
    <row r="896" spans="1:13">
      <c r="A896" s="21"/>
      <c r="B896" s="21"/>
      <c r="C896" s="22"/>
      <c r="D896" s="21"/>
      <c r="E896" s="21"/>
      <c r="F896" s="21"/>
      <c r="G896" s="21"/>
      <c r="H896" s="21"/>
      <c r="I896" s="21"/>
      <c r="J896" s="21"/>
      <c r="K896" s="37"/>
      <c r="L896" s="37"/>
      <c r="M896" s="37"/>
    </row>
    <row r="897" spans="1:13">
      <c r="A897" s="21"/>
      <c r="B897" s="21"/>
      <c r="C897" s="22"/>
      <c r="D897" s="21"/>
      <c r="E897" s="21"/>
      <c r="F897" s="21"/>
      <c r="G897" s="21"/>
      <c r="H897" s="21"/>
      <c r="I897" s="21"/>
      <c r="J897" s="21"/>
      <c r="K897" s="37"/>
      <c r="L897" s="37"/>
      <c r="M897" s="37"/>
    </row>
    <row r="898" spans="1:13">
      <c r="A898" s="21"/>
      <c r="B898" s="21"/>
      <c r="C898" s="22"/>
      <c r="D898" s="21"/>
      <c r="E898" s="21"/>
      <c r="F898" s="21"/>
      <c r="G898" s="21"/>
      <c r="H898" s="21"/>
      <c r="I898" s="21"/>
      <c r="J898" s="21"/>
      <c r="K898" s="37"/>
      <c r="L898" s="37"/>
      <c r="M898" s="37"/>
    </row>
    <row r="899" spans="1:13">
      <c r="A899" s="21"/>
      <c r="B899" s="21"/>
      <c r="C899" s="22"/>
      <c r="D899" s="21"/>
      <c r="E899" s="21"/>
      <c r="F899" s="21"/>
      <c r="G899" s="21"/>
      <c r="H899" s="21"/>
      <c r="I899" s="21"/>
      <c r="J899" s="21"/>
      <c r="K899" s="37"/>
      <c r="L899" s="37"/>
      <c r="M899" s="37"/>
    </row>
    <row r="900" spans="1:13">
      <c r="A900" s="21"/>
      <c r="B900" s="21"/>
      <c r="C900" s="22"/>
      <c r="D900" s="21"/>
      <c r="E900" s="21"/>
      <c r="F900" s="21"/>
      <c r="G900" s="21"/>
      <c r="H900" s="21"/>
      <c r="I900" s="21"/>
      <c r="J900" s="21"/>
      <c r="K900" s="37"/>
      <c r="L900" s="37"/>
      <c r="M900" s="37"/>
    </row>
    <row r="901" spans="1:13">
      <c r="A901" s="21"/>
      <c r="B901" s="21"/>
      <c r="C901" s="22"/>
      <c r="D901" s="21"/>
      <c r="E901" s="21"/>
      <c r="F901" s="21"/>
      <c r="G901" s="21"/>
      <c r="H901" s="21"/>
      <c r="I901" s="21"/>
      <c r="J901" s="21"/>
      <c r="K901" s="37"/>
      <c r="L901" s="37"/>
      <c r="M901" s="37"/>
    </row>
    <row r="902" spans="1:13">
      <c r="A902" s="21"/>
      <c r="B902" s="21"/>
      <c r="C902" s="22"/>
      <c r="D902" s="21"/>
      <c r="E902" s="21"/>
      <c r="F902" s="21"/>
      <c r="G902" s="21"/>
      <c r="H902" s="21"/>
      <c r="I902" s="21"/>
      <c r="J902" s="21"/>
      <c r="K902" s="37"/>
      <c r="L902" s="37"/>
      <c r="M902" s="37"/>
    </row>
    <row r="903" spans="1:13">
      <c r="A903" s="21"/>
      <c r="B903" s="21"/>
      <c r="C903" s="22"/>
      <c r="D903" s="21"/>
      <c r="E903" s="21"/>
      <c r="F903" s="21"/>
      <c r="G903" s="21"/>
      <c r="H903" s="21"/>
      <c r="I903" s="21"/>
      <c r="J903" s="21"/>
      <c r="K903" s="37"/>
      <c r="L903" s="37"/>
      <c r="M903" s="37"/>
    </row>
    <row r="904" spans="1:13">
      <c r="A904" s="21"/>
      <c r="B904" s="21"/>
      <c r="C904" s="22"/>
      <c r="D904" s="21"/>
      <c r="E904" s="21"/>
      <c r="F904" s="21"/>
      <c r="G904" s="21"/>
      <c r="H904" s="21"/>
      <c r="I904" s="21"/>
      <c r="J904" s="21"/>
      <c r="K904" s="37"/>
      <c r="L904" s="37"/>
      <c r="M904" s="37"/>
    </row>
    <row r="905" spans="1:13">
      <c r="A905" s="21"/>
      <c r="B905" s="21"/>
      <c r="C905" s="22"/>
      <c r="D905" s="21"/>
      <c r="E905" s="21"/>
      <c r="F905" s="21"/>
      <c r="G905" s="21"/>
      <c r="H905" s="21"/>
      <c r="I905" s="21"/>
      <c r="J905" s="21"/>
      <c r="K905" s="37"/>
      <c r="L905" s="37"/>
      <c r="M905" s="37"/>
    </row>
    <row r="906" spans="1:13">
      <c r="A906" s="21"/>
      <c r="B906" s="21"/>
      <c r="C906" s="22"/>
      <c r="D906" s="21"/>
      <c r="E906" s="21"/>
      <c r="F906" s="21"/>
      <c r="G906" s="21"/>
      <c r="H906" s="21"/>
      <c r="I906" s="21"/>
      <c r="J906" s="21"/>
      <c r="K906" s="37"/>
      <c r="L906" s="37"/>
      <c r="M906" s="37"/>
    </row>
    <row r="907" spans="1:13">
      <c r="A907" s="21"/>
      <c r="B907" s="21"/>
      <c r="C907" s="22"/>
      <c r="D907" s="21"/>
      <c r="E907" s="21"/>
      <c r="F907" s="21"/>
      <c r="G907" s="21"/>
      <c r="H907" s="21"/>
      <c r="I907" s="21"/>
      <c r="J907" s="21"/>
      <c r="K907" s="37"/>
      <c r="L907" s="37"/>
      <c r="M907" s="37"/>
    </row>
    <row r="908" spans="1:13">
      <c r="A908" s="21"/>
      <c r="B908" s="21"/>
      <c r="C908" s="22"/>
      <c r="D908" s="21"/>
      <c r="E908" s="21"/>
      <c r="F908" s="21"/>
      <c r="G908" s="21"/>
      <c r="H908" s="21"/>
      <c r="I908" s="21"/>
      <c r="J908" s="21"/>
      <c r="K908" s="37"/>
      <c r="L908" s="37"/>
      <c r="M908" s="37"/>
    </row>
    <row r="909" spans="1:13">
      <c r="A909" s="21"/>
      <c r="B909" s="21"/>
      <c r="C909" s="22"/>
      <c r="D909" s="21"/>
      <c r="E909" s="21"/>
      <c r="F909" s="21"/>
      <c r="G909" s="21"/>
      <c r="H909" s="21"/>
      <c r="I909" s="21"/>
      <c r="J909" s="21"/>
      <c r="K909" s="37"/>
      <c r="L909" s="37"/>
      <c r="M909" s="37"/>
    </row>
    <row r="910" spans="1:13">
      <c r="A910" s="21"/>
      <c r="B910" s="21"/>
      <c r="C910" s="22"/>
      <c r="D910" s="21"/>
      <c r="E910" s="21"/>
      <c r="F910" s="21"/>
      <c r="G910" s="21"/>
      <c r="H910" s="21"/>
      <c r="I910" s="21"/>
      <c r="J910" s="21"/>
      <c r="K910" s="37"/>
      <c r="L910" s="37"/>
      <c r="M910" s="37"/>
    </row>
    <row r="911" spans="1:13">
      <c r="A911" s="21"/>
      <c r="B911" s="21"/>
      <c r="C911" s="22"/>
      <c r="D911" s="21"/>
      <c r="E911" s="21"/>
      <c r="F911" s="21"/>
      <c r="G911" s="21"/>
      <c r="H911" s="21"/>
      <c r="I911" s="21"/>
      <c r="J911" s="21"/>
      <c r="K911" s="37"/>
      <c r="L911" s="37"/>
      <c r="M911" s="37"/>
    </row>
    <row r="912" spans="1:13">
      <c r="A912" s="21"/>
      <c r="B912" s="21"/>
      <c r="C912" s="22"/>
      <c r="D912" s="21"/>
      <c r="E912" s="21"/>
      <c r="F912" s="21"/>
      <c r="G912" s="21"/>
      <c r="H912" s="21"/>
      <c r="I912" s="21"/>
      <c r="J912" s="21"/>
      <c r="K912" s="37"/>
      <c r="L912" s="37"/>
      <c r="M912" s="37"/>
    </row>
    <row r="913" spans="1:13">
      <c r="A913" s="21"/>
      <c r="B913" s="21"/>
      <c r="C913" s="22"/>
      <c r="D913" s="21"/>
      <c r="E913" s="21"/>
      <c r="F913" s="21"/>
      <c r="G913" s="21"/>
      <c r="H913" s="21"/>
      <c r="I913" s="21"/>
      <c r="J913" s="21"/>
      <c r="K913" s="37"/>
      <c r="L913" s="37"/>
      <c r="M913" s="37"/>
    </row>
    <row r="914" spans="1:13">
      <c r="A914" s="21"/>
      <c r="B914" s="21"/>
      <c r="C914" s="22"/>
      <c r="D914" s="21"/>
      <c r="E914" s="21"/>
      <c r="F914" s="21"/>
      <c r="G914" s="21"/>
      <c r="H914" s="21"/>
      <c r="I914" s="21"/>
      <c r="J914" s="21"/>
      <c r="K914" s="37"/>
      <c r="L914" s="37"/>
      <c r="M914" s="37"/>
    </row>
    <row r="915" spans="1:13">
      <c r="A915" s="21"/>
      <c r="B915" s="21"/>
      <c r="C915" s="22"/>
      <c r="D915" s="21"/>
      <c r="E915" s="21"/>
      <c r="F915" s="21"/>
      <c r="G915" s="21"/>
      <c r="H915" s="21"/>
      <c r="I915" s="21"/>
      <c r="J915" s="21"/>
      <c r="K915" s="37"/>
      <c r="L915" s="37"/>
      <c r="M915" s="37"/>
    </row>
    <row r="916" spans="1:13">
      <c r="A916" s="21"/>
      <c r="B916" s="21"/>
      <c r="C916" s="22"/>
      <c r="D916" s="21"/>
      <c r="E916" s="21"/>
      <c r="F916" s="21"/>
      <c r="G916" s="21"/>
      <c r="H916" s="21"/>
      <c r="I916" s="21"/>
      <c r="J916" s="21"/>
      <c r="K916" s="37"/>
      <c r="L916" s="37"/>
      <c r="M916" s="37"/>
    </row>
    <row r="917" spans="1:13">
      <c r="A917" s="21"/>
      <c r="B917" s="21"/>
      <c r="C917" s="22"/>
      <c r="D917" s="21"/>
      <c r="E917" s="21"/>
      <c r="F917" s="21"/>
      <c r="G917" s="21"/>
      <c r="H917" s="21"/>
      <c r="I917" s="21"/>
      <c r="J917" s="21"/>
      <c r="K917" s="37"/>
      <c r="L917" s="37"/>
      <c r="M917" s="37"/>
    </row>
    <row r="918" spans="1:13">
      <c r="A918" s="21"/>
      <c r="B918" s="21"/>
      <c r="C918" s="22"/>
      <c r="D918" s="21"/>
      <c r="E918" s="21"/>
      <c r="F918" s="21"/>
      <c r="G918" s="21"/>
      <c r="H918" s="21"/>
      <c r="I918" s="21"/>
      <c r="J918" s="21"/>
      <c r="K918" s="37"/>
      <c r="L918" s="37"/>
      <c r="M918" s="37"/>
    </row>
    <row r="919" spans="1:13">
      <c r="A919" s="21"/>
      <c r="B919" s="21"/>
      <c r="C919" s="22"/>
      <c r="D919" s="21"/>
      <c r="E919" s="21"/>
      <c r="F919" s="21"/>
      <c r="G919" s="21"/>
      <c r="H919" s="21"/>
      <c r="I919" s="21"/>
      <c r="J919" s="21"/>
      <c r="K919" s="37"/>
      <c r="L919" s="37"/>
      <c r="M919" s="37"/>
    </row>
    <row r="920" spans="1:13">
      <c r="A920" s="21"/>
      <c r="B920" s="21"/>
      <c r="C920" s="22"/>
      <c r="D920" s="21"/>
      <c r="E920" s="21"/>
      <c r="F920" s="21"/>
      <c r="G920" s="21"/>
      <c r="H920" s="21"/>
      <c r="I920" s="21"/>
      <c r="J920" s="21"/>
      <c r="K920" s="37"/>
      <c r="L920" s="37"/>
      <c r="M920" s="37"/>
    </row>
    <row r="921" spans="1:13">
      <c r="A921" s="21"/>
      <c r="B921" s="21"/>
      <c r="C921" s="22"/>
      <c r="D921" s="21"/>
      <c r="E921" s="21"/>
      <c r="F921" s="21"/>
      <c r="G921" s="21"/>
      <c r="H921" s="21"/>
      <c r="I921" s="21"/>
      <c r="J921" s="21"/>
      <c r="K921" s="37"/>
      <c r="L921" s="37"/>
      <c r="M921" s="37"/>
    </row>
    <row r="922" spans="1:13">
      <c r="A922" s="21"/>
      <c r="B922" s="21"/>
      <c r="C922" s="22"/>
      <c r="D922" s="21"/>
      <c r="E922" s="21"/>
      <c r="F922" s="21"/>
      <c r="G922" s="21"/>
      <c r="H922" s="21"/>
      <c r="I922" s="21"/>
      <c r="J922" s="21"/>
      <c r="K922" s="37"/>
      <c r="L922" s="37"/>
      <c r="M922" s="37"/>
    </row>
    <row r="923" spans="1:13">
      <c r="A923" s="21"/>
      <c r="B923" s="21"/>
      <c r="C923" s="22"/>
      <c r="D923" s="21"/>
      <c r="E923" s="21"/>
      <c r="F923" s="21"/>
      <c r="G923" s="21"/>
      <c r="H923" s="21"/>
      <c r="I923" s="21"/>
      <c r="J923" s="21"/>
      <c r="K923" s="37"/>
      <c r="L923" s="37"/>
      <c r="M923" s="37"/>
    </row>
    <row r="924" spans="1:13">
      <c r="A924" s="21"/>
      <c r="B924" s="21"/>
      <c r="C924" s="22"/>
      <c r="D924" s="21"/>
      <c r="E924" s="21"/>
      <c r="F924" s="21"/>
      <c r="G924" s="21"/>
      <c r="H924" s="21"/>
      <c r="I924" s="21"/>
      <c r="J924" s="21"/>
      <c r="K924" s="37"/>
      <c r="L924" s="37"/>
      <c r="M924" s="37"/>
    </row>
    <row r="925" spans="1:13">
      <c r="A925" s="21"/>
      <c r="B925" s="21"/>
      <c r="C925" s="22"/>
      <c r="D925" s="21"/>
      <c r="E925" s="21"/>
      <c r="F925" s="21"/>
      <c r="G925" s="21"/>
      <c r="H925" s="21"/>
      <c r="I925" s="21"/>
      <c r="J925" s="21"/>
      <c r="K925" s="37"/>
      <c r="L925" s="37"/>
      <c r="M925" s="37"/>
    </row>
    <row r="926" spans="1:13">
      <c r="A926" s="21"/>
      <c r="B926" s="21"/>
      <c r="C926" s="22"/>
      <c r="D926" s="21"/>
      <c r="E926" s="21"/>
      <c r="F926" s="21"/>
      <c r="G926" s="21"/>
      <c r="H926" s="21"/>
      <c r="I926" s="21"/>
      <c r="J926" s="21"/>
      <c r="K926" s="37"/>
      <c r="L926" s="37"/>
      <c r="M926" s="37"/>
    </row>
    <row r="927" spans="1:13">
      <c r="A927" s="21"/>
      <c r="B927" s="21"/>
      <c r="C927" s="22"/>
      <c r="D927" s="21"/>
      <c r="E927" s="21"/>
      <c r="F927" s="21"/>
      <c r="G927" s="21"/>
      <c r="H927" s="21"/>
      <c r="I927" s="21"/>
      <c r="J927" s="21"/>
      <c r="K927" s="37"/>
      <c r="L927" s="37"/>
      <c r="M927" s="37"/>
    </row>
    <row r="928" spans="1:13">
      <c r="A928" s="21"/>
      <c r="B928" s="21"/>
      <c r="C928" s="22"/>
      <c r="D928" s="21"/>
      <c r="E928" s="21"/>
      <c r="F928" s="21"/>
      <c r="G928" s="21"/>
      <c r="H928" s="21"/>
      <c r="I928" s="21"/>
      <c r="J928" s="21"/>
      <c r="K928" s="37"/>
      <c r="L928" s="37"/>
      <c r="M928" s="37"/>
    </row>
    <row r="929" spans="1:13">
      <c r="A929" s="21"/>
      <c r="B929" s="21"/>
      <c r="C929" s="22"/>
      <c r="D929" s="21"/>
      <c r="E929" s="21"/>
      <c r="F929" s="21"/>
      <c r="G929" s="21"/>
      <c r="H929" s="21"/>
      <c r="I929" s="21"/>
      <c r="J929" s="21"/>
      <c r="K929" s="37"/>
      <c r="L929" s="37"/>
      <c r="M929" s="37"/>
    </row>
    <row r="930" spans="1:13">
      <c r="A930" s="21"/>
      <c r="B930" s="21"/>
      <c r="C930" s="22"/>
      <c r="D930" s="21"/>
      <c r="E930" s="21"/>
      <c r="F930" s="21"/>
      <c r="G930" s="21"/>
      <c r="H930" s="21"/>
      <c r="I930" s="21"/>
      <c r="J930" s="21"/>
      <c r="K930" s="37"/>
      <c r="L930" s="37"/>
      <c r="M930" s="37"/>
    </row>
    <row r="931" spans="1:13">
      <c r="A931" s="21"/>
      <c r="B931" s="21"/>
      <c r="C931" s="22"/>
      <c r="D931" s="21"/>
      <c r="E931" s="21"/>
      <c r="F931" s="21"/>
      <c r="G931" s="21"/>
      <c r="H931" s="21"/>
      <c r="I931" s="21"/>
      <c r="J931" s="21"/>
      <c r="K931" s="37"/>
      <c r="L931" s="37"/>
      <c r="M931" s="37"/>
    </row>
    <row r="932" spans="1:13">
      <c r="A932" s="21"/>
      <c r="B932" s="21"/>
      <c r="C932" s="22"/>
      <c r="D932" s="21"/>
      <c r="E932" s="21"/>
      <c r="F932" s="21"/>
      <c r="G932" s="21"/>
      <c r="H932" s="21"/>
      <c r="I932" s="21"/>
      <c r="J932" s="21"/>
      <c r="K932" s="37"/>
      <c r="L932" s="37"/>
      <c r="M932" s="37"/>
    </row>
    <row r="933" spans="1:13">
      <c r="A933" s="21"/>
      <c r="B933" s="21"/>
      <c r="C933" s="22"/>
      <c r="D933" s="21"/>
      <c r="E933" s="21"/>
      <c r="F933" s="21"/>
      <c r="G933" s="21"/>
      <c r="H933" s="21"/>
      <c r="I933" s="21"/>
      <c r="J933" s="21"/>
      <c r="K933" s="37"/>
      <c r="L933" s="37"/>
      <c r="M933" s="37"/>
    </row>
    <row r="934" spans="1:13">
      <c r="A934" s="21"/>
      <c r="B934" s="21"/>
      <c r="C934" s="22"/>
      <c r="D934" s="21"/>
      <c r="E934" s="21"/>
      <c r="F934" s="21"/>
      <c r="G934" s="21"/>
      <c r="H934" s="21"/>
      <c r="I934" s="21"/>
      <c r="J934" s="21"/>
      <c r="K934" s="37"/>
      <c r="L934" s="37"/>
      <c r="M934" s="37"/>
    </row>
    <row r="935" spans="1:13">
      <c r="A935" s="21"/>
      <c r="B935" s="21"/>
      <c r="C935" s="22"/>
      <c r="D935" s="21"/>
      <c r="E935" s="21"/>
      <c r="F935" s="21"/>
      <c r="G935" s="21"/>
      <c r="H935" s="21"/>
      <c r="I935" s="21"/>
      <c r="J935" s="21"/>
      <c r="K935" s="37"/>
      <c r="L935" s="37"/>
      <c r="M935" s="37"/>
    </row>
    <row r="936" spans="1:13">
      <c r="A936" s="21"/>
      <c r="B936" s="21"/>
      <c r="C936" s="22"/>
      <c r="D936" s="21"/>
      <c r="E936" s="21"/>
      <c r="F936" s="21"/>
      <c r="G936" s="21"/>
      <c r="H936" s="21"/>
      <c r="I936" s="21"/>
      <c r="J936" s="21"/>
      <c r="K936" s="37"/>
      <c r="L936" s="37"/>
      <c r="M936" s="37"/>
    </row>
    <row r="937" spans="1:13">
      <c r="A937" s="21"/>
      <c r="B937" s="21"/>
      <c r="C937" s="22"/>
      <c r="D937" s="21"/>
      <c r="E937" s="21"/>
      <c r="F937" s="21"/>
      <c r="G937" s="21"/>
      <c r="H937" s="21"/>
      <c r="I937" s="21"/>
      <c r="J937" s="21"/>
      <c r="K937" s="37"/>
      <c r="L937" s="37"/>
      <c r="M937" s="37"/>
    </row>
    <row r="938" spans="1:13">
      <c r="A938" s="21"/>
      <c r="B938" s="21"/>
      <c r="C938" s="22"/>
      <c r="D938" s="21"/>
      <c r="E938" s="21"/>
      <c r="F938" s="21"/>
      <c r="G938" s="21"/>
      <c r="H938" s="21"/>
      <c r="I938" s="21"/>
      <c r="J938" s="21"/>
      <c r="K938" s="37"/>
      <c r="L938" s="37"/>
      <c r="M938" s="37"/>
    </row>
    <row r="939" spans="1:13">
      <c r="A939" s="21"/>
      <c r="B939" s="21"/>
      <c r="C939" s="22"/>
      <c r="D939" s="21"/>
      <c r="E939" s="21"/>
      <c r="F939" s="21"/>
      <c r="G939" s="21"/>
      <c r="H939" s="21"/>
      <c r="I939" s="21"/>
      <c r="J939" s="21"/>
      <c r="K939" s="37"/>
      <c r="L939" s="37"/>
      <c r="M939" s="37"/>
    </row>
    <row r="940" spans="1:13">
      <c r="A940" s="21"/>
      <c r="B940" s="21"/>
      <c r="C940" s="22"/>
      <c r="D940" s="21"/>
      <c r="E940" s="21"/>
      <c r="F940" s="21"/>
      <c r="G940" s="21"/>
      <c r="H940" s="21"/>
      <c r="I940" s="21"/>
      <c r="J940" s="21"/>
      <c r="K940" s="37"/>
      <c r="L940" s="37"/>
      <c r="M940" s="37"/>
    </row>
    <row r="941" spans="1:13">
      <c r="A941" s="21"/>
      <c r="B941" s="21"/>
      <c r="C941" s="22"/>
      <c r="D941" s="21"/>
      <c r="E941" s="21"/>
      <c r="F941" s="21"/>
      <c r="G941" s="21"/>
      <c r="H941" s="21"/>
      <c r="I941" s="21"/>
      <c r="J941" s="21"/>
      <c r="K941" s="37"/>
      <c r="L941" s="37"/>
      <c r="M941" s="37"/>
    </row>
    <row r="942" spans="1:13">
      <c r="A942" s="21"/>
      <c r="B942" s="21"/>
      <c r="C942" s="22"/>
      <c r="D942" s="21"/>
      <c r="E942" s="21"/>
      <c r="F942" s="21"/>
      <c r="G942" s="21"/>
      <c r="H942" s="21"/>
      <c r="I942" s="21"/>
      <c r="J942" s="21"/>
      <c r="K942" s="37"/>
      <c r="L942" s="37"/>
      <c r="M942" s="37"/>
    </row>
    <row r="943" spans="1:13">
      <c r="A943" s="21"/>
      <c r="B943" s="21"/>
      <c r="C943" s="22"/>
      <c r="D943" s="21"/>
      <c r="E943" s="21"/>
      <c r="F943" s="21"/>
      <c r="G943" s="21"/>
      <c r="H943" s="21"/>
      <c r="I943" s="21"/>
      <c r="J943" s="21"/>
      <c r="K943" s="37"/>
      <c r="L943" s="37"/>
      <c r="M943" s="37"/>
    </row>
    <row r="944" spans="1:13">
      <c r="A944" s="21"/>
      <c r="B944" s="21"/>
      <c r="C944" s="22"/>
      <c r="D944" s="21"/>
      <c r="E944" s="21"/>
      <c r="F944" s="21"/>
      <c r="G944" s="21"/>
      <c r="H944" s="21"/>
      <c r="I944" s="21"/>
      <c r="J944" s="21"/>
      <c r="K944" s="37"/>
      <c r="L944" s="37"/>
      <c r="M944" s="37"/>
    </row>
    <row r="945" spans="1:13">
      <c r="A945" s="21"/>
      <c r="B945" s="21"/>
      <c r="C945" s="22"/>
      <c r="D945" s="21"/>
      <c r="E945" s="21"/>
      <c r="F945" s="21"/>
      <c r="G945" s="21"/>
      <c r="H945" s="21"/>
      <c r="I945" s="21"/>
      <c r="J945" s="21"/>
      <c r="K945" s="37"/>
      <c r="L945" s="37"/>
      <c r="M945" s="37"/>
    </row>
    <row r="946" spans="1:13">
      <c r="A946" s="21"/>
      <c r="B946" s="21"/>
      <c r="C946" s="22"/>
      <c r="D946" s="21"/>
      <c r="E946" s="21"/>
      <c r="F946" s="21"/>
      <c r="G946" s="21"/>
      <c r="H946" s="21"/>
      <c r="I946" s="21"/>
      <c r="J946" s="21"/>
      <c r="K946" s="37"/>
      <c r="L946" s="37"/>
      <c r="M946" s="37"/>
    </row>
    <row r="947" spans="1:13">
      <c r="A947" s="21"/>
      <c r="B947" s="21"/>
      <c r="C947" s="22"/>
      <c r="D947" s="21"/>
      <c r="E947" s="21"/>
      <c r="F947" s="21"/>
      <c r="G947" s="21"/>
      <c r="H947" s="21"/>
      <c r="I947" s="21"/>
      <c r="J947" s="21"/>
      <c r="K947" s="37"/>
      <c r="L947" s="37"/>
      <c r="M947" s="37"/>
    </row>
    <row r="948" spans="1:13">
      <c r="A948" s="21"/>
      <c r="B948" s="21"/>
      <c r="C948" s="22"/>
      <c r="D948" s="21"/>
      <c r="E948" s="21"/>
      <c r="F948" s="21"/>
      <c r="G948" s="21"/>
      <c r="H948" s="21"/>
      <c r="I948" s="21"/>
      <c r="J948" s="21"/>
      <c r="K948" s="37"/>
      <c r="L948" s="37"/>
      <c r="M948" s="37"/>
    </row>
    <row r="949" spans="1:13">
      <c r="A949" s="21"/>
      <c r="B949" s="21"/>
      <c r="C949" s="22"/>
      <c r="D949" s="21"/>
      <c r="E949" s="21"/>
      <c r="F949" s="21"/>
      <c r="G949" s="21"/>
      <c r="H949" s="21"/>
      <c r="I949" s="21"/>
      <c r="J949" s="21"/>
      <c r="K949" s="37"/>
      <c r="L949" s="37"/>
      <c r="M949" s="37"/>
    </row>
    <row r="950" spans="1:13">
      <c r="A950" s="21"/>
      <c r="B950" s="21"/>
      <c r="C950" s="22"/>
      <c r="D950" s="21"/>
      <c r="E950" s="21"/>
      <c r="F950" s="21"/>
      <c r="G950" s="21"/>
      <c r="H950" s="21"/>
      <c r="I950" s="21"/>
      <c r="J950" s="21"/>
      <c r="K950" s="37"/>
      <c r="L950" s="37"/>
      <c r="M950" s="37"/>
    </row>
    <row r="951" spans="1:13">
      <c r="A951" s="21"/>
      <c r="B951" s="21"/>
      <c r="C951" s="22"/>
      <c r="D951" s="21"/>
      <c r="E951" s="21"/>
      <c r="F951" s="21"/>
      <c r="G951" s="21"/>
      <c r="H951" s="21"/>
      <c r="I951" s="21"/>
      <c r="J951" s="21"/>
      <c r="K951" s="37"/>
      <c r="L951" s="37"/>
      <c r="M951" s="37"/>
    </row>
    <row r="952" spans="1:13">
      <c r="A952" s="21"/>
      <c r="B952" s="21"/>
      <c r="C952" s="22"/>
      <c r="D952" s="21"/>
      <c r="E952" s="21"/>
      <c r="F952" s="21"/>
      <c r="G952" s="21"/>
      <c r="H952" s="21"/>
      <c r="I952" s="21"/>
      <c r="J952" s="21"/>
      <c r="K952" s="37"/>
      <c r="L952" s="37"/>
      <c r="M952" s="37"/>
    </row>
    <row r="953" spans="1:13">
      <c r="A953" s="21"/>
      <c r="B953" s="21"/>
      <c r="C953" s="22"/>
      <c r="D953" s="21"/>
      <c r="E953" s="21"/>
      <c r="F953" s="21"/>
      <c r="G953" s="21"/>
      <c r="H953" s="21"/>
      <c r="I953" s="21"/>
      <c r="J953" s="21"/>
      <c r="K953" s="37"/>
      <c r="L953" s="37"/>
      <c r="M953" s="37"/>
    </row>
    <row r="954" spans="1:13">
      <c r="A954" s="21"/>
      <c r="B954" s="21"/>
      <c r="C954" s="22"/>
      <c r="D954" s="21"/>
      <c r="E954" s="21"/>
      <c r="F954" s="21"/>
      <c r="G954" s="21"/>
      <c r="H954" s="21"/>
      <c r="I954" s="21"/>
      <c r="J954" s="21"/>
      <c r="K954" s="37"/>
      <c r="L954" s="37"/>
      <c r="M954" s="37"/>
    </row>
    <row r="955" spans="1:13">
      <c r="A955" s="21"/>
      <c r="B955" s="21"/>
      <c r="C955" s="22"/>
      <c r="D955" s="21"/>
      <c r="E955" s="21"/>
      <c r="F955" s="21"/>
      <c r="G955" s="21"/>
      <c r="H955" s="21"/>
      <c r="I955" s="21"/>
      <c r="J955" s="21"/>
      <c r="K955" s="37"/>
      <c r="L955" s="37"/>
      <c r="M955" s="37"/>
    </row>
    <row r="956" spans="1:13">
      <c r="A956" s="21"/>
      <c r="B956" s="21"/>
      <c r="C956" s="22"/>
      <c r="D956" s="21"/>
      <c r="E956" s="21"/>
      <c r="F956" s="21"/>
      <c r="G956" s="21"/>
      <c r="H956" s="21"/>
      <c r="I956" s="21"/>
      <c r="J956" s="21"/>
      <c r="K956" s="37"/>
      <c r="L956" s="37"/>
      <c r="M956" s="37"/>
    </row>
    <row r="957" spans="1:13">
      <c r="A957" s="21"/>
      <c r="B957" s="21"/>
      <c r="C957" s="22"/>
      <c r="D957" s="21"/>
      <c r="E957" s="21"/>
      <c r="F957" s="21"/>
      <c r="G957" s="21"/>
      <c r="H957" s="21"/>
      <c r="I957" s="21"/>
      <c r="J957" s="21"/>
      <c r="K957" s="37"/>
      <c r="L957" s="37"/>
      <c r="M957" s="37"/>
    </row>
    <row r="958" spans="1:13">
      <c r="A958" s="21"/>
      <c r="B958" s="21"/>
      <c r="C958" s="22"/>
      <c r="D958" s="21"/>
      <c r="E958" s="21"/>
      <c r="F958" s="21"/>
      <c r="G958" s="21"/>
      <c r="H958" s="21"/>
      <c r="I958" s="21"/>
      <c r="J958" s="21"/>
      <c r="K958" s="37"/>
      <c r="L958" s="37"/>
      <c r="M958" s="37"/>
    </row>
    <row r="959" spans="1:13">
      <c r="A959" s="21"/>
      <c r="B959" s="21"/>
      <c r="C959" s="22"/>
      <c r="D959" s="21"/>
      <c r="E959" s="21"/>
      <c r="F959" s="21"/>
      <c r="G959" s="21"/>
      <c r="H959" s="21"/>
      <c r="I959" s="21"/>
      <c r="J959" s="21"/>
      <c r="K959" s="37"/>
      <c r="L959" s="37"/>
      <c r="M959" s="37"/>
    </row>
    <row r="960" spans="1:13">
      <c r="A960" s="21"/>
      <c r="B960" s="21"/>
      <c r="C960" s="22"/>
      <c r="D960" s="21"/>
      <c r="E960" s="21"/>
      <c r="F960" s="21"/>
      <c r="G960" s="21"/>
      <c r="H960" s="21"/>
      <c r="I960" s="21"/>
      <c r="J960" s="21"/>
      <c r="K960" s="37"/>
      <c r="L960" s="37"/>
      <c r="M960" s="37"/>
    </row>
    <row r="961" spans="1:13">
      <c r="A961" s="21"/>
      <c r="B961" s="21"/>
      <c r="C961" s="22"/>
      <c r="D961" s="21"/>
      <c r="E961" s="21"/>
      <c r="F961" s="21"/>
      <c r="G961" s="21"/>
      <c r="H961" s="21"/>
      <c r="I961" s="21"/>
      <c r="J961" s="21"/>
      <c r="K961" s="37"/>
      <c r="L961" s="37"/>
      <c r="M961" s="37"/>
    </row>
    <row r="962" spans="1:13">
      <c r="A962" s="21"/>
      <c r="B962" s="21"/>
      <c r="C962" s="22"/>
      <c r="D962" s="21"/>
      <c r="E962" s="21"/>
      <c r="F962" s="21"/>
      <c r="G962" s="21"/>
      <c r="H962" s="21"/>
      <c r="I962" s="21"/>
      <c r="J962" s="21"/>
      <c r="K962" s="37"/>
      <c r="L962" s="37"/>
      <c r="M962" s="37"/>
    </row>
    <row r="963" spans="1:13">
      <c r="A963" s="21"/>
      <c r="B963" s="21"/>
      <c r="C963" s="22"/>
      <c r="D963" s="21"/>
      <c r="E963" s="21"/>
      <c r="F963" s="21"/>
      <c r="G963" s="21"/>
      <c r="H963" s="21"/>
      <c r="I963" s="21"/>
      <c r="J963" s="21"/>
      <c r="K963" s="37"/>
      <c r="L963" s="37"/>
      <c r="M963" s="37"/>
    </row>
    <row r="964" spans="1:13">
      <c r="A964" s="21"/>
      <c r="B964" s="21"/>
      <c r="C964" s="22"/>
      <c r="D964" s="21"/>
      <c r="E964" s="21"/>
      <c r="F964" s="21"/>
      <c r="G964" s="21"/>
      <c r="H964" s="21"/>
      <c r="I964" s="21"/>
      <c r="J964" s="21"/>
      <c r="K964" s="37"/>
      <c r="L964" s="37"/>
      <c r="M964" s="37"/>
    </row>
    <row r="965" spans="1:13">
      <c r="A965" s="21"/>
      <c r="B965" s="21"/>
      <c r="C965" s="22"/>
      <c r="D965" s="21"/>
      <c r="E965" s="21"/>
      <c r="F965" s="21"/>
      <c r="G965" s="21"/>
      <c r="H965" s="21"/>
      <c r="I965" s="21"/>
      <c r="J965" s="21"/>
      <c r="K965" s="37"/>
      <c r="L965" s="37"/>
      <c r="M965" s="37"/>
    </row>
    <row r="966" spans="1:13">
      <c r="A966" s="21"/>
      <c r="B966" s="21"/>
      <c r="C966" s="22"/>
      <c r="D966" s="21"/>
      <c r="E966" s="21"/>
      <c r="F966" s="21"/>
      <c r="G966" s="21"/>
      <c r="H966" s="21"/>
      <c r="I966" s="21"/>
      <c r="J966" s="21"/>
      <c r="K966" s="37"/>
      <c r="L966" s="37"/>
      <c r="M966" s="37"/>
    </row>
    <row r="967" spans="1:13">
      <c r="A967" s="21"/>
      <c r="B967" s="21"/>
      <c r="C967" s="22"/>
      <c r="D967" s="21"/>
      <c r="E967" s="21"/>
      <c r="F967" s="21"/>
      <c r="G967" s="21"/>
      <c r="H967" s="21"/>
      <c r="I967" s="21"/>
      <c r="J967" s="21"/>
      <c r="K967" s="37"/>
      <c r="L967" s="37"/>
      <c r="M967" s="37"/>
    </row>
    <row r="968" spans="1:13">
      <c r="A968" s="21"/>
      <c r="B968" s="21"/>
      <c r="C968" s="22"/>
      <c r="D968" s="21"/>
      <c r="E968" s="21"/>
      <c r="F968" s="21"/>
      <c r="G968" s="21"/>
      <c r="H968" s="21"/>
      <c r="I968" s="21"/>
      <c r="J968" s="21"/>
      <c r="K968" s="37"/>
      <c r="L968" s="37"/>
      <c r="M968" s="37"/>
    </row>
    <row r="969" spans="1:13">
      <c r="A969" s="21"/>
      <c r="B969" s="21"/>
      <c r="C969" s="22"/>
      <c r="D969" s="21"/>
      <c r="E969" s="21"/>
      <c r="F969" s="21"/>
      <c r="G969" s="21"/>
      <c r="H969" s="21"/>
      <c r="I969" s="21"/>
      <c r="J969" s="21"/>
      <c r="K969" s="37"/>
      <c r="L969" s="37"/>
      <c r="M969" s="37"/>
    </row>
    <row r="970" spans="1:13">
      <c r="A970" s="21"/>
      <c r="B970" s="21"/>
      <c r="C970" s="22"/>
      <c r="D970" s="21"/>
      <c r="E970" s="21"/>
      <c r="F970" s="21"/>
      <c r="G970" s="21"/>
      <c r="H970" s="21"/>
      <c r="I970" s="21"/>
      <c r="J970" s="21"/>
      <c r="K970" s="37"/>
      <c r="L970" s="37"/>
      <c r="M970" s="37"/>
    </row>
    <row r="971" spans="1:13">
      <c r="A971" s="21"/>
      <c r="B971" s="21"/>
      <c r="C971" s="22"/>
      <c r="D971" s="21"/>
      <c r="E971" s="21"/>
      <c r="F971" s="21"/>
      <c r="G971" s="21"/>
      <c r="H971" s="21"/>
      <c r="I971" s="21"/>
      <c r="J971" s="21"/>
      <c r="K971" s="37"/>
      <c r="L971" s="37"/>
      <c r="M971" s="37"/>
    </row>
    <row r="972" spans="1:13">
      <c r="A972" s="21"/>
      <c r="B972" s="21"/>
      <c r="C972" s="22"/>
      <c r="D972" s="21"/>
      <c r="E972" s="21"/>
      <c r="F972" s="21"/>
      <c r="G972" s="21"/>
      <c r="H972" s="21"/>
      <c r="I972" s="21"/>
      <c r="J972" s="21"/>
      <c r="K972" s="37"/>
      <c r="L972" s="37"/>
      <c r="M972" s="37"/>
    </row>
    <row r="973" spans="1:13">
      <c r="A973" s="21"/>
      <c r="B973" s="21"/>
      <c r="C973" s="22"/>
      <c r="D973" s="21"/>
      <c r="E973" s="21"/>
      <c r="F973" s="21"/>
      <c r="G973" s="21"/>
      <c r="H973" s="21"/>
      <c r="I973" s="21"/>
      <c r="J973" s="21"/>
      <c r="K973" s="37"/>
      <c r="L973" s="37"/>
      <c r="M973" s="37"/>
    </row>
    <row r="974" spans="1:13">
      <c r="A974" s="21"/>
      <c r="B974" s="21"/>
      <c r="C974" s="22"/>
      <c r="D974" s="21"/>
      <c r="E974" s="21"/>
      <c r="F974" s="21"/>
      <c r="G974" s="21"/>
      <c r="H974" s="21"/>
      <c r="I974" s="21"/>
      <c r="J974" s="21"/>
      <c r="K974" s="37"/>
      <c r="L974" s="37"/>
      <c r="M974" s="37"/>
    </row>
    <row r="975" spans="1:13">
      <c r="A975" s="21"/>
      <c r="B975" s="21"/>
      <c r="C975" s="22"/>
      <c r="D975" s="21"/>
      <c r="E975" s="21"/>
      <c r="F975" s="21"/>
      <c r="G975" s="21"/>
      <c r="H975" s="21"/>
      <c r="I975" s="21"/>
      <c r="J975" s="21"/>
      <c r="K975" s="37"/>
      <c r="L975" s="37"/>
      <c r="M975" s="37"/>
    </row>
    <row r="976" spans="1:13">
      <c r="A976" s="21"/>
      <c r="B976" s="21"/>
      <c r="C976" s="22"/>
      <c r="D976" s="21"/>
      <c r="E976" s="21"/>
      <c r="F976" s="21"/>
      <c r="G976" s="21"/>
      <c r="H976" s="21"/>
      <c r="I976" s="21"/>
      <c r="J976" s="21"/>
      <c r="K976" s="37"/>
      <c r="L976" s="37"/>
      <c r="M976" s="37"/>
    </row>
    <row r="977" spans="1:13">
      <c r="A977" s="21"/>
      <c r="B977" s="21"/>
      <c r="C977" s="22"/>
      <c r="D977" s="21"/>
      <c r="E977" s="21"/>
      <c r="F977" s="21"/>
      <c r="G977" s="21"/>
      <c r="H977" s="21"/>
      <c r="I977" s="21"/>
      <c r="J977" s="21"/>
      <c r="K977" s="37"/>
      <c r="L977" s="37"/>
      <c r="M977" s="37"/>
    </row>
    <row r="978" spans="1:13">
      <c r="A978" s="21"/>
      <c r="B978" s="21"/>
      <c r="C978" s="22"/>
      <c r="D978" s="21"/>
      <c r="E978" s="21"/>
      <c r="F978" s="21"/>
      <c r="G978" s="21"/>
      <c r="H978" s="21"/>
      <c r="I978" s="21"/>
      <c r="J978" s="21"/>
      <c r="K978" s="37"/>
      <c r="L978" s="37"/>
      <c r="M978" s="37"/>
    </row>
    <row r="979" spans="1:13">
      <c r="A979" s="21"/>
      <c r="B979" s="21"/>
      <c r="C979" s="22"/>
      <c r="D979" s="21"/>
      <c r="E979" s="21"/>
      <c r="F979" s="21"/>
      <c r="G979" s="21"/>
      <c r="H979" s="21"/>
      <c r="I979" s="21"/>
      <c r="J979" s="21"/>
      <c r="K979" s="37"/>
      <c r="L979" s="37"/>
      <c r="M979" s="37"/>
    </row>
    <row r="980" spans="1:13">
      <c r="A980" s="21"/>
      <c r="B980" s="21"/>
      <c r="C980" s="22"/>
      <c r="D980" s="21"/>
      <c r="E980" s="21"/>
      <c r="F980" s="21"/>
      <c r="G980" s="21"/>
      <c r="H980" s="21"/>
      <c r="I980" s="21"/>
      <c r="J980" s="21"/>
      <c r="K980" s="37"/>
      <c r="L980" s="37"/>
      <c r="M980" s="37"/>
    </row>
    <row r="981" spans="1:13">
      <c r="A981" s="21"/>
      <c r="B981" s="21"/>
      <c r="C981" s="22"/>
      <c r="D981" s="21"/>
      <c r="E981" s="21"/>
      <c r="F981" s="21"/>
      <c r="G981" s="21"/>
      <c r="H981" s="21"/>
      <c r="I981" s="21"/>
      <c r="J981" s="21"/>
      <c r="K981" s="37"/>
      <c r="L981" s="37"/>
      <c r="M981" s="37"/>
    </row>
    <row r="982" spans="1:13">
      <c r="A982" s="21"/>
      <c r="B982" s="21"/>
      <c r="C982" s="22"/>
      <c r="D982" s="21"/>
      <c r="E982" s="21"/>
      <c r="F982" s="21"/>
      <c r="G982" s="21"/>
      <c r="H982" s="21"/>
      <c r="I982" s="21"/>
      <c r="J982" s="21"/>
      <c r="K982" s="37"/>
      <c r="L982" s="37"/>
      <c r="M982" s="37"/>
    </row>
    <row r="983" spans="1:13">
      <c r="A983" s="21"/>
      <c r="B983" s="21"/>
      <c r="C983" s="22"/>
      <c r="D983" s="21"/>
      <c r="E983" s="21"/>
      <c r="F983" s="21"/>
      <c r="G983" s="21"/>
      <c r="H983" s="21"/>
      <c r="I983" s="21"/>
      <c r="J983" s="21"/>
      <c r="K983" s="37"/>
      <c r="L983" s="37"/>
      <c r="M983" s="37"/>
    </row>
    <row r="984" spans="1:13">
      <c r="A984" s="21"/>
      <c r="B984" s="21"/>
      <c r="C984" s="22"/>
      <c r="D984" s="21"/>
      <c r="E984" s="21"/>
      <c r="F984" s="21"/>
      <c r="G984" s="21"/>
      <c r="H984" s="21"/>
      <c r="I984" s="21"/>
      <c r="J984" s="21"/>
      <c r="K984" s="37"/>
      <c r="L984" s="37"/>
      <c r="M984" s="37"/>
    </row>
    <row r="985" spans="1:13">
      <c r="A985" s="21"/>
      <c r="B985" s="21"/>
      <c r="C985" s="22"/>
      <c r="D985" s="21"/>
      <c r="E985" s="21"/>
      <c r="F985" s="21"/>
      <c r="G985" s="21"/>
      <c r="H985" s="21"/>
      <c r="I985" s="21"/>
      <c r="J985" s="21"/>
      <c r="K985" s="37"/>
      <c r="L985" s="37"/>
      <c r="M985" s="37"/>
    </row>
    <row r="986" spans="1:13">
      <c r="A986" s="21"/>
      <c r="B986" s="21"/>
      <c r="C986" s="22"/>
      <c r="D986" s="21"/>
      <c r="E986" s="21"/>
      <c r="F986" s="21"/>
      <c r="G986" s="21"/>
      <c r="H986" s="21"/>
      <c r="I986" s="21"/>
      <c r="J986" s="21"/>
      <c r="K986" s="37"/>
      <c r="L986" s="37"/>
      <c r="M986" s="37"/>
    </row>
    <row r="987" spans="1:13">
      <c r="A987" s="21"/>
      <c r="B987" s="21"/>
      <c r="C987" s="22"/>
      <c r="D987" s="21"/>
      <c r="E987" s="21"/>
      <c r="F987" s="21"/>
      <c r="G987" s="21"/>
      <c r="H987" s="21"/>
      <c r="I987" s="21"/>
      <c r="J987" s="21"/>
      <c r="K987" s="37"/>
      <c r="L987" s="37"/>
      <c r="M987" s="37"/>
    </row>
    <row r="988" spans="1:13">
      <c r="A988" s="21"/>
      <c r="B988" s="21"/>
      <c r="C988" s="22"/>
      <c r="D988" s="21"/>
      <c r="E988" s="21"/>
      <c r="F988" s="21"/>
      <c r="G988" s="21"/>
      <c r="H988" s="21"/>
      <c r="I988" s="21"/>
      <c r="J988" s="21"/>
      <c r="K988" s="37"/>
      <c r="L988" s="37"/>
      <c r="M988" s="37"/>
    </row>
    <row r="989" spans="1:13">
      <c r="A989" s="21"/>
      <c r="B989" s="21"/>
      <c r="C989" s="22"/>
      <c r="D989" s="21"/>
      <c r="E989" s="21"/>
      <c r="F989" s="21"/>
      <c r="G989" s="21"/>
      <c r="H989" s="21"/>
      <c r="I989" s="21"/>
      <c r="J989" s="21"/>
      <c r="K989" s="37"/>
      <c r="L989" s="37"/>
      <c r="M989" s="37"/>
    </row>
    <row r="990" spans="1:13">
      <c r="A990" s="21"/>
      <c r="B990" s="21"/>
      <c r="C990" s="22"/>
      <c r="D990" s="21"/>
      <c r="E990" s="21"/>
      <c r="F990" s="21"/>
      <c r="G990" s="21"/>
      <c r="H990" s="21"/>
      <c r="I990" s="21"/>
      <c r="J990" s="21"/>
      <c r="K990" s="37"/>
      <c r="L990" s="37"/>
      <c r="M990" s="37"/>
    </row>
    <row r="991" spans="1:13">
      <c r="A991" s="21"/>
      <c r="B991" s="21"/>
      <c r="C991" s="22"/>
      <c r="D991" s="21"/>
      <c r="E991" s="21"/>
      <c r="F991" s="21"/>
      <c r="G991" s="21"/>
      <c r="H991" s="21"/>
      <c r="I991" s="21"/>
      <c r="J991" s="21"/>
      <c r="K991" s="37"/>
      <c r="L991" s="37"/>
      <c r="M991" s="37"/>
    </row>
    <row r="992" spans="1:13">
      <c r="A992" s="21"/>
      <c r="B992" s="21"/>
      <c r="C992" s="22"/>
      <c r="D992" s="21"/>
      <c r="E992" s="21"/>
      <c r="F992" s="21"/>
      <c r="G992" s="21"/>
      <c r="H992" s="21"/>
      <c r="I992" s="21"/>
      <c r="J992" s="21"/>
      <c r="K992" s="37"/>
      <c r="L992" s="37"/>
      <c r="M992" s="37"/>
    </row>
    <row r="993" spans="1:13">
      <c r="A993" s="21"/>
      <c r="B993" s="21"/>
      <c r="C993" s="22"/>
      <c r="D993" s="21"/>
      <c r="E993" s="21"/>
      <c r="F993" s="21"/>
      <c r="G993" s="21"/>
      <c r="H993" s="21"/>
      <c r="I993" s="21"/>
      <c r="J993" s="21"/>
      <c r="K993" s="37"/>
      <c r="L993" s="37"/>
      <c r="M993" s="37"/>
    </row>
    <row r="994" spans="1:13">
      <c r="A994" s="21"/>
      <c r="B994" s="21"/>
      <c r="C994" s="22"/>
      <c r="D994" s="21"/>
      <c r="E994" s="21"/>
      <c r="F994" s="21"/>
      <c r="G994" s="21"/>
      <c r="H994" s="21"/>
      <c r="I994" s="21"/>
      <c r="J994" s="21"/>
      <c r="K994" s="37"/>
      <c r="L994" s="37"/>
      <c r="M994" s="37"/>
    </row>
    <row r="995" spans="1:13">
      <c r="A995" s="21"/>
      <c r="B995" s="21"/>
      <c r="C995" s="22"/>
      <c r="D995" s="21"/>
      <c r="E995" s="21"/>
      <c r="F995" s="21"/>
      <c r="G995" s="21"/>
      <c r="H995" s="21"/>
      <c r="I995" s="21"/>
      <c r="J995" s="21"/>
      <c r="K995" s="37"/>
      <c r="L995" s="37"/>
      <c r="M995" s="37"/>
    </row>
    <row r="996" spans="1:13">
      <c r="A996" s="21"/>
      <c r="B996" s="21"/>
      <c r="C996" s="22"/>
      <c r="D996" s="21"/>
      <c r="E996" s="21"/>
      <c r="F996" s="21"/>
      <c r="G996" s="21"/>
      <c r="H996" s="21"/>
      <c r="I996" s="21"/>
      <c r="J996" s="21"/>
      <c r="K996" s="37"/>
      <c r="L996" s="37"/>
      <c r="M996" s="37"/>
    </row>
    <row r="997" spans="1:13">
      <c r="A997" s="21"/>
      <c r="B997" s="21"/>
      <c r="C997" s="22"/>
      <c r="D997" s="21"/>
      <c r="E997" s="21"/>
      <c r="F997" s="21"/>
      <c r="G997" s="21"/>
      <c r="H997" s="21"/>
      <c r="I997" s="21"/>
      <c r="J997" s="21"/>
      <c r="K997" s="37"/>
      <c r="L997" s="37"/>
      <c r="M997" s="37"/>
    </row>
    <row r="998" spans="1:13">
      <c r="A998" s="21"/>
      <c r="B998" s="21"/>
      <c r="C998" s="22"/>
      <c r="D998" s="21"/>
      <c r="E998" s="21"/>
      <c r="F998" s="21"/>
      <c r="G998" s="21"/>
      <c r="H998" s="21"/>
      <c r="I998" s="21"/>
      <c r="J998" s="21"/>
      <c r="K998" s="37"/>
      <c r="L998" s="37"/>
      <c r="M998" s="37"/>
    </row>
    <row r="999" spans="1:13">
      <c r="A999" s="21"/>
      <c r="B999" s="21"/>
      <c r="C999" s="22"/>
      <c r="D999" s="21"/>
      <c r="E999" s="21"/>
      <c r="F999" s="21"/>
      <c r="G999" s="21"/>
      <c r="H999" s="21"/>
      <c r="I999" s="21"/>
      <c r="J999" s="21"/>
      <c r="K999" s="37"/>
      <c r="L999" s="37"/>
      <c r="M999" s="37"/>
    </row>
    <row r="1000" spans="1:13">
      <c r="A1000" s="21"/>
      <c r="B1000" s="21"/>
      <c r="C1000" s="22"/>
      <c r="D1000" s="21"/>
      <c r="E1000" s="21"/>
      <c r="F1000" s="21"/>
      <c r="G1000" s="21"/>
      <c r="H1000" s="21"/>
      <c r="I1000" s="21"/>
      <c r="J1000" s="21"/>
      <c r="K1000" s="37"/>
      <c r="L1000" s="37"/>
      <c r="M1000" s="37"/>
    </row>
    <row r="1001" spans="1:13">
      <c r="A1001" s="21"/>
      <c r="B1001" s="21"/>
      <c r="C1001" s="22"/>
      <c r="D1001" s="21"/>
      <c r="E1001" s="21"/>
      <c r="F1001" s="21"/>
      <c r="G1001" s="21"/>
      <c r="H1001" s="21"/>
      <c r="I1001" s="21"/>
      <c r="J1001" s="21"/>
      <c r="K1001" s="37"/>
      <c r="L1001" s="37"/>
      <c r="M1001" s="37"/>
    </row>
    <row r="1002" spans="1:13">
      <c r="A1002" s="21"/>
      <c r="B1002" s="21"/>
      <c r="C1002" s="22"/>
      <c r="D1002" s="21"/>
      <c r="E1002" s="21"/>
      <c r="F1002" s="21"/>
      <c r="G1002" s="21"/>
      <c r="H1002" s="21"/>
      <c r="I1002" s="21"/>
      <c r="J1002" s="21"/>
      <c r="K1002" s="37"/>
      <c r="L1002" s="37"/>
      <c r="M1002" s="37"/>
    </row>
    <row r="1003" spans="1:13">
      <c r="A1003" s="21"/>
      <c r="B1003" s="21"/>
      <c r="C1003" s="22"/>
      <c r="D1003" s="21"/>
      <c r="E1003" s="21"/>
      <c r="F1003" s="21"/>
      <c r="G1003" s="21"/>
      <c r="H1003" s="21"/>
      <c r="I1003" s="21"/>
      <c r="J1003" s="21"/>
      <c r="K1003" s="37"/>
      <c r="L1003" s="37"/>
      <c r="M1003" s="37"/>
    </row>
    <row r="1004" spans="1:13">
      <c r="A1004" s="21"/>
      <c r="B1004" s="21"/>
      <c r="C1004" s="22"/>
      <c r="D1004" s="21"/>
      <c r="E1004" s="21"/>
      <c r="F1004" s="21"/>
      <c r="G1004" s="21"/>
      <c r="H1004" s="21"/>
      <c r="I1004" s="21"/>
      <c r="J1004" s="21"/>
      <c r="K1004" s="37"/>
      <c r="L1004" s="37"/>
      <c r="M1004" s="37"/>
    </row>
    <row r="1005" spans="1:13">
      <c r="A1005" s="21"/>
      <c r="B1005" s="21"/>
      <c r="C1005" s="22"/>
      <c r="D1005" s="21"/>
      <c r="E1005" s="21"/>
      <c r="F1005" s="21"/>
      <c r="G1005" s="21"/>
      <c r="H1005" s="21"/>
      <c r="I1005" s="21"/>
      <c r="J1005" s="21"/>
      <c r="K1005" s="37"/>
      <c r="L1005" s="37"/>
      <c r="M1005" s="37"/>
    </row>
    <row r="1006" spans="1:13">
      <c r="A1006" s="21"/>
      <c r="B1006" s="21"/>
      <c r="C1006" s="22"/>
      <c r="D1006" s="21"/>
      <c r="E1006" s="21"/>
      <c r="F1006" s="21"/>
      <c r="G1006" s="21"/>
      <c r="H1006" s="21"/>
      <c r="I1006" s="21"/>
      <c r="J1006" s="21"/>
      <c r="K1006" s="37"/>
      <c r="L1006" s="37"/>
      <c r="M1006" s="37"/>
    </row>
    <row r="1007" spans="1:13">
      <c r="A1007" s="21"/>
      <c r="B1007" s="21"/>
      <c r="C1007" s="22"/>
      <c r="D1007" s="21"/>
      <c r="E1007" s="21"/>
      <c r="F1007" s="21"/>
      <c r="G1007" s="21"/>
      <c r="H1007" s="21"/>
      <c r="I1007" s="21"/>
      <c r="J1007" s="21"/>
      <c r="K1007" s="37"/>
      <c r="L1007" s="37"/>
      <c r="M1007" s="37"/>
    </row>
    <row r="1008" spans="1:13">
      <c r="A1008" s="21"/>
      <c r="B1008" s="21"/>
      <c r="C1008" s="22"/>
      <c r="D1008" s="21"/>
      <c r="E1008" s="21"/>
      <c r="F1008" s="21"/>
      <c r="G1008" s="21"/>
      <c r="H1008" s="21"/>
      <c r="I1008" s="21"/>
      <c r="J1008" s="21"/>
      <c r="K1008" s="37"/>
      <c r="L1008" s="37"/>
      <c r="M1008" s="37"/>
    </row>
    <row r="1009" spans="1:13">
      <c r="A1009" s="21"/>
      <c r="B1009" s="21"/>
      <c r="C1009" s="22"/>
      <c r="D1009" s="21"/>
      <c r="E1009" s="21"/>
      <c r="F1009" s="21"/>
      <c r="G1009" s="21"/>
      <c r="H1009" s="21"/>
      <c r="I1009" s="21"/>
      <c r="J1009" s="21"/>
      <c r="K1009" s="37"/>
      <c r="L1009" s="37"/>
      <c r="M1009" s="37"/>
    </row>
    <row r="1010" spans="1:13">
      <c r="A1010" s="21"/>
      <c r="B1010" s="21"/>
      <c r="C1010" s="22"/>
      <c r="D1010" s="21"/>
      <c r="E1010" s="21"/>
      <c r="F1010" s="21"/>
      <c r="G1010" s="21"/>
      <c r="H1010" s="21"/>
      <c r="I1010" s="21"/>
      <c r="J1010" s="21"/>
      <c r="K1010" s="37"/>
      <c r="L1010" s="37"/>
      <c r="M1010" s="37"/>
    </row>
    <row r="1011" spans="1:13">
      <c r="A1011" s="21"/>
      <c r="B1011" s="21"/>
      <c r="C1011" s="22"/>
      <c r="D1011" s="21"/>
      <c r="E1011" s="21"/>
      <c r="F1011" s="21"/>
      <c r="G1011" s="21"/>
      <c r="H1011" s="21"/>
      <c r="I1011" s="21"/>
      <c r="J1011" s="21"/>
      <c r="K1011" s="37"/>
      <c r="L1011" s="37"/>
      <c r="M1011" s="37"/>
    </row>
    <row r="1012" spans="1:13">
      <c r="A1012" s="21"/>
      <c r="B1012" s="21"/>
      <c r="C1012" s="22"/>
      <c r="D1012" s="21"/>
      <c r="E1012" s="21"/>
      <c r="F1012" s="21"/>
      <c r="G1012" s="21"/>
      <c r="H1012" s="21"/>
      <c r="I1012" s="21"/>
      <c r="J1012" s="21"/>
      <c r="K1012" s="37"/>
      <c r="L1012" s="37"/>
      <c r="M1012" s="37"/>
    </row>
    <row r="1013" spans="1:13">
      <c r="A1013" s="21"/>
      <c r="B1013" s="21"/>
      <c r="C1013" s="22"/>
      <c r="D1013" s="21"/>
      <c r="E1013" s="21"/>
      <c r="F1013" s="21"/>
      <c r="G1013" s="21"/>
      <c r="H1013" s="21"/>
      <c r="I1013" s="21"/>
      <c r="J1013" s="21"/>
      <c r="K1013" s="37"/>
      <c r="L1013" s="37"/>
      <c r="M1013" s="37"/>
    </row>
    <row r="1014" spans="1:13">
      <c r="A1014" s="21"/>
      <c r="B1014" s="21"/>
      <c r="C1014" s="22"/>
      <c r="D1014" s="21"/>
      <c r="E1014" s="21"/>
      <c r="F1014" s="21"/>
      <c r="G1014" s="21"/>
      <c r="H1014" s="21"/>
      <c r="I1014" s="21"/>
      <c r="J1014" s="21"/>
      <c r="K1014" s="37"/>
      <c r="L1014" s="37"/>
      <c r="M1014" s="37"/>
    </row>
    <row r="1015" spans="1:13">
      <c r="A1015" s="21"/>
      <c r="B1015" s="21"/>
      <c r="C1015" s="22"/>
      <c r="D1015" s="21"/>
      <c r="E1015" s="21"/>
      <c r="F1015" s="21"/>
      <c r="G1015" s="21"/>
      <c r="H1015" s="21"/>
      <c r="I1015" s="21"/>
      <c r="J1015" s="21"/>
      <c r="K1015" s="37"/>
      <c r="L1015" s="37"/>
      <c r="M1015" s="37"/>
    </row>
    <row r="1016" spans="1:13">
      <c r="A1016" s="21"/>
      <c r="B1016" s="21"/>
      <c r="C1016" s="22"/>
      <c r="D1016" s="21"/>
      <c r="E1016" s="21"/>
      <c r="F1016" s="21"/>
      <c r="G1016" s="21"/>
      <c r="H1016" s="21"/>
      <c r="I1016" s="21"/>
      <c r="J1016" s="21"/>
      <c r="K1016" s="37"/>
      <c r="L1016" s="37"/>
      <c r="M1016" s="37"/>
    </row>
    <row r="1017" spans="1:13">
      <c r="A1017" s="21"/>
      <c r="B1017" s="21"/>
      <c r="C1017" s="22"/>
      <c r="D1017" s="21"/>
      <c r="E1017" s="21"/>
      <c r="F1017" s="21"/>
      <c r="G1017" s="21"/>
      <c r="H1017" s="21"/>
      <c r="I1017" s="21"/>
      <c r="J1017" s="21"/>
      <c r="K1017" s="37"/>
      <c r="L1017" s="37"/>
      <c r="M1017" s="37"/>
    </row>
    <row r="1018" spans="1:13">
      <c r="A1018" s="21"/>
      <c r="B1018" s="21"/>
      <c r="C1018" s="22"/>
      <c r="D1018" s="21"/>
      <c r="E1018" s="21"/>
      <c r="F1018" s="21"/>
      <c r="G1018" s="21"/>
      <c r="H1018" s="21"/>
      <c r="I1018" s="21"/>
      <c r="J1018" s="21"/>
      <c r="K1018" s="37"/>
      <c r="L1018" s="37"/>
      <c r="M1018" s="37"/>
    </row>
    <row r="1019" spans="1:13">
      <c r="A1019" s="21"/>
      <c r="B1019" s="21"/>
      <c r="C1019" s="22"/>
      <c r="D1019" s="21"/>
      <c r="E1019" s="21"/>
      <c r="F1019" s="21"/>
      <c r="G1019" s="21"/>
      <c r="H1019" s="21"/>
      <c r="I1019" s="21"/>
      <c r="J1019" s="21"/>
      <c r="K1019" s="37"/>
      <c r="L1019" s="37"/>
      <c r="M1019" s="37"/>
    </row>
    <row r="1020" spans="1:13">
      <c r="A1020" s="21"/>
      <c r="B1020" s="21"/>
      <c r="C1020" s="22"/>
      <c r="D1020" s="21"/>
      <c r="E1020" s="21"/>
      <c r="F1020" s="21"/>
      <c r="G1020" s="21"/>
      <c r="H1020" s="21"/>
      <c r="I1020" s="21"/>
      <c r="J1020" s="21"/>
      <c r="K1020" s="37"/>
      <c r="L1020" s="37"/>
      <c r="M1020" s="37"/>
    </row>
    <row r="1021" spans="1:13">
      <c r="A1021" s="21"/>
      <c r="B1021" s="21"/>
      <c r="C1021" s="22"/>
      <c r="D1021" s="21"/>
      <c r="E1021" s="21"/>
      <c r="F1021" s="21"/>
      <c r="G1021" s="21"/>
      <c r="H1021" s="21"/>
      <c r="I1021" s="21"/>
      <c r="J1021" s="21"/>
      <c r="K1021" s="37"/>
      <c r="L1021" s="37"/>
      <c r="M1021" s="37"/>
    </row>
    <row r="1022" spans="1:13">
      <c r="A1022" s="21"/>
      <c r="B1022" s="21"/>
      <c r="C1022" s="22"/>
      <c r="D1022" s="21"/>
      <c r="E1022" s="21"/>
      <c r="F1022" s="21"/>
      <c r="G1022" s="21"/>
      <c r="H1022" s="21"/>
      <c r="I1022" s="21"/>
      <c r="J1022" s="21"/>
      <c r="K1022" s="37"/>
      <c r="L1022" s="37"/>
      <c r="M1022" s="37"/>
    </row>
    <row r="1023" spans="1:13">
      <c r="A1023" s="21"/>
      <c r="B1023" s="21"/>
      <c r="C1023" s="22"/>
      <c r="D1023" s="21"/>
      <c r="E1023" s="21"/>
      <c r="F1023" s="21"/>
      <c r="G1023" s="21"/>
      <c r="H1023" s="21"/>
      <c r="I1023" s="21"/>
      <c r="J1023" s="21"/>
      <c r="K1023" s="37"/>
      <c r="L1023" s="37"/>
      <c r="M1023" s="37"/>
    </row>
    <row r="1024" spans="1:13">
      <c r="A1024" s="21"/>
      <c r="B1024" s="21"/>
      <c r="C1024" s="22"/>
      <c r="D1024" s="21"/>
      <c r="E1024" s="21"/>
      <c r="F1024" s="21"/>
      <c r="G1024" s="21"/>
      <c r="H1024" s="21"/>
      <c r="I1024" s="21"/>
      <c r="J1024" s="21"/>
      <c r="K1024" s="37"/>
      <c r="L1024" s="37"/>
      <c r="M1024" s="37"/>
    </row>
    <row r="1025" spans="1:13">
      <c r="A1025" s="21"/>
      <c r="B1025" s="21"/>
      <c r="C1025" s="22"/>
      <c r="D1025" s="21"/>
      <c r="E1025" s="21"/>
      <c r="F1025" s="21"/>
      <c r="G1025" s="21"/>
      <c r="H1025" s="21"/>
      <c r="I1025" s="21"/>
      <c r="J1025" s="21"/>
      <c r="K1025" s="37"/>
      <c r="L1025" s="37"/>
      <c r="M1025" s="37"/>
    </row>
    <row r="1026" spans="1:13">
      <c r="A1026" s="21"/>
      <c r="B1026" s="21"/>
      <c r="C1026" s="22"/>
      <c r="D1026" s="21"/>
      <c r="E1026" s="21"/>
      <c r="F1026" s="21"/>
      <c r="G1026" s="21"/>
      <c r="H1026" s="21"/>
      <c r="I1026" s="21"/>
      <c r="J1026" s="21"/>
      <c r="K1026" s="37"/>
      <c r="L1026" s="37"/>
      <c r="M1026" s="37"/>
    </row>
    <row r="1027" spans="1:13">
      <c r="A1027" s="21"/>
      <c r="B1027" s="21"/>
      <c r="C1027" s="22"/>
      <c r="D1027" s="21"/>
      <c r="E1027" s="21"/>
      <c r="F1027" s="21"/>
      <c r="G1027" s="21"/>
      <c r="H1027" s="21"/>
      <c r="I1027" s="21"/>
      <c r="J1027" s="21"/>
      <c r="K1027" s="37"/>
      <c r="L1027" s="37"/>
      <c r="M1027" s="37"/>
    </row>
    <row r="1028" spans="1:13">
      <c r="A1028" s="21"/>
      <c r="B1028" s="21"/>
      <c r="C1028" s="22"/>
      <c r="D1028" s="21"/>
      <c r="E1028" s="21"/>
      <c r="F1028" s="21"/>
      <c r="G1028" s="21"/>
      <c r="H1028" s="21"/>
      <c r="I1028" s="21"/>
      <c r="J1028" s="21"/>
      <c r="K1028" s="37"/>
      <c r="L1028" s="37"/>
      <c r="M1028" s="37"/>
    </row>
    <row r="1029" spans="1:13">
      <c r="A1029" s="21"/>
      <c r="B1029" s="21"/>
      <c r="C1029" s="22"/>
      <c r="D1029" s="21"/>
      <c r="E1029" s="21"/>
      <c r="F1029" s="21"/>
      <c r="G1029" s="21"/>
      <c r="H1029" s="21"/>
      <c r="I1029" s="21"/>
      <c r="J1029" s="21"/>
      <c r="K1029" s="37"/>
      <c r="L1029" s="37"/>
      <c r="M1029" s="37"/>
    </row>
    <row r="1030" spans="1:13">
      <c r="A1030" s="21"/>
      <c r="B1030" s="21"/>
      <c r="C1030" s="22"/>
      <c r="D1030" s="21"/>
      <c r="E1030" s="21"/>
      <c r="F1030" s="21"/>
      <c r="G1030" s="21"/>
      <c r="H1030" s="21"/>
      <c r="I1030" s="21"/>
      <c r="J1030" s="21"/>
      <c r="K1030" s="37"/>
      <c r="L1030" s="37"/>
      <c r="M1030" s="37"/>
    </row>
    <row r="1031" spans="1:13">
      <c r="A1031" s="21"/>
      <c r="B1031" s="21"/>
      <c r="C1031" s="22"/>
      <c r="D1031" s="21"/>
      <c r="E1031" s="21"/>
      <c r="F1031" s="21"/>
      <c r="G1031" s="21"/>
      <c r="H1031" s="21"/>
      <c r="I1031" s="21"/>
      <c r="J1031" s="21"/>
      <c r="K1031" s="37"/>
      <c r="L1031" s="37"/>
      <c r="M1031" s="37"/>
    </row>
    <row r="1032" spans="1:13">
      <c r="A1032" s="21"/>
      <c r="B1032" s="21"/>
      <c r="C1032" s="22"/>
      <c r="D1032" s="21"/>
      <c r="E1032" s="21"/>
      <c r="F1032" s="21"/>
      <c r="G1032" s="21"/>
      <c r="H1032" s="21"/>
      <c r="I1032" s="21"/>
      <c r="J1032" s="21"/>
      <c r="K1032" s="37"/>
      <c r="L1032" s="37"/>
      <c r="M1032" s="37"/>
    </row>
    <row r="1033" spans="1:13">
      <c r="A1033" s="21"/>
      <c r="B1033" s="21"/>
      <c r="C1033" s="22"/>
      <c r="D1033" s="21"/>
      <c r="E1033" s="21"/>
      <c r="F1033" s="21"/>
      <c r="G1033" s="21"/>
      <c r="H1033" s="21"/>
      <c r="I1033" s="21"/>
      <c r="J1033" s="21"/>
      <c r="K1033" s="37"/>
      <c r="L1033" s="37"/>
      <c r="M1033" s="37"/>
    </row>
    <row r="1034" spans="1:13">
      <c r="A1034" s="21"/>
      <c r="B1034" s="21"/>
      <c r="C1034" s="22"/>
      <c r="D1034" s="21"/>
      <c r="E1034" s="21"/>
      <c r="F1034" s="21"/>
      <c r="G1034" s="21"/>
      <c r="H1034" s="21"/>
      <c r="I1034" s="21"/>
      <c r="J1034" s="21"/>
      <c r="K1034" s="37"/>
      <c r="L1034" s="37"/>
      <c r="M1034" s="37"/>
    </row>
    <row r="1035" spans="1:13">
      <c r="A1035" s="21"/>
      <c r="B1035" s="21"/>
      <c r="C1035" s="22"/>
      <c r="D1035" s="21"/>
      <c r="E1035" s="21"/>
      <c r="F1035" s="21"/>
      <c r="G1035" s="21"/>
      <c r="H1035" s="21"/>
      <c r="I1035" s="21"/>
      <c r="J1035" s="21"/>
      <c r="K1035" s="37"/>
      <c r="L1035" s="37"/>
      <c r="M1035" s="37"/>
    </row>
    <row r="1036" spans="1:13">
      <c r="A1036" s="21"/>
      <c r="B1036" s="21"/>
      <c r="C1036" s="22"/>
      <c r="D1036" s="21"/>
      <c r="E1036" s="21"/>
      <c r="F1036" s="21"/>
      <c r="G1036" s="21"/>
      <c r="H1036" s="21"/>
      <c r="I1036" s="21"/>
      <c r="J1036" s="21"/>
      <c r="K1036" s="37"/>
      <c r="L1036" s="37"/>
      <c r="M1036" s="37"/>
    </row>
    <row r="1037" spans="1:13">
      <c r="A1037" s="21"/>
      <c r="B1037" s="21"/>
      <c r="C1037" s="22"/>
      <c r="D1037" s="21"/>
      <c r="E1037" s="21"/>
      <c r="F1037" s="21"/>
      <c r="G1037" s="21"/>
      <c r="H1037" s="21"/>
      <c r="I1037" s="21"/>
      <c r="J1037" s="21"/>
      <c r="K1037" s="37"/>
      <c r="L1037" s="37"/>
      <c r="M1037" s="37"/>
    </row>
    <row r="1038" spans="1:13">
      <c r="A1038" s="21"/>
      <c r="B1038" s="21"/>
      <c r="C1038" s="22"/>
      <c r="D1038" s="21"/>
      <c r="E1038" s="21"/>
      <c r="F1038" s="21"/>
      <c r="G1038" s="21"/>
      <c r="H1038" s="21"/>
      <c r="I1038" s="21"/>
      <c r="J1038" s="21"/>
      <c r="K1038" s="37"/>
      <c r="L1038" s="37"/>
      <c r="M1038" s="37"/>
    </row>
    <row r="1039" spans="1:13">
      <c r="A1039" s="21"/>
      <c r="B1039" s="21"/>
      <c r="C1039" s="22"/>
      <c r="D1039" s="21"/>
      <c r="E1039" s="21"/>
      <c r="F1039" s="21"/>
      <c r="G1039" s="21"/>
      <c r="H1039" s="21"/>
      <c r="I1039" s="21"/>
      <c r="J1039" s="21"/>
      <c r="K1039" s="37"/>
      <c r="L1039" s="37"/>
      <c r="M1039" s="37"/>
    </row>
    <row r="1040" spans="1:13">
      <c r="A1040" s="21"/>
      <c r="B1040" s="21"/>
      <c r="C1040" s="22"/>
      <c r="D1040" s="21"/>
      <c r="E1040" s="21"/>
      <c r="F1040" s="21"/>
      <c r="G1040" s="21"/>
      <c r="H1040" s="21"/>
      <c r="I1040" s="21"/>
      <c r="J1040" s="21"/>
      <c r="K1040" s="37"/>
      <c r="L1040" s="37"/>
      <c r="M1040" s="37"/>
    </row>
    <row r="1041" spans="1:13">
      <c r="A1041" s="21"/>
      <c r="B1041" s="21"/>
      <c r="C1041" s="22"/>
      <c r="D1041" s="21"/>
      <c r="E1041" s="21"/>
      <c r="F1041" s="21"/>
      <c r="G1041" s="21"/>
      <c r="H1041" s="21"/>
      <c r="I1041" s="21"/>
      <c r="J1041" s="21"/>
      <c r="K1041" s="37"/>
      <c r="L1041" s="37"/>
      <c r="M1041" s="37"/>
    </row>
    <row r="1042" spans="1:13">
      <c r="A1042" s="21"/>
      <c r="B1042" s="21"/>
      <c r="C1042" s="22"/>
      <c r="D1042" s="21"/>
      <c r="E1042" s="21"/>
      <c r="F1042" s="21"/>
      <c r="G1042" s="21"/>
      <c r="H1042" s="21"/>
      <c r="I1042" s="21"/>
      <c r="J1042" s="21"/>
      <c r="K1042" s="37"/>
      <c r="L1042" s="37"/>
      <c r="M1042" s="37"/>
    </row>
    <row r="1043" spans="1:13">
      <c r="A1043" s="21"/>
      <c r="B1043" s="21"/>
      <c r="C1043" s="22"/>
      <c r="D1043" s="21"/>
      <c r="E1043" s="21"/>
      <c r="F1043" s="21"/>
      <c r="G1043" s="21"/>
      <c r="H1043" s="21"/>
      <c r="I1043" s="21"/>
      <c r="J1043" s="21"/>
      <c r="K1043" s="37"/>
      <c r="L1043" s="37"/>
      <c r="M1043" s="37"/>
    </row>
    <row r="1044" spans="1:13">
      <c r="A1044" s="21"/>
      <c r="B1044" s="21"/>
      <c r="C1044" s="22"/>
      <c r="D1044" s="21"/>
      <c r="E1044" s="21"/>
      <c r="F1044" s="21"/>
      <c r="G1044" s="21"/>
      <c r="H1044" s="21"/>
      <c r="I1044" s="21"/>
      <c r="J1044" s="21"/>
      <c r="K1044" s="37"/>
      <c r="L1044" s="37"/>
      <c r="M1044" s="37"/>
    </row>
    <row r="1045" spans="1:13">
      <c r="A1045" s="21"/>
      <c r="B1045" s="21"/>
      <c r="C1045" s="22"/>
      <c r="D1045" s="21"/>
      <c r="E1045" s="21"/>
      <c r="F1045" s="21"/>
      <c r="G1045" s="21"/>
      <c r="H1045" s="21"/>
      <c r="I1045" s="21"/>
      <c r="J1045" s="21"/>
      <c r="K1045" s="37"/>
      <c r="L1045" s="37"/>
      <c r="M1045" s="37"/>
    </row>
    <row r="1046" spans="1:13">
      <c r="A1046" s="21"/>
      <c r="B1046" s="21"/>
      <c r="C1046" s="22"/>
      <c r="D1046" s="21"/>
      <c r="E1046" s="21"/>
      <c r="F1046" s="21"/>
      <c r="G1046" s="21"/>
      <c r="H1046" s="21"/>
      <c r="I1046" s="21"/>
      <c r="J1046" s="21"/>
      <c r="K1046" s="37"/>
      <c r="L1046" s="37"/>
      <c r="M1046" s="37"/>
    </row>
    <row r="1047" spans="1:13">
      <c r="A1047" s="21"/>
      <c r="B1047" s="21"/>
      <c r="C1047" s="22"/>
      <c r="D1047" s="21"/>
      <c r="E1047" s="21"/>
      <c r="F1047" s="21"/>
      <c r="G1047" s="21"/>
      <c r="H1047" s="21"/>
      <c r="I1047" s="21"/>
      <c r="J1047" s="21"/>
      <c r="K1047" s="37"/>
      <c r="L1047" s="37"/>
      <c r="M1047" s="37"/>
    </row>
    <row r="1048" spans="1:13">
      <c r="A1048" s="21"/>
      <c r="B1048" s="21"/>
      <c r="C1048" s="22"/>
      <c r="D1048" s="21"/>
      <c r="E1048" s="21"/>
      <c r="F1048" s="21"/>
      <c r="G1048" s="21"/>
      <c r="H1048" s="21"/>
      <c r="I1048" s="21"/>
      <c r="J1048" s="21"/>
      <c r="K1048" s="37"/>
      <c r="L1048" s="37"/>
      <c r="M1048" s="37"/>
    </row>
    <row r="1049" spans="1:13">
      <c r="A1049" s="21"/>
      <c r="B1049" s="21"/>
      <c r="C1049" s="22"/>
      <c r="D1049" s="21"/>
      <c r="E1049" s="21"/>
      <c r="F1049" s="21"/>
      <c r="G1049" s="21"/>
      <c r="H1049" s="21"/>
      <c r="I1049" s="21"/>
      <c r="J1049" s="21"/>
      <c r="K1049" s="37"/>
      <c r="L1049" s="37"/>
      <c r="M1049" s="37"/>
    </row>
    <row r="1050" spans="1:13">
      <c r="A1050" s="21"/>
      <c r="B1050" s="21"/>
      <c r="C1050" s="22"/>
      <c r="D1050" s="21"/>
      <c r="E1050" s="21"/>
      <c r="F1050" s="21"/>
      <c r="G1050" s="21"/>
      <c r="H1050" s="21"/>
      <c r="I1050" s="21"/>
      <c r="J1050" s="21"/>
      <c r="K1050" s="37"/>
      <c r="L1050" s="37"/>
      <c r="M1050" s="37"/>
    </row>
    <row r="1051" spans="1:13">
      <c r="A1051" s="21"/>
      <c r="B1051" s="21"/>
      <c r="C1051" s="22"/>
      <c r="D1051" s="21"/>
      <c r="E1051" s="21"/>
      <c r="F1051" s="21"/>
      <c r="G1051" s="21"/>
      <c r="H1051" s="21"/>
      <c r="I1051" s="21"/>
      <c r="J1051" s="21"/>
      <c r="K1051" s="37"/>
      <c r="L1051" s="37"/>
      <c r="M1051" s="37"/>
    </row>
    <row r="1052" spans="1:13">
      <c r="A1052" s="21"/>
      <c r="B1052" s="21"/>
      <c r="C1052" s="22"/>
      <c r="D1052" s="21"/>
      <c r="E1052" s="21"/>
      <c r="F1052" s="21"/>
      <c r="G1052" s="21"/>
      <c r="H1052" s="21"/>
      <c r="I1052" s="21"/>
      <c r="J1052" s="21"/>
      <c r="K1052" s="37"/>
      <c r="L1052" s="37"/>
      <c r="M1052" s="37"/>
    </row>
    <row r="1053" spans="1:13">
      <c r="A1053" s="21"/>
      <c r="B1053" s="21"/>
      <c r="C1053" s="22"/>
      <c r="D1053" s="21"/>
      <c r="E1053" s="21"/>
      <c r="F1053" s="21"/>
      <c r="G1053" s="21"/>
      <c r="H1053" s="21"/>
      <c r="I1053" s="21"/>
      <c r="J1053" s="21"/>
      <c r="K1053" s="37"/>
      <c r="L1053" s="37"/>
      <c r="M1053" s="37"/>
    </row>
    <row r="1054" spans="1:13">
      <c r="A1054" s="21"/>
      <c r="B1054" s="21"/>
      <c r="C1054" s="22"/>
      <c r="D1054" s="21"/>
      <c r="E1054" s="21"/>
      <c r="F1054" s="21"/>
      <c r="G1054" s="21"/>
      <c r="H1054" s="21"/>
      <c r="I1054" s="21"/>
      <c r="J1054" s="21"/>
      <c r="K1054" s="37"/>
      <c r="L1054" s="37"/>
      <c r="M1054" s="37"/>
    </row>
    <row r="1055" spans="1:13">
      <c r="A1055" s="21"/>
      <c r="B1055" s="21"/>
      <c r="C1055" s="22"/>
      <c r="D1055" s="21"/>
      <c r="E1055" s="21"/>
      <c r="F1055" s="21"/>
      <c r="G1055" s="21"/>
      <c r="H1055" s="21"/>
      <c r="I1055" s="21"/>
      <c r="J1055" s="21"/>
      <c r="K1055" s="37"/>
      <c r="L1055" s="37"/>
      <c r="M1055" s="37"/>
    </row>
    <row r="1056" spans="1:13">
      <c r="A1056" s="21"/>
      <c r="B1056" s="21"/>
      <c r="C1056" s="22"/>
      <c r="D1056" s="21"/>
      <c r="E1056" s="21"/>
      <c r="F1056" s="21"/>
      <c r="G1056" s="21"/>
      <c r="H1056" s="21"/>
      <c r="I1056" s="21"/>
      <c r="J1056" s="21"/>
      <c r="K1056" s="37"/>
      <c r="L1056" s="37"/>
      <c r="M1056" s="37"/>
    </row>
    <row r="1057" spans="1:13">
      <c r="A1057" s="21"/>
      <c r="B1057" s="21"/>
      <c r="C1057" s="22"/>
      <c r="D1057" s="21"/>
      <c r="E1057" s="21"/>
      <c r="F1057" s="21"/>
      <c r="G1057" s="21"/>
      <c r="H1057" s="21"/>
      <c r="I1057" s="21"/>
      <c r="J1057" s="21"/>
      <c r="K1057" s="37"/>
      <c r="L1057" s="37"/>
      <c r="M1057" s="37"/>
    </row>
    <row r="1058" spans="1:13">
      <c r="A1058" s="21"/>
      <c r="B1058" s="21"/>
      <c r="C1058" s="22"/>
      <c r="D1058" s="21"/>
      <c r="E1058" s="21"/>
      <c r="F1058" s="21"/>
      <c r="G1058" s="21"/>
      <c r="H1058" s="21"/>
      <c r="I1058" s="21"/>
      <c r="J1058" s="21"/>
      <c r="K1058" s="37"/>
      <c r="L1058" s="37"/>
      <c r="M1058" s="37"/>
    </row>
    <row r="1059" spans="1:13">
      <c r="A1059" s="21"/>
      <c r="B1059" s="21"/>
      <c r="C1059" s="22"/>
      <c r="D1059" s="21"/>
      <c r="E1059" s="21"/>
      <c r="F1059" s="21"/>
      <c r="G1059" s="21"/>
      <c r="H1059" s="21"/>
      <c r="I1059" s="21"/>
      <c r="J1059" s="21"/>
      <c r="K1059" s="37"/>
      <c r="L1059" s="37"/>
      <c r="M1059" s="37"/>
    </row>
    <row r="1060" spans="1:13">
      <c r="A1060" s="21"/>
      <c r="B1060" s="21"/>
      <c r="C1060" s="22"/>
      <c r="D1060" s="21"/>
      <c r="E1060" s="21"/>
      <c r="F1060" s="21"/>
      <c r="G1060" s="21"/>
      <c r="H1060" s="21"/>
      <c r="I1060" s="21"/>
      <c r="J1060" s="21"/>
      <c r="K1060" s="37"/>
      <c r="L1060" s="37"/>
      <c r="M1060" s="37"/>
    </row>
    <row r="1061" spans="1:13">
      <c r="A1061" s="21"/>
      <c r="B1061" s="21"/>
      <c r="C1061" s="22"/>
      <c r="D1061" s="21"/>
      <c r="E1061" s="21"/>
      <c r="F1061" s="21"/>
      <c r="G1061" s="21"/>
      <c r="H1061" s="21"/>
      <c r="I1061" s="21"/>
      <c r="J1061" s="21"/>
      <c r="K1061" s="37"/>
      <c r="L1061" s="37"/>
      <c r="M1061" s="37"/>
    </row>
    <row r="1062" spans="1:13">
      <c r="A1062" s="21"/>
      <c r="B1062" s="21"/>
      <c r="C1062" s="22"/>
      <c r="D1062" s="21"/>
      <c r="E1062" s="21"/>
      <c r="F1062" s="21"/>
      <c r="G1062" s="21"/>
      <c r="H1062" s="21"/>
      <c r="I1062" s="21"/>
      <c r="J1062" s="21"/>
      <c r="K1062" s="37"/>
      <c r="L1062" s="37"/>
      <c r="M1062" s="37"/>
    </row>
    <row r="1063" spans="1:13">
      <c r="A1063" s="21"/>
      <c r="B1063" s="21"/>
      <c r="C1063" s="22"/>
      <c r="D1063" s="21"/>
      <c r="E1063" s="21"/>
      <c r="F1063" s="21"/>
      <c r="G1063" s="21"/>
      <c r="H1063" s="21"/>
      <c r="I1063" s="21"/>
      <c r="J1063" s="21"/>
      <c r="K1063" s="37"/>
      <c r="L1063" s="37"/>
      <c r="M1063" s="37"/>
    </row>
    <row r="1064" spans="1:13">
      <c r="A1064" s="21"/>
      <c r="B1064" s="21"/>
      <c r="C1064" s="22"/>
      <c r="D1064" s="21"/>
      <c r="E1064" s="21"/>
      <c r="F1064" s="21"/>
      <c r="G1064" s="21"/>
      <c r="H1064" s="21"/>
      <c r="I1064" s="21"/>
      <c r="J1064" s="21"/>
      <c r="K1064" s="37"/>
      <c r="L1064" s="37"/>
      <c r="M1064" s="37"/>
    </row>
    <row r="1065" spans="1:13">
      <c r="A1065" s="21"/>
      <c r="B1065" s="21"/>
      <c r="C1065" s="22"/>
      <c r="D1065" s="21"/>
      <c r="E1065" s="21"/>
      <c r="F1065" s="21"/>
      <c r="G1065" s="21"/>
      <c r="H1065" s="21"/>
      <c r="I1065" s="21"/>
      <c r="J1065" s="21"/>
      <c r="K1065" s="37"/>
      <c r="L1065" s="37"/>
      <c r="M1065" s="37"/>
    </row>
    <row r="1066" spans="1:13">
      <c r="A1066" s="21"/>
      <c r="B1066" s="21"/>
      <c r="C1066" s="22"/>
      <c r="D1066" s="21"/>
      <c r="E1066" s="21"/>
      <c r="F1066" s="21"/>
      <c r="G1066" s="21"/>
      <c r="H1066" s="21"/>
      <c r="I1066" s="21"/>
      <c r="J1066" s="21"/>
      <c r="K1066" s="37"/>
      <c r="L1066" s="37"/>
      <c r="M1066" s="37"/>
    </row>
    <row r="1067" spans="1:13">
      <c r="A1067" s="21"/>
      <c r="B1067" s="21"/>
      <c r="C1067" s="22"/>
      <c r="D1067" s="21"/>
      <c r="E1067" s="21"/>
      <c r="F1067" s="21"/>
      <c r="G1067" s="21"/>
      <c r="H1067" s="21"/>
      <c r="I1067" s="21"/>
      <c r="J1067" s="21"/>
      <c r="K1067" s="37"/>
      <c r="L1067" s="37"/>
      <c r="M1067" s="37"/>
    </row>
    <row r="1068" spans="1:13">
      <c r="A1068" s="21"/>
      <c r="B1068" s="21"/>
      <c r="C1068" s="22"/>
      <c r="D1068" s="21"/>
      <c r="E1068" s="21"/>
      <c r="F1068" s="21"/>
      <c r="G1068" s="21"/>
      <c r="H1068" s="21"/>
      <c r="I1068" s="21"/>
      <c r="J1068" s="21"/>
      <c r="K1068" s="37"/>
      <c r="L1068" s="37"/>
      <c r="M1068" s="37"/>
    </row>
    <row r="1069" spans="1:13">
      <c r="A1069" s="21"/>
      <c r="B1069" s="21"/>
      <c r="C1069" s="22"/>
      <c r="D1069" s="21"/>
      <c r="E1069" s="21"/>
      <c r="F1069" s="21"/>
      <c r="G1069" s="21"/>
      <c r="H1069" s="21"/>
      <c r="I1069" s="21"/>
      <c r="J1069" s="21"/>
      <c r="K1069" s="37"/>
      <c r="L1069" s="37"/>
      <c r="M1069" s="37"/>
    </row>
    <row r="1070" spans="1:13">
      <c r="A1070" s="21"/>
      <c r="B1070" s="21"/>
      <c r="C1070" s="22"/>
      <c r="D1070" s="21"/>
      <c r="E1070" s="21"/>
      <c r="F1070" s="21"/>
      <c r="G1070" s="21"/>
      <c r="H1070" s="21"/>
      <c r="I1070" s="21"/>
      <c r="J1070" s="21"/>
      <c r="K1070" s="37"/>
      <c r="L1070" s="37"/>
      <c r="M1070" s="37"/>
    </row>
    <row r="1071" spans="1:13">
      <c r="A1071" s="21"/>
      <c r="B1071" s="21"/>
      <c r="C1071" s="22"/>
      <c r="D1071" s="21"/>
      <c r="E1071" s="21"/>
      <c r="F1071" s="21"/>
      <c r="G1071" s="21"/>
      <c r="H1071" s="21"/>
      <c r="I1071" s="21"/>
      <c r="J1071" s="21"/>
      <c r="K1071" s="37"/>
      <c r="L1071" s="37"/>
      <c r="M1071" s="37"/>
    </row>
    <row r="1072" spans="1:13">
      <c r="A1072" s="21"/>
      <c r="B1072" s="21"/>
      <c r="C1072" s="22"/>
      <c r="D1072" s="21"/>
      <c r="E1072" s="21"/>
      <c r="F1072" s="21"/>
      <c r="G1072" s="21"/>
      <c r="H1072" s="21"/>
      <c r="I1072" s="21"/>
      <c r="J1072" s="21"/>
      <c r="K1072" s="37"/>
      <c r="L1072" s="37"/>
      <c r="M1072" s="37"/>
    </row>
    <row r="1073" spans="1:13">
      <c r="A1073" s="21"/>
      <c r="B1073" s="21"/>
      <c r="C1073" s="22"/>
      <c r="D1073" s="21"/>
      <c r="E1073" s="21"/>
      <c r="F1073" s="21"/>
      <c r="G1073" s="21"/>
      <c r="H1073" s="21"/>
      <c r="I1073" s="21"/>
      <c r="J1073" s="21"/>
      <c r="K1073" s="37"/>
      <c r="L1073" s="37"/>
      <c r="M1073" s="37"/>
    </row>
    <row r="1074" spans="1:13">
      <c r="A1074" s="21"/>
      <c r="B1074" s="21"/>
      <c r="C1074" s="22"/>
      <c r="D1074" s="21"/>
      <c r="E1074" s="21"/>
      <c r="F1074" s="21"/>
      <c r="G1074" s="21"/>
      <c r="H1074" s="21"/>
      <c r="I1074" s="21"/>
      <c r="J1074" s="21"/>
      <c r="K1074" s="37"/>
      <c r="L1074" s="37"/>
      <c r="M1074" s="37"/>
    </row>
    <row r="1075" spans="1:13">
      <c r="A1075" s="21"/>
      <c r="B1075" s="21"/>
      <c r="C1075" s="22"/>
      <c r="D1075" s="21"/>
      <c r="E1075" s="21"/>
      <c r="F1075" s="21"/>
      <c r="G1075" s="21"/>
      <c r="H1075" s="21"/>
      <c r="I1075" s="21"/>
      <c r="J1075" s="21"/>
      <c r="K1075" s="37"/>
      <c r="L1075" s="37"/>
      <c r="M1075" s="37"/>
    </row>
    <row r="1076" spans="1:13">
      <c r="A1076" s="21"/>
      <c r="B1076" s="21"/>
      <c r="C1076" s="22"/>
      <c r="D1076" s="21"/>
      <c r="E1076" s="21"/>
      <c r="F1076" s="21"/>
      <c r="G1076" s="21"/>
      <c r="H1076" s="21"/>
      <c r="I1076" s="21"/>
      <c r="J1076" s="21"/>
      <c r="K1076" s="37"/>
      <c r="L1076" s="37"/>
      <c r="M1076" s="37"/>
    </row>
    <row r="1077" spans="1:13">
      <c r="A1077" s="21"/>
      <c r="B1077" s="21"/>
      <c r="C1077" s="22"/>
      <c r="D1077" s="21"/>
      <c r="E1077" s="21"/>
      <c r="F1077" s="21"/>
      <c r="G1077" s="21"/>
      <c r="H1077" s="21"/>
      <c r="I1077" s="21"/>
      <c r="J1077" s="21"/>
      <c r="K1077" s="37"/>
      <c r="L1077" s="37"/>
      <c r="M1077" s="37"/>
    </row>
    <row r="1078" spans="1:13">
      <c r="A1078" s="21"/>
      <c r="B1078" s="21"/>
      <c r="C1078" s="22"/>
      <c r="D1078" s="21"/>
      <c r="E1078" s="21"/>
      <c r="F1078" s="21"/>
      <c r="G1078" s="21"/>
      <c r="H1078" s="21"/>
      <c r="I1078" s="21"/>
      <c r="J1078" s="21"/>
      <c r="K1078" s="37"/>
      <c r="L1078" s="37"/>
      <c r="M1078" s="37"/>
    </row>
    <row r="1079" spans="1:13">
      <c r="A1079" s="21"/>
      <c r="B1079" s="21"/>
      <c r="C1079" s="22"/>
      <c r="D1079" s="21"/>
      <c r="E1079" s="21"/>
      <c r="F1079" s="21"/>
      <c r="G1079" s="21"/>
      <c r="H1079" s="21"/>
      <c r="I1079" s="21"/>
      <c r="J1079" s="21"/>
      <c r="K1079" s="37"/>
      <c r="L1079" s="37"/>
      <c r="M1079" s="37"/>
    </row>
    <row r="1080" spans="1:13">
      <c r="A1080" s="21"/>
      <c r="B1080" s="21"/>
      <c r="C1080" s="22"/>
      <c r="D1080" s="21"/>
      <c r="E1080" s="21"/>
      <c r="F1080" s="21"/>
      <c r="G1080" s="21"/>
      <c r="H1080" s="21"/>
      <c r="I1080" s="21"/>
      <c r="J1080" s="21"/>
      <c r="K1080" s="37"/>
      <c r="L1080" s="37"/>
      <c r="M1080" s="37"/>
    </row>
    <row r="1081" spans="1:13">
      <c r="A1081" s="21"/>
      <c r="B1081" s="21"/>
      <c r="C1081" s="22"/>
      <c r="D1081" s="21"/>
      <c r="E1081" s="21"/>
      <c r="F1081" s="21"/>
      <c r="G1081" s="21"/>
      <c r="H1081" s="21"/>
      <c r="I1081" s="21"/>
      <c r="J1081" s="21"/>
      <c r="K1081" s="37"/>
      <c r="L1081" s="37"/>
      <c r="M1081" s="37"/>
    </row>
    <row r="1082" spans="1:13">
      <c r="A1082" s="21"/>
      <c r="B1082" s="21"/>
      <c r="C1082" s="22"/>
      <c r="D1082" s="21"/>
      <c r="E1082" s="21"/>
      <c r="F1082" s="21"/>
      <c r="G1082" s="21"/>
      <c r="H1082" s="21"/>
      <c r="I1082" s="21"/>
      <c r="J1082" s="21"/>
      <c r="K1082" s="37"/>
      <c r="L1082" s="37"/>
      <c r="M1082" s="37"/>
    </row>
    <row r="1083" spans="1:13">
      <c r="A1083" s="21"/>
      <c r="B1083" s="21"/>
      <c r="C1083" s="22"/>
      <c r="D1083" s="21"/>
      <c r="E1083" s="21"/>
      <c r="F1083" s="21"/>
      <c r="G1083" s="21"/>
      <c r="H1083" s="21"/>
      <c r="I1083" s="21"/>
      <c r="J1083" s="21"/>
      <c r="K1083" s="37"/>
      <c r="L1083" s="37"/>
      <c r="M1083" s="37"/>
    </row>
    <row r="1084" spans="1:13">
      <c r="A1084" s="21"/>
      <c r="B1084" s="21"/>
      <c r="C1084" s="22"/>
      <c r="D1084" s="21"/>
      <c r="E1084" s="21"/>
      <c r="F1084" s="21"/>
      <c r="G1084" s="21"/>
      <c r="H1084" s="21"/>
      <c r="I1084" s="21"/>
      <c r="J1084" s="21"/>
      <c r="K1084" s="37"/>
      <c r="L1084" s="37"/>
      <c r="M1084" s="37"/>
    </row>
    <row r="1085" spans="1:13">
      <c r="A1085" s="21"/>
      <c r="B1085" s="21"/>
      <c r="C1085" s="22"/>
      <c r="D1085" s="21"/>
      <c r="E1085" s="21"/>
      <c r="F1085" s="21"/>
      <c r="G1085" s="21"/>
      <c r="H1085" s="21"/>
      <c r="I1085" s="21"/>
      <c r="J1085" s="21"/>
      <c r="K1085" s="37"/>
      <c r="L1085" s="37"/>
      <c r="M1085" s="37"/>
    </row>
    <row r="1086" spans="1:13">
      <c r="A1086" s="21"/>
      <c r="B1086" s="21"/>
      <c r="C1086" s="22"/>
      <c r="D1086" s="21"/>
      <c r="E1086" s="21"/>
      <c r="F1086" s="21"/>
      <c r="G1086" s="21"/>
      <c r="H1086" s="21"/>
      <c r="I1086" s="21"/>
      <c r="J1086" s="21"/>
      <c r="K1086" s="37"/>
      <c r="L1086" s="37"/>
      <c r="M1086" s="37"/>
    </row>
    <row r="1087" spans="1:13">
      <c r="A1087" s="21"/>
      <c r="B1087" s="21"/>
      <c r="C1087" s="22"/>
      <c r="D1087" s="21"/>
      <c r="E1087" s="21"/>
      <c r="F1087" s="21"/>
      <c r="G1087" s="21"/>
      <c r="H1087" s="21"/>
      <c r="I1087" s="21"/>
      <c r="J1087" s="21"/>
      <c r="K1087" s="37"/>
      <c r="L1087" s="37"/>
      <c r="M1087" s="37"/>
    </row>
    <row r="1088" spans="1:13">
      <c r="A1088" s="21"/>
      <c r="B1088" s="21"/>
      <c r="C1088" s="22"/>
      <c r="D1088" s="21"/>
      <c r="E1088" s="21"/>
      <c r="F1088" s="21"/>
      <c r="G1088" s="21"/>
      <c r="H1088" s="21"/>
      <c r="I1088" s="21"/>
      <c r="J1088" s="21"/>
      <c r="K1088" s="37"/>
      <c r="L1088" s="37"/>
      <c r="M1088" s="37"/>
    </row>
    <row r="1089" spans="1:13">
      <c r="A1089" s="21"/>
      <c r="B1089" s="21"/>
      <c r="C1089" s="22"/>
      <c r="D1089" s="21"/>
      <c r="E1089" s="21"/>
      <c r="F1089" s="21"/>
      <c r="G1089" s="21"/>
      <c r="H1089" s="21"/>
      <c r="I1089" s="21"/>
      <c r="J1089" s="21"/>
      <c r="K1089" s="37"/>
      <c r="L1089" s="37"/>
      <c r="M1089" s="37"/>
    </row>
    <row r="1090" spans="1:13">
      <c r="A1090" s="21"/>
      <c r="B1090" s="21"/>
      <c r="C1090" s="22"/>
      <c r="D1090" s="21"/>
      <c r="E1090" s="21"/>
      <c r="F1090" s="21"/>
      <c r="G1090" s="21"/>
      <c r="H1090" s="21"/>
      <c r="I1090" s="21"/>
      <c r="J1090" s="21"/>
      <c r="K1090" s="37"/>
      <c r="L1090" s="37"/>
      <c r="M1090" s="37"/>
    </row>
    <row r="1091" spans="1:13">
      <c r="A1091" s="21"/>
      <c r="B1091" s="21"/>
      <c r="C1091" s="22"/>
      <c r="D1091" s="21"/>
      <c r="E1091" s="21"/>
      <c r="F1091" s="21"/>
      <c r="G1091" s="21"/>
      <c r="H1091" s="21"/>
      <c r="I1091" s="21"/>
      <c r="J1091" s="21"/>
      <c r="K1091" s="37"/>
      <c r="L1091" s="37"/>
      <c r="M1091" s="37"/>
    </row>
    <row r="1092" spans="1:13">
      <c r="A1092" s="21"/>
      <c r="B1092" s="21"/>
      <c r="C1092" s="22"/>
      <c r="D1092" s="21"/>
      <c r="E1092" s="21"/>
      <c r="F1092" s="21"/>
      <c r="G1092" s="21"/>
      <c r="H1092" s="21"/>
      <c r="I1092" s="21"/>
      <c r="J1092" s="21"/>
      <c r="K1092" s="37"/>
      <c r="L1092" s="37"/>
      <c r="M1092" s="37"/>
    </row>
    <row r="1093" spans="1:13">
      <c r="A1093" s="21"/>
      <c r="B1093" s="21"/>
      <c r="C1093" s="22"/>
      <c r="D1093" s="21"/>
      <c r="E1093" s="21"/>
      <c r="F1093" s="21"/>
      <c r="G1093" s="21"/>
      <c r="H1093" s="21"/>
      <c r="I1093" s="21"/>
      <c r="J1093" s="21"/>
      <c r="K1093" s="37"/>
      <c r="L1093" s="37"/>
      <c r="M1093" s="37"/>
    </row>
    <row r="1094" spans="1:13">
      <c r="A1094" s="21"/>
      <c r="B1094" s="21"/>
      <c r="C1094" s="22"/>
      <c r="D1094" s="21"/>
      <c r="E1094" s="21"/>
      <c r="F1094" s="21"/>
      <c r="G1094" s="21"/>
      <c r="H1094" s="21"/>
      <c r="I1094" s="21"/>
      <c r="J1094" s="21"/>
      <c r="K1094" s="37"/>
      <c r="L1094" s="37"/>
      <c r="M1094" s="37"/>
    </row>
    <row r="1095" spans="1:13">
      <c r="A1095" s="21"/>
      <c r="B1095" s="21"/>
      <c r="C1095" s="22"/>
      <c r="D1095" s="21"/>
      <c r="E1095" s="21"/>
      <c r="F1095" s="21"/>
      <c r="G1095" s="21"/>
      <c r="H1095" s="21"/>
      <c r="I1095" s="21"/>
      <c r="J1095" s="21"/>
      <c r="K1095" s="37"/>
      <c r="L1095" s="37"/>
      <c r="M1095" s="37"/>
    </row>
    <row r="1096" spans="1:13">
      <c r="A1096" s="21"/>
      <c r="B1096" s="21"/>
      <c r="C1096" s="22"/>
      <c r="D1096" s="21"/>
      <c r="E1096" s="21"/>
      <c r="F1096" s="21"/>
      <c r="G1096" s="21"/>
      <c r="H1096" s="21"/>
      <c r="I1096" s="21"/>
      <c r="J1096" s="21"/>
      <c r="K1096" s="37"/>
      <c r="L1096" s="37"/>
      <c r="M1096" s="37"/>
    </row>
    <row r="1097" spans="1:13">
      <c r="A1097" s="21"/>
      <c r="B1097" s="21"/>
      <c r="C1097" s="22"/>
      <c r="D1097" s="21"/>
      <c r="E1097" s="21"/>
      <c r="F1097" s="21"/>
      <c r="G1097" s="21"/>
      <c r="H1097" s="21"/>
      <c r="I1097" s="21"/>
      <c r="J1097" s="21"/>
      <c r="K1097" s="37"/>
      <c r="L1097" s="37"/>
      <c r="M1097" s="37"/>
    </row>
    <row r="1098" spans="1:13">
      <c r="A1098" s="21"/>
      <c r="B1098" s="21"/>
      <c r="C1098" s="22"/>
      <c r="D1098" s="21"/>
      <c r="E1098" s="21"/>
      <c r="F1098" s="21"/>
      <c r="G1098" s="21"/>
      <c r="H1098" s="21"/>
      <c r="I1098" s="21"/>
      <c r="J1098" s="21"/>
      <c r="K1098" s="37"/>
      <c r="L1098" s="37"/>
      <c r="M1098" s="37"/>
    </row>
    <row r="1099" spans="1:13">
      <c r="A1099" s="21"/>
      <c r="B1099" s="21"/>
      <c r="C1099" s="22"/>
      <c r="D1099" s="21"/>
      <c r="E1099" s="21"/>
      <c r="F1099" s="21"/>
      <c r="G1099" s="21"/>
      <c r="H1099" s="21"/>
      <c r="I1099" s="21"/>
      <c r="J1099" s="21"/>
      <c r="K1099" s="37"/>
      <c r="L1099" s="37"/>
      <c r="M1099" s="37"/>
    </row>
    <row r="1100" spans="1:13">
      <c r="A1100" s="21"/>
      <c r="B1100" s="21"/>
      <c r="C1100" s="22"/>
      <c r="D1100" s="21"/>
      <c r="E1100" s="21"/>
      <c r="F1100" s="21"/>
      <c r="G1100" s="21"/>
      <c r="H1100" s="21"/>
      <c r="I1100" s="21"/>
      <c r="J1100" s="21"/>
      <c r="K1100" s="37"/>
      <c r="L1100" s="37"/>
      <c r="M1100" s="37"/>
    </row>
    <row r="1101" spans="1:13">
      <c r="A1101" s="21"/>
      <c r="B1101" s="21"/>
      <c r="C1101" s="22"/>
      <c r="D1101" s="21"/>
      <c r="E1101" s="21"/>
      <c r="F1101" s="21"/>
      <c r="G1101" s="21"/>
      <c r="H1101" s="21"/>
      <c r="I1101" s="21"/>
      <c r="J1101" s="21"/>
      <c r="K1101" s="37"/>
      <c r="L1101" s="37"/>
      <c r="M1101" s="37"/>
    </row>
    <row r="1102" spans="1:13">
      <c r="A1102" s="21"/>
      <c r="B1102" s="21"/>
      <c r="C1102" s="22"/>
      <c r="D1102" s="21"/>
      <c r="E1102" s="21"/>
      <c r="F1102" s="21"/>
      <c r="G1102" s="21"/>
      <c r="H1102" s="21"/>
      <c r="I1102" s="21"/>
      <c r="J1102" s="21"/>
      <c r="K1102" s="37"/>
      <c r="L1102" s="37"/>
      <c r="M1102" s="37"/>
    </row>
    <row r="1103" spans="1:13">
      <c r="A1103" s="21"/>
      <c r="B1103" s="21"/>
      <c r="C1103" s="22"/>
      <c r="D1103" s="21"/>
      <c r="E1103" s="21"/>
      <c r="F1103" s="21"/>
      <c r="G1103" s="21"/>
      <c r="H1103" s="21"/>
      <c r="I1103" s="21"/>
      <c r="J1103" s="21"/>
      <c r="K1103" s="37"/>
      <c r="L1103" s="37"/>
      <c r="M1103" s="37"/>
    </row>
    <row r="1104" spans="1:13">
      <c r="A1104" s="21"/>
      <c r="B1104" s="21"/>
      <c r="C1104" s="22"/>
      <c r="D1104" s="21"/>
      <c r="E1104" s="21"/>
      <c r="F1104" s="21"/>
      <c r="G1104" s="21"/>
      <c r="H1104" s="21"/>
      <c r="I1104" s="21"/>
      <c r="J1104" s="21"/>
      <c r="K1104" s="37"/>
      <c r="L1104" s="37"/>
      <c r="M1104" s="37"/>
    </row>
    <row r="1105" spans="1:13">
      <c r="A1105" s="21"/>
      <c r="B1105" s="21"/>
      <c r="C1105" s="22"/>
      <c r="D1105" s="21"/>
      <c r="E1105" s="21"/>
      <c r="F1105" s="21"/>
      <c r="G1105" s="21"/>
      <c r="H1105" s="21"/>
      <c r="I1105" s="21"/>
      <c r="J1105" s="21"/>
      <c r="K1105" s="37"/>
      <c r="L1105" s="37"/>
      <c r="M1105" s="37"/>
    </row>
    <row r="1106" spans="1:13">
      <c r="A1106" s="21"/>
      <c r="B1106" s="21"/>
      <c r="C1106" s="22"/>
      <c r="D1106" s="21"/>
      <c r="E1106" s="21"/>
      <c r="F1106" s="21"/>
      <c r="G1106" s="21"/>
      <c r="H1106" s="21"/>
      <c r="I1106" s="21"/>
      <c r="J1106" s="21"/>
      <c r="K1106" s="37"/>
      <c r="L1106" s="37"/>
      <c r="M1106" s="37"/>
    </row>
    <row r="1107" spans="1:13">
      <c r="A1107" s="21"/>
      <c r="B1107" s="21"/>
      <c r="C1107" s="22"/>
      <c r="D1107" s="21"/>
      <c r="E1107" s="21"/>
      <c r="F1107" s="21"/>
      <c r="G1107" s="21"/>
      <c r="H1107" s="21"/>
      <c r="I1107" s="21"/>
      <c r="J1107" s="21"/>
      <c r="K1107" s="37"/>
      <c r="L1107" s="37"/>
      <c r="M1107" s="37"/>
    </row>
    <row r="1108" spans="1:13">
      <c r="A1108" s="21"/>
      <c r="B1108" s="21"/>
      <c r="C1108" s="22"/>
      <c r="D1108" s="21"/>
      <c r="E1108" s="21"/>
      <c r="F1108" s="21"/>
      <c r="G1108" s="21"/>
      <c r="H1108" s="21"/>
      <c r="I1108" s="21"/>
      <c r="J1108" s="21"/>
      <c r="K1108" s="37"/>
      <c r="L1108" s="37"/>
      <c r="M1108" s="37"/>
    </row>
    <row r="1109" spans="1:13">
      <c r="A1109" s="21"/>
      <c r="B1109" s="21"/>
      <c r="C1109" s="22"/>
      <c r="D1109" s="21"/>
      <c r="E1109" s="21"/>
      <c r="F1109" s="21"/>
      <c r="G1109" s="21"/>
      <c r="H1109" s="21"/>
      <c r="I1109" s="21"/>
      <c r="J1109" s="21"/>
      <c r="K1109" s="37"/>
      <c r="L1109" s="37"/>
      <c r="M1109" s="37"/>
    </row>
    <row r="1110" spans="1:13">
      <c r="A1110" s="21"/>
      <c r="B1110" s="21"/>
      <c r="C1110" s="22"/>
      <c r="D1110" s="21"/>
      <c r="E1110" s="21"/>
      <c r="F1110" s="21"/>
      <c r="G1110" s="21"/>
      <c r="H1110" s="21"/>
      <c r="I1110" s="21"/>
      <c r="J1110" s="21"/>
      <c r="K1110" s="37"/>
      <c r="L1110" s="37"/>
      <c r="M1110" s="37"/>
    </row>
    <row r="1111" spans="1:13">
      <c r="A1111" s="21"/>
      <c r="B1111" s="21"/>
      <c r="C1111" s="22"/>
      <c r="D1111" s="21"/>
      <c r="E1111" s="21"/>
      <c r="F1111" s="21"/>
      <c r="G1111" s="21"/>
      <c r="H1111" s="21"/>
      <c r="I1111" s="21"/>
      <c r="J1111" s="21"/>
      <c r="K1111" s="37"/>
      <c r="L1111" s="37"/>
      <c r="M1111" s="37"/>
    </row>
    <row r="1112" spans="1:13">
      <c r="A1112" s="21"/>
      <c r="B1112" s="21"/>
      <c r="C1112" s="22"/>
      <c r="D1112" s="21"/>
      <c r="E1112" s="21"/>
      <c r="F1112" s="21"/>
      <c r="G1112" s="21"/>
      <c r="H1112" s="21"/>
      <c r="I1112" s="21"/>
      <c r="J1112" s="21"/>
      <c r="K1112" s="37"/>
      <c r="L1112" s="37"/>
      <c r="M1112" s="37"/>
    </row>
    <row r="1113" spans="1:13">
      <c r="A1113" s="21"/>
      <c r="B1113" s="21"/>
      <c r="C1113" s="22"/>
      <c r="D1113" s="21"/>
      <c r="E1113" s="21"/>
      <c r="F1113" s="21"/>
      <c r="G1113" s="21"/>
      <c r="H1113" s="21"/>
      <c r="I1113" s="21"/>
      <c r="J1113" s="21"/>
      <c r="K1113" s="37"/>
      <c r="L1113" s="37"/>
      <c r="M1113" s="37"/>
    </row>
    <row r="1114" spans="1:13">
      <c r="A1114" s="21"/>
      <c r="B1114" s="21"/>
      <c r="C1114" s="22"/>
      <c r="D1114" s="21"/>
      <c r="E1114" s="21"/>
      <c r="F1114" s="21"/>
      <c r="G1114" s="21"/>
      <c r="H1114" s="21"/>
      <c r="I1114" s="21"/>
      <c r="J1114" s="21"/>
      <c r="K1114" s="37"/>
      <c r="L1114" s="37"/>
      <c r="M1114" s="37"/>
    </row>
    <row r="1115" spans="1:13">
      <c r="A1115" s="21"/>
      <c r="B1115" s="21"/>
      <c r="C1115" s="22"/>
      <c r="D1115" s="21"/>
      <c r="E1115" s="21"/>
      <c r="F1115" s="21"/>
      <c r="G1115" s="21"/>
      <c r="H1115" s="21"/>
      <c r="I1115" s="21"/>
      <c r="J1115" s="21"/>
      <c r="K1115" s="37"/>
      <c r="L1115" s="37"/>
      <c r="M1115" s="37"/>
    </row>
    <row r="1116" spans="1:13">
      <c r="A1116" s="21"/>
      <c r="B1116" s="21"/>
      <c r="C1116" s="22"/>
      <c r="D1116" s="21"/>
      <c r="E1116" s="21"/>
      <c r="F1116" s="21"/>
      <c r="G1116" s="21"/>
      <c r="H1116" s="21"/>
      <c r="I1116" s="21"/>
      <c r="J1116" s="21"/>
      <c r="K1116" s="37"/>
      <c r="L1116" s="37"/>
      <c r="M1116" s="37"/>
    </row>
    <row r="1117" spans="1:13">
      <c r="A1117" s="21"/>
      <c r="B1117" s="21"/>
      <c r="C1117" s="22"/>
      <c r="D1117" s="21"/>
      <c r="E1117" s="21"/>
      <c r="F1117" s="21"/>
      <c r="G1117" s="21"/>
      <c r="H1117" s="21"/>
      <c r="I1117" s="21"/>
      <c r="J1117" s="21"/>
      <c r="K1117" s="37"/>
      <c r="L1117" s="37"/>
      <c r="M1117" s="37"/>
    </row>
    <row r="1118" spans="1:13">
      <c r="A1118" s="21"/>
      <c r="B1118" s="21"/>
      <c r="C1118" s="22"/>
      <c r="D1118" s="21"/>
      <c r="E1118" s="21"/>
      <c r="F1118" s="21"/>
      <c r="G1118" s="21"/>
      <c r="H1118" s="21"/>
      <c r="I1118" s="21"/>
      <c r="J1118" s="21"/>
      <c r="K1118" s="37"/>
      <c r="L1118" s="37"/>
      <c r="M1118" s="37"/>
    </row>
    <row r="1119" spans="1:13">
      <c r="A1119" s="21"/>
      <c r="B1119" s="21"/>
      <c r="C1119" s="22"/>
      <c r="D1119" s="21"/>
      <c r="E1119" s="21"/>
      <c r="F1119" s="21"/>
      <c r="G1119" s="21"/>
      <c r="H1119" s="21"/>
      <c r="I1119" s="21"/>
      <c r="J1119" s="21"/>
      <c r="K1119" s="37"/>
      <c r="L1119" s="37"/>
      <c r="M1119" s="37"/>
    </row>
    <row r="1120" spans="1:13">
      <c r="A1120" s="21"/>
      <c r="B1120" s="21"/>
      <c r="C1120" s="22"/>
      <c r="D1120" s="21"/>
      <c r="E1120" s="21"/>
      <c r="F1120" s="21"/>
      <c r="G1120" s="21"/>
      <c r="H1120" s="21"/>
      <c r="I1120" s="21"/>
      <c r="J1120" s="21"/>
      <c r="K1120" s="37"/>
      <c r="L1120" s="37"/>
      <c r="M1120" s="37"/>
    </row>
    <row r="1121" spans="1:13">
      <c r="A1121" s="21"/>
      <c r="B1121" s="21"/>
      <c r="C1121" s="22"/>
      <c r="D1121" s="21"/>
      <c r="E1121" s="21"/>
      <c r="F1121" s="21"/>
      <c r="G1121" s="21"/>
      <c r="H1121" s="21"/>
      <c r="I1121" s="21"/>
      <c r="J1121" s="21"/>
      <c r="K1121" s="37"/>
      <c r="L1121" s="37"/>
      <c r="M1121" s="37"/>
    </row>
    <row r="1122" spans="1:13">
      <c r="A1122" s="21"/>
      <c r="B1122" s="21"/>
      <c r="C1122" s="22"/>
      <c r="D1122" s="21"/>
      <c r="E1122" s="21"/>
      <c r="F1122" s="21"/>
      <c r="G1122" s="21"/>
      <c r="H1122" s="21"/>
      <c r="I1122" s="21"/>
      <c r="J1122" s="21"/>
      <c r="K1122" s="37"/>
      <c r="L1122" s="37"/>
      <c r="M1122" s="37"/>
    </row>
    <row r="1123" spans="1:13">
      <c r="A1123" s="21"/>
      <c r="B1123" s="21"/>
      <c r="C1123" s="22"/>
      <c r="D1123" s="21"/>
      <c r="E1123" s="21"/>
      <c r="F1123" s="21"/>
      <c r="G1123" s="21"/>
      <c r="H1123" s="21"/>
      <c r="I1123" s="21"/>
      <c r="J1123" s="21"/>
      <c r="K1123" s="37"/>
      <c r="L1123" s="37"/>
      <c r="M1123" s="37"/>
    </row>
    <row r="1124" spans="1:13">
      <c r="A1124" s="21"/>
      <c r="B1124" s="21"/>
      <c r="C1124" s="22"/>
      <c r="D1124" s="21"/>
      <c r="E1124" s="21"/>
      <c r="F1124" s="21"/>
      <c r="G1124" s="21"/>
      <c r="H1124" s="21"/>
      <c r="I1124" s="21"/>
      <c r="J1124" s="21"/>
      <c r="K1124" s="37"/>
      <c r="L1124" s="37"/>
      <c r="M1124" s="37"/>
    </row>
    <row r="1125" spans="1:13">
      <c r="A1125" s="21"/>
      <c r="B1125" s="21"/>
      <c r="C1125" s="22"/>
      <c r="D1125" s="21"/>
      <c r="E1125" s="21"/>
      <c r="F1125" s="21"/>
      <c r="G1125" s="21"/>
      <c r="H1125" s="21"/>
      <c r="I1125" s="21"/>
      <c r="J1125" s="21"/>
      <c r="K1125" s="37"/>
      <c r="L1125" s="37"/>
      <c r="M1125" s="37"/>
    </row>
    <row r="1126" spans="1:13">
      <c r="A1126" s="21"/>
      <c r="B1126" s="21"/>
      <c r="C1126" s="22"/>
      <c r="D1126" s="21"/>
      <c r="E1126" s="21"/>
      <c r="F1126" s="21"/>
      <c r="G1126" s="21"/>
      <c r="H1126" s="21"/>
      <c r="I1126" s="21"/>
      <c r="J1126" s="21"/>
      <c r="K1126" s="37"/>
      <c r="L1126" s="37"/>
      <c r="M1126" s="37"/>
    </row>
    <row r="1127" spans="1:13">
      <c r="A1127" s="21"/>
      <c r="B1127" s="21"/>
      <c r="C1127" s="22"/>
      <c r="D1127" s="21"/>
      <c r="E1127" s="21"/>
      <c r="F1127" s="21"/>
      <c r="G1127" s="21"/>
      <c r="H1127" s="21"/>
      <c r="I1127" s="21"/>
      <c r="J1127" s="21"/>
      <c r="K1127" s="37"/>
      <c r="L1127" s="37"/>
      <c r="M1127" s="37"/>
    </row>
    <row r="1128" spans="1:13">
      <c r="A1128" s="21"/>
      <c r="B1128" s="21"/>
      <c r="C1128" s="22"/>
      <c r="D1128" s="21"/>
      <c r="E1128" s="21"/>
      <c r="F1128" s="21"/>
      <c r="G1128" s="21"/>
      <c r="H1128" s="21"/>
      <c r="I1128" s="21"/>
      <c r="J1128" s="21"/>
      <c r="K1128" s="37"/>
      <c r="L1128" s="37"/>
      <c r="M1128" s="37"/>
    </row>
    <row r="1129" spans="1:13">
      <c r="A1129" s="21"/>
      <c r="B1129" s="21"/>
      <c r="C1129" s="22"/>
      <c r="D1129" s="21"/>
      <c r="E1129" s="21"/>
      <c r="F1129" s="21"/>
      <c r="G1129" s="21"/>
      <c r="H1129" s="21"/>
      <c r="I1129" s="21"/>
      <c r="J1129" s="21"/>
      <c r="K1129" s="37"/>
      <c r="L1129" s="37"/>
      <c r="M1129" s="37"/>
    </row>
    <row r="1130" spans="1:13">
      <c r="A1130" s="21"/>
      <c r="B1130" s="21"/>
      <c r="C1130" s="22"/>
      <c r="D1130" s="21"/>
      <c r="E1130" s="21"/>
      <c r="F1130" s="21"/>
      <c r="G1130" s="21"/>
      <c r="H1130" s="21"/>
      <c r="I1130" s="21"/>
      <c r="J1130" s="21"/>
      <c r="K1130" s="37"/>
      <c r="L1130" s="37"/>
      <c r="M1130" s="37"/>
    </row>
    <row r="1131" spans="1:13">
      <c r="A1131" s="21"/>
      <c r="B1131" s="21"/>
      <c r="C1131" s="22"/>
      <c r="D1131" s="21"/>
      <c r="E1131" s="21"/>
      <c r="F1131" s="21"/>
      <c r="G1131" s="21"/>
      <c r="H1131" s="21"/>
      <c r="I1131" s="21"/>
      <c r="J1131" s="21"/>
      <c r="K1131" s="37"/>
      <c r="L1131" s="37"/>
      <c r="M1131" s="37"/>
    </row>
    <row r="1132" spans="1:13">
      <c r="A1132" s="21"/>
      <c r="B1132" s="21"/>
      <c r="C1132" s="22"/>
      <c r="D1132" s="21"/>
      <c r="E1132" s="21"/>
      <c r="F1132" s="21"/>
      <c r="G1132" s="21"/>
      <c r="H1132" s="21"/>
      <c r="I1132" s="21"/>
      <c r="J1132" s="21"/>
      <c r="K1132" s="37"/>
      <c r="L1132" s="37"/>
      <c r="M1132" s="37"/>
    </row>
    <row r="1133" spans="1:13">
      <c r="A1133" s="21"/>
      <c r="B1133" s="21"/>
      <c r="C1133" s="22"/>
      <c r="D1133" s="21"/>
      <c r="E1133" s="21"/>
      <c r="F1133" s="21"/>
      <c r="G1133" s="21"/>
      <c r="H1133" s="21"/>
      <c r="I1133" s="21"/>
      <c r="J1133" s="21"/>
      <c r="K1133" s="37"/>
      <c r="L1133" s="37"/>
      <c r="M1133" s="37"/>
    </row>
    <row r="1134" spans="1:13">
      <c r="A1134" s="21"/>
      <c r="B1134" s="21"/>
      <c r="C1134" s="22"/>
      <c r="D1134" s="21"/>
      <c r="E1134" s="21"/>
      <c r="F1134" s="21"/>
      <c r="G1134" s="21"/>
      <c r="H1134" s="21"/>
      <c r="I1134" s="21"/>
      <c r="J1134" s="21"/>
      <c r="K1134" s="37"/>
      <c r="L1134" s="37"/>
      <c r="M1134" s="37"/>
    </row>
    <row r="1135" spans="1:13">
      <c r="A1135" s="21"/>
      <c r="B1135" s="21"/>
      <c r="C1135" s="22"/>
      <c r="D1135" s="21"/>
      <c r="E1135" s="21"/>
      <c r="F1135" s="21"/>
      <c r="G1135" s="21"/>
      <c r="H1135" s="21"/>
      <c r="I1135" s="21"/>
      <c r="J1135" s="21"/>
      <c r="K1135" s="37"/>
      <c r="L1135" s="37"/>
      <c r="M1135" s="37"/>
    </row>
    <row r="1136" spans="1:13">
      <c r="A1136" s="21"/>
      <c r="B1136" s="21"/>
      <c r="C1136" s="22"/>
      <c r="D1136" s="21"/>
      <c r="E1136" s="21"/>
      <c r="F1136" s="21"/>
      <c r="G1136" s="21"/>
      <c r="H1136" s="21"/>
      <c r="I1136" s="21"/>
      <c r="J1136" s="21"/>
      <c r="K1136" s="37"/>
      <c r="L1136" s="37"/>
      <c r="M1136" s="37"/>
    </row>
    <row r="1137" spans="1:13">
      <c r="A1137" s="21"/>
      <c r="B1137" s="21"/>
      <c r="C1137" s="22"/>
      <c r="D1137" s="21"/>
      <c r="E1137" s="21"/>
      <c r="F1137" s="21"/>
      <c r="G1137" s="21"/>
      <c r="H1137" s="21"/>
      <c r="I1137" s="21"/>
      <c r="J1137" s="21"/>
      <c r="K1137" s="37"/>
      <c r="L1137" s="37"/>
      <c r="M1137" s="37"/>
    </row>
    <row r="1138" spans="1:13">
      <c r="A1138" s="21"/>
      <c r="B1138" s="21"/>
      <c r="C1138" s="22"/>
      <c r="D1138" s="21"/>
      <c r="E1138" s="21"/>
      <c r="F1138" s="21"/>
      <c r="G1138" s="21"/>
      <c r="H1138" s="21"/>
      <c r="I1138" s="21"/>
      <c r="J1138" s="21"/>
      <c r="K1138" s="37"/>
      <c r="L1138" s="37"/>
      <c r="M1138" s="37"/>
    </row>
    <row r="1139" spans="1:13">
      <c r="A1139" s="21"/>
      <c r="B1139" s="21"/>
      <c r="C1139" s="22"/>
      <c r="D1139" s="21"/>
      <c r="E1139" s="21"/>
      <c r="F1139" s="21"/>
      <c r="G1139" s="21"/>
      <c r="H1139" s="21"/>
      <c r="I1139" s="21"/>
      <c r="J1139" s="21"/>
      <c r="K1139" s="37"/>
      <c r="L1139" s="37"/>
      <c r="M1139" s="37"/>
    </row>
    <row r="1140" spans="1:13">
      <c r="A1140" s="21"/>
      <c r="B1140" s="21"/>
      <c r="C1140" s="22"/>
      <c r="D1140" s="21"/>
      <c r="E1140" s="21"/>
      <c r="F1140" s="21"/>
      <c r="G1140" s="21"/>
      <c r="H1140" s="21"/>
      <c r="I1140" s="21"/>
      <c r="J1140" s="21"/>
      <c r="K1140" s="37"/>
      <c r="L1140" s="37"/>
      <c r="M1140" s="37"/>
    </row>
    <row r="1141" spans="1:13">
      <c r="A1141" s="21"/>
      <c r="B1141" s="21"/>
      <c r="C1141" s="22"/>
      <c r="D1141" s="21"/>
      <c r="E1141" s="21"/>
      <c r="F1141" s="21"/>
      <c r="G1141" s="21"/>
      <c r="H1141" s="21"/>
      <c r="I1141" s="21"/>
      <c r="J1141" s="21"/>
      <c r="K1141" s="37"/>
      <c r="L1141" s="37"/>
      <c r="M1141" s="37"/>
    </row>
    <row r="1142" spans="1:13">
      <c r="A1142" s="21"/>
      <c r="B1142" s="21"/>
      <c r="C1142" s="22"/>
      <c r="D1142" s="21"/>
      <c r="E1142" s="21"/>
      <c r="F1142" s="21"/>
      <c r="G1142" s="21"/>
      <c r="H1142" s="21"/>
      <c r="I1142" s="21"/>
      <c r="J1142" s="21"/>
      <c r="K1142" s="37"/>
      <c r="L1142" s="37"/>
      <c r="M1142" s="37"/>
    </row>
    <row r="1143" spans="1:13">
      <c r="A1143" s="21"/>
      <c r="B1143" s="21"/>
      <c r="C1143" s="22"/>
      <c r="D1143" s="21"/>
      <c r="E1143" s="21"/>
      <c r="F1143" s="21"/>
      <c r="G1143" s="21"/>
      <c r="H1143" s="21"/>
      <c r="I1143" s="21"/>
      <c r="J1143" s="21"/>
      <c r="K1143" s="37"/>
      <c r="L1143" s="37"/>
      <c r="M1143" s="37"/>
    </row>
    <row r="1144" spans="1:13">
      <c r="A1144" s="21"/>
      <c r="B1144" s="21"/>
      <c r="C1144" s="22"/>
      <c r="D1144" s="21"/>
      <c r="E1144" s="21"/>
      <c r="F1144" s="21"/>
      <c r="G1144" s="21"/>
      <c r="H1144" s="21"/>
      <c r="I1144" s="21"/>
      <c r="J1144" s="21"/>
      <c r="K1144" s="37"/>
      <c r="L1144" s="37"/>
      <c r="M1144" s="37"/>
    </row>
    <row r="1145" spans="1:13">
      <c r="A1145" s="21"/>
      <c r="B1145" s="21"/>
      <c r="C1145" s="22"/>
      <c r="D1145" s="21"/>
      <c r="E1145" s="21"/>
      <c r="F1145" s="21"/>
      <c r="G1145" s="21"/>
      <c r="H1145" s="21"/>
      <c r="I1145" s="21"/>
      <c r="J1145" s="21"/>
      <c r="K1145" s="37"/>
      <c r="L1145" s="37"/>
      <c r="M1145" s="37"/>
    </row>
    <row r="1146" spans="1:13">
      <c r="A1146" s="21"/>
      <c r="B1146" s="21"/>
      <c r="C1146" s="22"/>
      <c r="D1146" s="21"/>
      <c r="E1146" s="21"/>
      <c r="F1146" s="21"/>
      <c r="G1146" s="21"/>
      <c r="H1146" s="21"/>
      <c r="I1146" s="21"/>
      <c r="J1146" s="21"/>
      <c r="K1146" s="37"/>
      <c r="L1146" s="37"/>
      <c r="M1146" s="37"/>
    </row>
    <row r="1147" spans="1:13">
      <c r="A1147" s="21"/>
      <c r="B1147" s="21"/>
      <c r="C1147" s="22"/>
      <c r="D1147" s="21"/>
      <c r="E1147" s="21"/>
      <c r="F1147" s="21"/>
      <c r="G1147" s="21"/>
      <c r="H1147" s="21"/>
      <c r="I1147" s="21"/>
      <c r="J1147" s="21"/>
      <c r="K1147" s="37"/>
      <c r="L1147" s="37"/>
      <c r="M1147" s="37"/>
    </row>
    <row r="1148" spans="1:13">
      <c r="A1148" s="21"/>
      <c r="B1148" s="21"/>
      <c r="C1148" s="22"/>
      <c r="D1148" s="21"/>
      <c r="E1148" s="21"/>
      <c r="F1148" s="21"/>
      <c r="G1148" s="21"/>
      <c r="H1148" s="21"/>
      <c r="I1148" s="21"/>
      <c r="J1148" s="21"/>
      <c r="K1148" s="37"/>
      <c r="L1148" s="37"/>
      <c r="M1148" s="37"/>
    </row>
    <row r="1149" spans="1:13">
      <c r="A1149" s="21"/>
      <c r="B1149" s="21"/>
      <c r="C1149" s="22"/>
      <c r="D1149" s="21"/>
      <c r="E1149" s="21"/>
      <c r="F1149" s="21"/>
      <c r="G1149" s="21"/>
      <c r="H1149" s="21"/>
      <c r="I1149" s="21"/>
      <c r="J1149" s="21"/>
      <c r="K1149" s="37"/>
      <c r="L1149" s="37"/>
      <c r="M1149" s="37"/>
    </row>
    <row r="1150" spans="1:13">
      <c r="A1150" s="21"/>
      <c r="B1150" s="21"/>
      <c r="C1150" s="22"/>
      <c r="D1150" s="21"/>
      <c r="E1150" s="21"/>
      <c r="F1150" s="21"/>
      <c r="G1150" s="21"/>
      <c r="H1150" s="21"/>
      <c r="I1150" s="21"/>
      <c r="J1150" s="21"/>
      <c r="K1150" s="37"/>
      <c r="L1150" s="37"/>
      <c r="M1150" s="37"/>
    </row>
    <row r="1151" spans="1:13">
      <c r="A1151" s="21"/>
      <c r="B1151" s="21"/>
      <c r="C1151" s="22"/>
      <c r="D1151" s="21"/>
      <c r="E1151" s="21"/>
      <c r="F1151" s="21"/>
      <c r="G1151" s="21"/>
      <c r="H1151" s="21"/>
      <c r="I1151" s="21"/>
      <c r="J1151" s="21"/>
      <c r="K1151" s="37"/>
      <c r="L1151" s="37"/>
      <c r="M1151" s="37"/>
    </row>
    <row r="1152" spans="1:13">
      <c r="A1152" s="21"/>
      <c r="B1152" s="21"/>
      <c r="C1152" s="22"/>
      <c r="D1152" s="21"/>
      <c r="E1152" s="21"/>
      <c r="F1152" s="21"/>
      <c r="G1152" s="21"/>
      <c r="H1152" s="21"/>
      <c r="I1152" s="21"/>
      <c r="J1152" s="21"/>
      <c r="K1152" s="37"/>
      <c r="L1152" s="37"/>
      <c r="M1152" s="37"/>
    </row>
    <row r="1153" spans="1:13">
      <c r="A1153" s="21"/>
      <c r="B1153" s="21"/>
      <c r="C1153" s="22"/>
      <c r="D1153" s="21"/>
      <c r="E1153" s="21"/>
      <c r="F1153" s="21"/>
      <c r="G1153" s="21"/>
      <c r="H1153" s="21"/>
      <c r="I1153" s="21"/>
      <c r="J1153" s="21"/>
      <c r="K1153" s="37"/>
      <c r="L1153" s="37"/>
      <c r="M1153" s="37"/>
    </row>
    <row r="1154" spans="1:13">
      <c r="A1154" s="21"/>
      <c r="B1154" s="21"/>
      <c r="C1154" s="22"/>
      <c r="D1154" s="21"/>
      <c r="E1154" s="21"/>
      <c r="F1154" s="21"/>
      <c r="G1154" s="21"/>
      <c r="H1154" s="21"/>
      <c r="I1154" s="21"/>
      <c r="J1154" s="21"/>
      <c r="K1154" s="37"/>
      <c r="L1154" s="37"/>
      <c r="M1154" s="37"/>
    </row>
    <row r="1155" spans="1:13">
      <c r="A1155" s="21"/>
      <c r="B1155" s="21"/>
      <c r="C1155" s="22"/>
      <c r="D1155" s="21"/>
      <c r="E1155" s="21"/>
      <c r="F1155" s="21"/>
      <c r="G1155" s="21"/>
      <c r="H1155" s="21"/>
      <c r="I1155" s="21"/>
      <c r="J1155" s="21"/>
      <c r="K1155" s="37"/>
      <c r="L1155" s="37"/>
      <c r="M1155" s="37"/>
    </row>
    <row r="1156" spans="1:13">
      <c r="A1156" s="21"/>
      <c r="B1156" s="21"/>
      <c r="C1156" s="22"/>
      <c r="D1156" s="21"/>
      <c r="E1156" s="21"/>
      <c r="F1156" s="21"/>
      <c r="G1156" s="21"/>
      <c r="H1156" s="21"/>
      <c r="I1156" s="21"/>
      <c r="J1156" s="21"/>
      <c r="K1156" s="37"/>
      <c r="L1156" s="37"/>
      <c r="M1156" s="37"/>
    </row>
    <row r="1157" spans="1:13">
      <c r="A1157" s="21"/>
      <c r="B1157" s="21"/>
      <c r="C1157" s="22"/>
      <c r="D1157" s="21"/>
      <c r="E1157" s="21"/>
      <c r="F1157" s="21"/>
      <c r="G1157" s="21"/>
      <c r="H1157" s="21"/>
      <c r="I1157" s="21"/>
      <c r="J1157" s="21"/>
      <c r="K1157" s="37"/>
      <c r="L1157" s="37"/>
      <c r="M1157" s="37"/>
    </row>
    <row r="1158" spans="1:13">
      <c r="A1158" s="21"/>
      <c r="B1158" s="21"/>
      <c r="C1158" s="22"/>
      <c r="D1158" s="21"/>
      <c r="E1158" s="21"/>
      <c r="F1158" s="21"/>
      <c r="G1158" s="21"/>
      <c r="H1158" s="21"/>
      <c r="I1158" s="21"/>
      <c r="J1158" s="21"/>
      <c r="K1158" s="37"/>
      <c r="L1158" s="37"/>
      <c r="M1158" s="37"/>
    </row>
    <row r="1159" spans="1:13">
      <c r="A1159" s="21"/>
      <c r="B1159" s="21"/>
      <c r="C1159" s="22"/>
      <c r="D1159" s="21"/>
      <c r="E1159" s="21"/>
      <c r="F1159" s="21"/>
      <c r="G1159" s="21"/>
      <c r="H1159" s="21"/>
      <c r="I1159" s="21"/>
      <c r="J1159" s="21"/>
      <c r="K1159" s="37"/>
      <c r="L1159" s="37"/>
      <c r="M1159" s="37"/>
    </row>
    <row r="1160" spans="1:13">
      <c r="A1160" s="21"/>
      <c r="B1160" s="21"/>
      <c r="C1160" s="22"/>
      <c r="D1160" s="21"/>
      <c r="E1160" s="21"/>
      <c r="F1160" s="21"/>
      <c r="G1160" s="21"/>
      <c r="H1160" s="21"/>
      <c r="I1160" s="21"/>
      <c r="J1160" s="21"/>
      <c r="K1160" s="37"/>
      <c r="L1160" s="37"/>
      <c r="M1160" s="37"/>
    </row>
    <row r="1161" spans="1:13">
      <c r="A1161" s="21"/>
      <c r="B1161" s="21"/>
      <c r="C1161" s="22"/>
      <c r="D1161" s="21"/>
      <c r="E1161" s="21"/>
      <c r="F1161" s="21"/>
      <c r="G1161" s="21"/>
      <c r="H1161" s="21"/>
      <c r="I1161" s="21"/>
      <c r="J1161" s="21"/>
      <c r="K1161" s="37"/>
      <c r="L1161" s="37"/>
      <c r="M1161" s="37"/>
    </row>
    <row r="1162" spans="1:13">
      <c r="A1162" s="21"/>
      <c r="B1162" s="21"/>
      <c r="C1162" s="22"/>
      <c r="D1162" s="21"/>
      <c r="E1162" s="21"/>
      <c r="F1162" s="21"/>
      <c r="G1162" s="21"/>
      <c r="H1162" s="21"/>
      <c r="I1162" s="21"/>
      <c r="J1162" s="21"/>
      <c r="K1162" s="37"/>
      <c r="L1162" s="37"/>
      <c r="M1162" s="37"/>
    </row>
    <row r="1163" spans="1:13">
      <c r="A1163" s="21"/>
      <c r="B1163" s="21"/>
      <c r="C1163" s="22"/>
      <c r="D1163" s="21"/>
      <c r="E1163" s="21"/>
      <c r="F1163" s="21"/>
      <c r="G1163" s="21"/>
      <c r="H1163" s="21"/>
      <c r="I1163" s="21"/>
      <c r="J1163" s="21"/>
      <c r="K1163" s="37"/>
      <c r="L1163" s="37"/>
      <c r="M1163" s="37"/>
    </row>
    <row r="1164" spans="1:13">
      <c r="A1164" s="21"/>
      <c r="B1164" s="21"/>
      <c r="C1164" s="22"/>
      <c r="D1164" s="21"/>
      <c r="E1164" s="21"/>
      <c r="F1164" s="21"/>
      <c r="G1164" s="21"/>
      <c r="H1164" s="21"/>
      <c r="I1164" s="21"/>
      <c r="J1164" s="21"/>
      <c r="K1164" s="37"/>
      <c r="L1164" s="37"/>
      <c r="M1164" s="37"/>
    </row>
    <row r="1165" spans="1:13">
      <c r="A1165" s="21"/>
      <c r="B1165" s="21"/>
      <c r="C1165" s="22"/>
      <c r="D1165" s="21"/>
      <c r="E1165" s="21"/>
      <c r="F1165" s="21"/>
      <c r="G1165" s="21"/>
      <c r="H1165" s="21"/>
      <c r="I1165" s="21"/>
      <c r="J1165" s="21"/>
      <c r="K1165" s="37"/>
      <c r="L1165" s="37"/>
      <c r="M1165" s="37"/>
    </row>
    <row r="1166" spans="1:13">
      <c r="A1166" s="21"/>
      <c r="B1166" s="21"/>
      <c r="C1166" s="22"/>
      <c r="D1166" s="21"/>
      <c r="E1166" s="21"/>
      <c r="F1166" s="21"/>
      <c r="G1166" s="21"/>
      <c r="H1166" s="21"/>
      <c r="I1166" s="21"/>
      <c r="J1166" s="21"/>
      <c r="K1166" s="37"/>
      <c r="L1166" s="37"/>
      <c r="M1166" s="37"/>
    </row>
    <row r="1167" spans="1:13">
      <c r="A1167" s="21"/>
      <c r="B1167" s="21"/>
      <c r="C1167" s="22"/>
      <c r="D1167" s="21"/>
      <c r="E1167" s="21"/>
      <c r="F1167" s="21"/>
      <c r="G1167" s="21"/>
      <c r="H1167" s="21"/>
      <c r="I1167" s="21"/>
      <c r="J1167" s="21"/>
      <c r="K1167" s="37"/>
      <c r="L1167" s="37"/>
      <c r="M1167" s="37"/>
    </row>
    <row r="1168" spans="1:13">
      <c r="C1168" s="19"/>
    </row>
    <row r="1169" spans="3:3">
      <c r="C1169" s="19"/>
    </row>
    <row r="1170" spans="3:3">
      <c r="C1170" s="19"/>
    </row>
    <row r="1171" spans="3:3">
      <c r="C1171" s="19"/>
    </row>
    <row r="1172" spans="3:3">
      <c r="C1172" s="19"/>
    </row>
    <row r="1173" spans="3:3">
      <c r="C1173" s="19"/>
    </row>
    <row r="1174" spans="3:3">
      <c r="C1174" s="19"/>
    </row>
    <row r="1175" spans="3:3">
      <c r="C1175" s="19"/>
    </row>
    <row r="1176" spans="3:3">
      <c r="C1176" s="19"/>
    </row>
    <row r="1177" spans="3:3">
      <c r="C1177" s="19"/>
    </row>
    <row r="1178" spans="3:3">
      <c r="C1178" s="19"/>
    </row>
    <row r="1179" spans="3:3">
      <c r="C1179" s="19"/>
    </row>
    <row r="1180" spans="3:3">
      <c r="C1180" s="19"/>
    </row>
    <row r="1181" spans="3:3">
      <c r="C1181" s="19"/>
    </row>
    <row r="1182" spans="3:3">
      <c r="C1182" s="19"/>
    </row>
    <row r="1183" spans="3:3">
      <c r="C1183" s="19"/>
    </row>
    <row r="1184" spans="3:3">
      <c r="C1184" s="19"/>
    </row>
    <row r="1185" spans="3:3">
      <c r="C1185" s="19"/>
    </row>
    <row r="1186" spans="3:3">
      <c r="C1186" s="19"/>
    </row>
    <row r="1187" spans="3:3">
      <c r="C1187" s="19"/>
    </row>
    <row r="1188" spans="3:3">
      <c r="C1188" s="19"/>
    </row>
    <row r="1189" spans="3:3">
      <c r="C1189" s="19"/>
    </row>
    <row r="1190" spans="3:3">
      <c r="C1190" s="19"/>
    </row>
    <row r="1191" spans="3:3">
      <c r="C1191" s="19"/>
    </row>
    <row r="1192" spans="3:3">
      <c r="C1192" s="19"/>
    </row>
    <row r="1193" spans="3:3">
      <c r="C1193" s="19"/>
    </row>
    <row r="1194" spans="3:3">
      <c r="C1194" s="19"/>
    </row>
    <row r="1195" spans="3:3">
      <c r="C1195" s="19"/>
    </row>
    <row r="1196" spans="3:3">
      <c r="C1196" s="19"/>
    </row>
    <row r="1197" spans="3:3">
      <c r="C1197" s="19"/>
    </row>
    <row r="1198" spans="3:3">
      <c r="C1198" s="19"/>
    </row>
    <row r="1199" spans="3:3">
      <c r="C1199" s="19"/>
    </row>
    <row r="1200" spans="3:3">
      <c r="C1200" s="19"/>
    </row>
    <row r="1201" spans="3:3">
      <c r="C1201" s="19"/>
    </row>
    <row r="1202" spans="3:3">
      <c r="C1202" s="19"/>
    </row>
    <row r="1203" spans="3:3">
      <c r="C1203" s="19"/>
    </row>
    <row r="1204" spans="3:3">
      <c r="C1204" s="19"/>
    </row>
    <row r="1205" spans="3:3">
      <c r="C1205" s="19"/>
    </row>
    <row r="1206" spans="3:3">
      <c r="C1206" s="19"/>
    </row>
    <row r="1207" spans="3:3">
      <c r="C1207" s="19"/>
    </row>
    <row r="1208" spans="3:3">
      <c r="C1208" s="19"/>
    </row>
    <row r="1209" spans="3:3">
      <c r="C1209" s="19"/>
    </row>
    <row r="1210" spans="3:3">
      <c r="C1210" s="19"/>
    </row>
    <row r="1211" spans="3:3">
      <c r="C1211" s="19"/>
    </row>
    <row r="1212" spans="3:3">
      <c r="C1212" s="19"/>
    </row>
    <row r="1213" spans="3:3">
      <c r="C1213" s="19"/>
    </row>
    <row r="1214" spans="3:3">
      <c r="C1214" s="19"/>
    </row>
    <row r="1215" spans="3:3">
      <c r="C1215" s="19"/>
    </row>
    <row r="1216" spans="3:3">
      <c r="C1216" s="19"/>
    </row>
    <row r="1217" spans="3:3">
      <c r="C1217" s="19"/>
    </row>
    <row r="1218" spans="3:3">
      <c r="C1218" s="19"/>
    </row>
    <row r="1219" spans="3:3">
      <c r="C1219" s="19"/>
    </row>
    <row r="1220" spans="3:3">
      <c r="C1220" s="19"/>
    </row>
    <row r="1221" spans="3:3">
      <c r="C1221" s="19"/>
    </row>
    <row r="1222" spans="3:3">
      <c r="C1222" s="19"/>
    </row>
    <row r="1223" spans="3:3">
      <c r="C1223" s="19"/>
    </row>
    <row r="1224" spans="3:3">
      <c r="C1224" s="19"/>
    </row>
    <row r="1225" spans="3:3">
      <c r="C1225" s="19"/>
    </row>
    <row r="1226" spans="3:3">
      <c r="C1226" s="19"/>
    </row>
    <row r="1227" spans="3:3">
      <c r="C1227" s="19"/>
    </row>
    <row r="1228" spans="3:3">
      <c r="C1228" s="19"/>
    </row>
    <row r="1229" spans="3:3">
      <c r="C1229" s="19"/>
    </row>
    <row r="1230" spans="3:3">
      <c r="C1230" s="19"/>
    </row>
    <row r="1231" spans="3:3">
      <c r="C1231" s="19"/>
    </row>
    <row r="1232" spans="3:3">
      <c r="C1232" s="19"/>
    </row>
    <row r="1233" spans="3:3">
      <c r="C1233" s="19"/>
    </row>
    <row r="1234" spans="3:3">
      <c r="C1234" s="19"/>
    </row>
    <row r="1235" spans="3:3">
      <c r="C1235" s="19"/>
    </row>
    <row r="1236" spans="3:3">
      <c r="C1236" s="19"/>
    </row>
    <row r="1237" spans="3:3">
      <c r="C1237" s="19"/>
    </row>
    <row r="1238" spans="3:3">
      <c r="C1238" s="19"/>
    </row>
    <row r="1239" spans="3:3">
      <c r="C1239" s="19"/>
    </row>
    <row r="1240" spans="3:3">
      <c r="C1240" s="19"/>
    </row>
    <row r="1241" spans="3:3">
      <c r="C1241" s="19"/>
    </row>
    <row r="1242" spans="3:3">
      <c r="C1242" s="19"/>
    </row>
    <row r="1243" spans="3:3">
      <c r="C1243" s="19"/>
    </row>
    <row r="1244" spans="3:3">
      <c r="C1244" s="19"/>
    </row>
    <row r="1245" spans="3:3">
      <c r="C1245" s="19"/>
    </row>
    <row r="1246" spans="3:3">
      <c r="C1246" s="19"/>
    </row>
    <row r="1247" spans="3:3">
      <c r="C1247" s="19"/>
    </row>
    <row r="1248" spans="3:3">
      <c r="C1248" s="19"/>
    </row>
    <row r="1249" spans="3:3">
      <c r="C1249" s="19"/>
    </row>
    <row r="1250" spans="3:3">
      <c r="C1250" s="19"/>
    </row>
    <row r="1251" spans="3:3">
      <c r="C1251" s="19"/>
    </row>
    <row r="1252" spans="3:3">
      <c r="C1252" s="19"/>
    </row>
    <row r="1253" spans="3:3">
      <c r="C1253" s="19"/>
    </row>
    <row r="1254" spans="3:3">
      <c r="C1254" s="19"/>
    </row>
    <row r="1255" spans="3:3">
      <c r="C1255" s="19"/>
    </row>
    <row r="1256" spans="3:3">
      <c r="C1256" s="19"/>
    </row>
    <row r="1257" spans="3:3">
      <c r="C1257" s="19"/>
    </row>
    <row r="1258" spans="3:3">
      <c r="C1258" s="19"/>
    </row>
    <row r="1259" spans="3:3">
      <c r="C1259" s="19"/>
    </row>
    <row r="1260" spans="3:3">
      <c r="C1260" s="19"/>
    </row>
    <row r="1261" spans="3:3">
      <c r="C1261" s="19"/>
    </row>
    <row r="1262" spans="3:3">
      <c r="C1262" s="19"/>
    </row>
    <row r="1263" spans="3:3">
      <c r="C1263" s="19"/>
    </row>
    <row r="1264" spans="3:3">
      <c r="C1264" s="19"/>
    </row>
    <row r="1265" spans="3:3">
      <c r="C1265" s="19"/>
    </row>
    <row r="1266" spans="3:3">
      <c r="C1266" s="19"/>
    </row>
    <row r="1267" spans="3:3">
      <c r="C1267" s="19"/>
    </row>
    <row r="1268" spans="3:3">
      <c r="C1268" s="19"/>
    </row>
    <row r="1269" spans="3:3">
      <c r="C1269" s="19"/>
    </row>
    <row r="1270" spans="3:3">
      <c r="C1270" s="19"/>
    </row>
    <row r="1271" spans="3:3">
      <c r="C1271" s="19"/>
    </row>
    <row r="1272" spans="3:3">
      <c r="C1272" s="19"/>
    </row>
    <row r="1273" spans="3:3">
      <c r="C1273" s="19"/>
    </row>
    <row r="1274" spans="3:3">
      <c r="C1274" s="19"/>
    </row>
    <row r="1275" spans="3:3">
      <c r="C1275" s="19"/>
    </row>
    <row r="1276" spans="3:3">
      <c r="C1276" s="19"/>
    </row>
    <row r="1277" spans="3:3">
      <c r="C1277" s="19"/>
    </row>
    <row r="1278" spans="3:3">
      <c r="C1278" s="19"/>
    </row>
    <row r="1279" spans="3:3">
      <c r="C1279" s="19"/>
    </row>
    <row r="1280" spans="3:3">
      <c r="C1280" s="19"/>
    </row>
    <row r="1281" spans="3:3">
      <c r="C1281" s="19"/>
    </row>
    <row r="1282" spans="3:3">
      <c r="C1282" s="19"/>
    </row>
    <row r="1283" spans="3:3">
      <c r="C1283" s="19"/>
    </row>
    <row r="1284" spans="3:3">
      <c r="C1284" s="19"/>
    </row>
    <row r="1285" spans="3:3">
      <c r="C1285" s="19"/>
    </row>
    <row r="1286" spans="3:3">
      <c r="C1286" s="19"/>
    </row>
    <row r="1287" spans="3:3">
      <c r="C1287" s="19"/>
    </row>
    <row r="1288" spans="3:3">
      <c r="C1288" s="19"/>
    </row>
    <row r="1289" spans="3:3">
      <c r="C1289" s="19"/>
    </row>
    <row r="1290" spans="3:3">
      <c r="C1290" s="19"/>
    </row>
    <row r="1291" spans="3:3">
      <c r="C1291" s="19"/>
    </row>
    <row r="1292" spans="3:3">
      <c r="C1292" s="19"/>
    </row>
    <row r="1293" spans="3:3">
      <c r="C1293" s="19"/>
    </row>
    <row r="1294" spans="3:3">
      <c r="C1294" s="19"/>
    </row>
    <row r="1295" spans="3:3">
      <c r="C1295" s="19"/>
    </row>
    <row r="1296" spans="3:3">
      <c r="C1296" s="19"/>
    </row>
    <row r="1297" spans="3:3">
      <c r="C1297" s="19"/>
    </row>
    <row r="1298" spans="3:3">
      <c r="C1298" s="19"/>
    </row>
    <row r="1299" spans="3:3">
      <c r="C1299" s="19"/>
    </row>
    <row r="1300" spans="3:3">
      <c r="C1300" s="19"/>
    </row>
    <row r="1301" spans="3:3">
      <c r="C1301" s="19"/>
    </row>
    <row r="1302" spans="3:3">
      <c r="C1302" s="19"/>
    </row>
    <row r="1303" spans="3:3">
      <c r="C1303" s="19"/>
    </row>
    <row r="1304" spans="3:3">
      <c r="C1304" s="19"/>
    </row>
    <row r="1305" spans="3:3">
      <c r="C1305" s="19"/>
    </row>
    <row r="1306" spans="3:3">
      <c r="C1306" s="19"/>
    </row>
    <row r="1307" spans="3:3">
      <c r="C1307" s="19"/>
    </row>
    <row r="1308" spans="3:3">
      <c r="C1308" s="19"/>
    </row>
    <row r="1309" spans="3:3">
      <c r="C1309" s="19"/>
    </row>
    <row r="1310" spans="3:3">
      <c r="C1310" s="19"/>
    </row>
    <row r="1311" spans="3:3">
      <c r="C1311" s="19"/>
    </row>
    <row r="1312" spans="3:3">
      <c r="C1312" s="19"/>
    </row>
    <row r="1313" spans="3:3">
      <c r="C1313" s="19"/>
    </row>
    <row r="1314" spans="3:3">
      <c r="C1314" s="19"/>
    </row>
    <row r="1315" spans="3:3">
      <c r="C1315" s="19"/>
    </row>
    <row r="1316" spans="3:3">
      <c r="C1316" s="19"/>
    </row>
    <row r="1317" spans="3:3">
      <c r="C1317" s="19"/>
    </row>
    <row r="1318" spans="3:3">
      <c r="C1318" s="19"/>
    </row>
    <row r="1319" spans="3:3">
      <c r="C1319" s="19"/>
    </row>
    <row r="1320" spans="3:3">
      <c r="C1320" s="19"/>
    </row>
    <row r="1321" spans="3:3">
      <c r="C1321" s="19"/>
    </row>
    <row r="1322" spans="3:3">
      <c r="C1322" s="19"/>
    </row>
    <row r="1323" spans="3:3">
      <c r="C1323" s="19"/>
    </row>
    <row r="1324" spans="3:3">
      <c r="C1324" s="19"/>
    </row>
    <row r="1325" spans="3:3">
      <c r="C1325" s="19"/>
    </row>
    <row r="1326" spans="3:3">
      <c r="C1326" s="19"/>
    </row>
    <row r="1327" spans="3:3">
      <c r="C1327" s="19"/>
    </row>
    <row r="1328" spans="3:3">
      <c r="C1328" s="19"/>
    </row>
    <row r="1329" spans="3:3">
      <c r="C1329" s="19"/>
    </row>
    <row r="1330" spans="3:3">
      <c r="C1330" s="19"/>
    </row>
    <row r="1331" spans="3:3">
      <c r="C1331" s="19"/>
    </row>
    <row r="1332" spans="3:3">
      <c r="C1332" s="19"/>
    </row>
    <row r="1333" spans="3:3">
      <c r="C1333" s="19"/>
    </row>
    <row r="1334" spans="3:3">
      <c r="C1334" s="19"/>
    </row>
    <row r="1335" spans="3:3">
      <c r="C1335" s="19"/>
    </row>
    <row r="1336" spans="3:3">
      <c r="C1336" s="19"/>
    </row>
    <row r="1337" spans="3:3">
      <c r="C1337" s="19"/>
    </row>
    <row r="1338" spans="3:3">
      <c r="C1338" s="19"/>
    </row>
    <row r="1339" spans="3:3">
      <c r="C1339" s="19"/>
    </row>
    <row r="1340" spans="3:3">
      <c r="C1340" s="19"/>
    </row>
    <row r="1341" spans="3:3">
      <c r="C1341" s="19"/>
    </row>
    <row r="1342" spans="3:3">
      <c r="C1342" s="19"/>
    </row>
    <row r="1343" spans="3:3">
      <c r="C1343" s="19"/>
    </row>
    <row r="1344" spans="3:3">
      <c r="C1344" s="19"/>
    </row>
    <row r="1345" spans="3:3">
      <c r="C1345" s="19"/>
    </row>
    <row r="1346" spans="3:3">
      <c r="C1346" s="19"/>
    </row>
    <row r="1347" spans="3:3">
      <c r="C1347" s="19"/>
    </row>
    <row r="1348" spans="3:3">
      <c r="C1348" s="19"/>
    </row>
    <row r="1349" spans="3:3">
      <c r="C1349" s="19"/>
    </row>
    <row r="1350" spans="3:3">
      <c r="C1350" s="19"/>
    </row>
    <row r="1351" spans="3:3">
      <c r="C1351" s="19"/>
    </row>
    <row r="1352" spans="3:3">
      <c r="C1352" s="19"/>
    </row>
    <row r="1353" spans="3:3">
      <c r="C1353" s="19"/>
    </row>
    <row r="1354" spans="3:3">
      <c r="C1354" s="19"/>
    </row>
    <row r="1355" spans="3:3">
      <c r="C1355" s="19"/>
    </row>
    <row r="1356" spans="3:3">
      <c r="C1356" s="19"/>
    </row>
    <row r="1357" spans="3:3">
      <c r="C1357" s="19"/>
    </row>
    <row r="1358" spans="3:3">
      <c r="C1358" s="19"/>
    </row>
    <row r="1359" spans="3:3">
      <c r="C1359" s="19"/>
    </row>
    <row r="1360" spans="3:3">
      <c r="C1360" s="19"/>
    </row>
    <row r="1361" spans="3:3">
      <c r="C1361" s="19"/>
    </row>
    <row r="1362" spans="3:3">
      <c r="C1362" s="19"/>
    </row>
    <row r="1363" spans="3:3">
      <c r="C1363" s="19"/>
    </row>
    <row r="1364" spans="3:3">
      <c r="C1364" s="19"/>
    </row>
    <row r="1365" spans="3:3">
      <c r="C1365" s="19"/>
    </row>
    <row r="1366" spans="3:3">
      <c r="C1366" s="19"/>
    </row>
    <row r="1367" spans="3:3">
      <c r="C1367" s="19"/>
    </row>
    <row r="1368" spans="3:3">
      <c r="C1368" s="19"/>
    </row>
    <row r="1369" spans="3:3">
      <c r="C1369" s="19"/>
    </row>
    <row r="1370" spans="3:3">
      <c r="C1370" s="19"/>
    </row>
    <row r="1371" spans="3:3">
      <c r="C1371" s="19"/>
    </row>
    <row r="1372" spans="3:3">
      <c r="C1372" s="19"/>
    </row>
    <row r="1373" spans="3:3">
      <c r="C1373" s="19"/>
    </row>
    <row r="1374" spans="3:3">
      <c r="C1374" s="19"/>
    </row>
    <row r="1375" spans="3:3">
      <c r="C1375" s="19"/>
    </row>
    <row r="1376" spans="3:3">
      <c r="C1376" s="19"/>
    </row>
    <row r="1377" spans="3:3">
      <c r="C1377" s="19"/>
    </row>
    <row r="1378" spans="3:3">
      <c r="C1378" s="19"/>
    </row>
    <row r="1379" spans="3:3">
      <c r="C1379" s="19"/>
    </row>
    <row r="1380" spans="3:3">
      <c r="C1380" s="19"/>
    </row>
    <row r="1381" spans="3:3">
      <c r="C1381" s="19"/>
    </row>
    <row r="1382" spans="3:3">
      <c r="C1382" s="19"/>
    </row>
    <row r="1383" spans="3:3">
      <c r="C1383" s="19"/>
    </row>
    <row r="1384" spans="3:3">
      <c r="C1384" s="19"/>
    </row>
    <row r="1385" spans="3:3">
      <c r="C1385" s="19"/>
    </row>
    <row r="1386" spans="3:3">
      <c r="C1386" s="19"/>
    </row>
    <row r="1387" spans="3:3">
      <c r="C1387" s="19"/>
    </row>
    <row r="1388" spans="3:3">
      <c r="C1388" s="19"/>
    </row>
    <row r="1389" spans="3:3">
      <c r="C1389" s="19"/>
    </row>
    <row r="1390" spans="3:3">
      <c r="C1390" s="19"/>
    </row>
    <row r="1391" spans="3:3">
      <c r="C1391" s="19"/>
    </row>
    <row r="1392" spans="3:3">
      <c r="C1392" s="19"/>
    </row>
    <row r="1393" spans="3:3">
      <c r="C1393" s="19"/>
    </row>
    <row r="1394" spans="3:3">
      <c r="C1394" s="19"/>
    </row>
    <row r="1395" spans="3:3">
      <c r="C1395" s="19"/>
    </row>
    <row r="1396" spans="3:3">
      <c r="C1396" s="19"/>
    </row>
    <row r="1397" spans="3:3">
      <c r="C1397" s="19"/>
    </row>
    <row r="1398" spans="3:3">
      <c r="C1398" s="19"/>
    </row>
    <row r="1399" spans="3:3">
      <c r="C1399" s="19"/>
    </row>
    <row r="1400" spans="3:3">
      <c r="C1400" s="19"/>
    </row>
    <row r="1401" spans="3:3">
      <c r="C1401" s="19"/>
    </row>
    <row r="1402" spans="3:3">
      <c r="C1402" s="19"/>
    </row>
    <row r="1403" spans="3:3">
      <c r="C1403" s="19"/>
    </row>
    <row r="1404" spans="3:3">
      <c r="C1404" s="19"/>
    </row>
    <row r="1405" spans="3:3">
      <c r="C1405" s="19"/>
    </row>
    <row r="1406" spans="3:3">
      <c r="C1406" s="19"/>
    </row>
    <row r="1407" spans="3:3">
      <c r="C1407" s="19"/>
    </row>
    <row r="1408" spans="3:3">
      <c r="C1408" s="19"/>
    </row>
    <row r="1409" spans="3:3">
      <c r="C1409" s="19"/>
    </row>
    <row r="1410" spans="3:3">
      <c r="C1410" s="19"/>
    </row>
    <row r="1411" spans="3:3">
      <c r="C1411" s="19"/>
    </row>
    <row r="1412" spans="3:3">
      <c r="C1412" s="19"/>
    </row>
    <row r="1413" spans="3:3">
      <c r="C1413" s="19"/>
    </row>
    <row r="1414" spans="3:3">
      <c r="C1414" s="19"/>
    </row>
    <row r="1415" spans="3:3">
      <c r="C1415" s="19"/>
    </row>
    <row r="1416" spans="3:3">
      <c r="C1416" s="19"/>
    </row>
    <row r="1417" spans="3:3">
      <c r="C1417" s="19"/>
    </row>
    <row r="1418" spans="3:3">
      <c r="C1418" s="19"/>
    </row>
    <row r="1419" spans="3:3">
      <c r="C1419" s="19"/>
    </row>
    <row r="1420" spans="3:3">
      <c r="C1420" s="19"/>
    </row>
    <row r="1421" spans="3:3">
      <c r="C1421" s="19"/>
    </row>
    <row r="1422" spans="3:3">
      <c r="C1422" s="19"/>
    </row>
    <row r="1423" spans="3:3">
      <c r="C1423" s="19"/>
    </row>
    <row r="1424" spans="3:3">
      <c r="C1424" s="19"/>
    </row>
    <row r="1425" spans="3:3">
      <c r="C1425" s="19"/>
    </row>
    <row r="1426" spans="3:3">
      <c r="C1426" s="19"/>
    </row>
    <row r="1427" spans="3:3">
      <c r="C1427" s="19"/>
    </row>
    <row r="1428" spans="3:3">
      <c r="C1428" s="19"/>
    </row>
    <row r="1429" spans="3:3">
      <c r="C1429" s="19"/>
    </row>
    <row r="1430" spans="3:3">
      <c r="C1430" s="19"/>
    </row>
    <row r="1431" spans="3:3">
      <c r="C1431" s="19"/>
    </row>
    <row r="1432" spans="3:3">
      <c r="C1432" s="19"/>
    </row>
    <row r="1433" spans="3:3">
      <c r="C1433" s="19"/>
    </row>
    <row r="1434" spans="3:3">
      <c r="C1434" s="19"/>
    </row>
    <row r="1435" spans="3:3">
      <c r="C1435" s="19"/>
    </row>
    <row r="1436" spans="3:3">
      <c r="C1436" s="19"/>
    </row>
    <row r="1437" spans="3:3">
      <c r="C1437" s="19"/>
    </row>
    <row r="1438" spans="3:3">
      <c r="C1438" s="19"/>
    </row>
    <row r="1439" spans="3:3">
      <c r="C1439" s="19"/>
    </row>
    <row r="1440" spans="3:3">
      <c r="C1440" s="19"/>
    </row>
    <row r="1441" spans="3:3">
      <c r="C1441" s="19"/>
    </row>
    <row r="1442" spans="3:3">
      <c r="C1442" s="19"/>
    </row>
    <row r="1443" spans="3:3">
      <c r="C1443" s="19"/>
    </row>
    <row r="1444" spans="3:3">
      <c r="C1444" s="19"/>
    </row>
    <row r="1445" spans="3:3">
      <c r="C1445" s="19"/>
    </row>
    <row r="1446" spans="3:3">
      <c r="C1446" s="19"/>
    </row>
    <row r="1447" spans="3:3">
      <c r="C1447" s="19"/>
    </row>
    <row r="1448" spans="3:3">
      <c r="C1448" s="19"/>
    </row>
    <row r="1449" spans="3:3">
      <c r="C1449" s="19"/>
    </row>
    <row r="1450" spans="3:3">
      <c r="C1450" s="19"/>
    </row>
    <row r="1451" spans="3:3">
      <c r="C1451" s="19"/>
    </row>
    <row r="1452" spans="3:3">
      <c r="C1452" s="19"/>
    </row>
    <row r="1453" spans="3:3">
      <c r="C1453" s="19"/>
    </row>
    <row r="1454" spans="3:3">
      <c r="C1454" s="19"/>
    </row>
    <row r="1455" spans="3:3">
      <c r="C1455" s="19"/>
    </row>
    <row r="1456" spans="3:3">
      <c r="C1456" s="19"/>
    </row>
    <row r="1457" spans="3:3">
      <c r="C1457" s="19"/>
    </row>
    <row r="1458" spans="3:3">
      <c r="C1458" s="19"/>
    </row>
    <row r="1459" spans="3:3">
      <c r="C1459" s="19"/>
    </row>
    <row r="1460" spans="3:3">
      <c r="C1460" s="19"/>
    </row>
    <row r="1461" spans="3:3">
      <c r="C1461" s="19"/>
    </row>
    <row r="1462" spans="3:3">
      <c r="C1462" s="19"/>
    </row>
    <row r="1463" spans="3:3">
      <c r="C1463" s="19"/>
    </row>
    <row r="1464" spans="3:3">
      <c r="C1464" s="19"/>
    </row>
    <row r="1465" spans="3:3">
      <c r="C1465" s="19"/>
    </row>
    <row r="1466" spans="3:3">
      <c r="C1466" s="19"/>
    </row>
    <row r="1467" spans="3:3">
      <c r="C1467" s="19"/>
    </row>
    <row r="1468" spans="3:3">
      <c r="C1468" s="19"/>
    </row>
    <row r="1469" spans="3:3">
      <c r="C1469" s="19"/>
    </row>
    <row r="1470" spans="3:3">
      <c r="C1470" s="19"/>
    </row>
    <row r="1471" spans="3:3">
      <c r="C1471" s="19"/>
    </row>
    <row r="1472" spans="3:3">
      <c r="C1472" s="19"/>
    </row>
    <row r="1473" spans="3:3">
      <c r="C1473" s="19"/>
    </row>
    <row r="1474" spans="3:3">
      <c r="C1474" s="19"/>
    </row>
    <row r="1475" spans="3:3">
      <c r="C1475" s="19"/>
    </row>
    <row r="1476" spans="3:3">
      <c r="C1476" s="19"/>
    </row>
    <row r="1477" spans="3:3">
      <c r="C1477" s="19"/>
    </row>
    <row r="1478" spans="3:3">
      <c r="C1478" s="19"/>
    </row>
    <row r="1479" spans="3:3">
      <c r="C1479" s="19"/>
    </row>
    <row r="1480" spans="3:3">
      <c r="C1480" s="19"/>
    </row>
    <row r="1481" spans="3:3">
      <c r="C1481" s="19"/>
    </row>
    <row r="1482" spans="3:3">
      <c r="C1482" s="19"/>
    </row>
    <row r="1483" spans="3:3">
      <c r="C1483" s="19"/>
    </row>
    <row r="1484" spans="3:3">
      <c r="C1484" s="19"/>
    </row>
    <row r="1485" spans="3:3">
      <c r="C1485" s="19"/>
    </row>
    <row r="1486" spans="3:3">
      <c r="C1486" s="19"/>
    </row>
    <row r="1487" spans="3:3">
      <c r="C1487" s="19"/>
    </row>
    <row r="1488" spans="3:3">
      <c r="C1488" s="19"/>
    </row>
    <row r="1489" spans="3:3">
      <c r="C1489" s="19"/>
    </row>
    <row r="1490" spans="3:3">
      <c r="C1490" s="19"/>
    </row>
    <row r="1491" spans="3:3">
      <c r="C1491" s="19"/>
    </row>
    <row r="1492" spans="3:3">
      <c r="C1492" s="19"/>
    </row>
    <row r="1493" spans="3:3">
      <c r="C1493" s="19"/>
    </row>
    <row r="1494" spans="3:3">
      <c r="C1494" s="19"/>
    </row>
    <row r="1495" spans="3:3">
      <c r="C1495" s="19"/>
    </row>
    <row r="1496" spans="3:3">
      <c r="C1496" s="19"/>
    </row>
    <row r="1497" spans="3:3">
      <c r="C1497" s="19"/>
    </row>
    <row r="1498" spans="3:3">
      <c r="C1498" s="19"/>
    </row>
    <row r="1499" spans="3:3">
      <c r="C1499" s="19"/>
    </row>
    <row r="1500" spans="3:3">
      <c r="C1500" s="19"/>
    </row>
    <row r="1501" spans="3:3">
      <c r="C1501" s="19"/>
    </row>
    <row r="1502" spans="3:3">
      <c r="C1502" s="19"/>
    </row>
    <row r="1503" spans="3:3">
      <c r="C1503" s="19"/>
    </row>
    <row r="1504" spans="3:3">
      <c r="C1504" s="19"/>
    </row>
    <row r="1505" spans="3:3">
      <c r="C1505" s="19"/>
    </row>
    <row r="1506" spans="3:3">
      <c r="C1506" s="19"/>
    </row>
    <row r="1507" spans="3:3">
      <c r="C1507" s="19"/>
    </row>
    <row r="1508" spans="3:3">
      <c r="C1508" s="19"/>
    </row>
    <row r="1509" spans="3:3">
      <c r="C1509" s="19"/>
    </row>
    <row r="1510" spans="3:3">
      <c r="C1510" s="19"/>
    </row>
    <row r="1511" spans="3:3">
      <c r="C1511" s="19"/>
    </row>
    <row r="1512" spans="3:3">
      <c r="C1512" s="19"/>
    </row>
    <row r="1513" spans="3:3">
      <c r="C1513" s="19"/>
    </row>
    <row r="1514" spans="3:3">
      <c r="C1514" s="19"/>
    </row>
    <row r="1515" spans="3:3">
      <c r="C1515" s="19"/>
    </row>
    <row r="1516" spans="3:3">
      <c r="C1516" s="19"/>
    </row>
    <row r="1517" spans="3:3">
      <c r="C1517" s="19"/>
    </row>
    <row r="1518" spans="3:3">
      <c r="C1518" s="19"/>
    </row>
    <row r="1519" spans="3:3">
      <c r="C1519" s="19"/>
    </row>
    <row r="1520" spans="3:3">
      <c r="C1520" s="19"/>
    </row>
    <row r="1521" spans="3:3">
      <c r="C1521" s="19"/>
    </row>
    <row r="1522" spans="3:3">
      <c r="C1522" s="19"/>
    </row>
    <row r="1523" spans="3:3">
      <c r="C1523" s="19"/>
    </row>
    <row r="1524" spans="3:3">
      <c r="C1524" s="19"/>
    </row>
    <row r="1525" spans="3:3">
      <c r="C1525" s="19"/>
    </row>
    <row r="1526" spans="3:3">
      <c r="C1526" s="19"/>
    </row>
    <row r="1527" spans="3:3">
      <c r="C1527" s="19"/>
    </row>
    <row r="1528" spans="3:3">
      <c r="C1528" s="19"/>
    </row>
    <row r="1529" spans="3:3">
      <c r="C1529" s="19"/>
    </row>
    <row r="1530" spans="3:3">
      <c r="C1530" s="19"/>
    </row>
    <row r="1531" spans="3:3">
      <c r="C1531" s="19"/>
    </row>
    <row r="1532" spans="3:3">
      <c r="C1532" s="19"/>
    </row>
    <row r="1533" spans="3:3">
      <c r="C1533" s="19"/>
    </row>
    <row r="1534" spans="3:3">
      <c r="C1534" s="19"/>
    </row>
    <row r="1535" spans="3:3">
      <c r="C1535" s="19"/>
    </row>
    <row r="1536" spans="3:3">
      <c r="C1536" s="19"/>
    </row>
    <row r="1537" spans="3:3">
      <c r="C1537" s="19"/>
    </row>
    <row r="1538" spans="3:3">
      <c r="C1538" s="19"/>
    </row>
    <row r="1539" spans="3:3">
      <c r="C1539" s="19"/>
    </row>
    <row r="1540" spans="3:3">
      <c r="C1540" s="19"/>
    </row>
    <row r="1541" spans="3:3">
      <c r="C1541" s="19"/>
    </row>
    <row r="1542" spans="3:3">
      <c r="C1542" s="19"/>
    </row>
    <row r="1543" spans="3:3">
      <c r="C1543" s="19"/>
    </row>
    <row r="1544" spans="3:3">
      <c r="C1544" s="19"/>
    </row>
    <row r="1545" spans="3:3">
      <c r="C1545" s="19"/>
    </row>
    <row r="1546" spans="3:3">
      <c r="C1546" s="19"/>
    </row>
    <row r="1547" spans="3:3">
      <c r="C1547" s="19"/>
    </row>
    <row r="1548" spans="3:3">
      <c r="C1548" s="19"/>
    </row>
    <row r="1549" spans="3:3">
      <c r="C1549" s="19"/>
    </row>
    <row r="1550" spans="3:3">
      <c r="C1550" s="19"/>
    </row>
    <row r="1551" spans="3:3">
      <c r="C1551" s="19"/>
    </row>
    <row r="1552" spans="3:3">
      <c r="C1552" s="19"/>
    </row>
    <row r="1553" spans="3:3">
      <c r="C1553" s="19"/>
    </row>
    <row r="1554" spans="3:3">
      <c r="C1554" s="19"/>
    </row>
    <row r="1555" spans="3:3">
      <c r="C1555" s="19"/>
    </row>
    <row r="1556" spans="3:3">
      <c r="C1556" s="19"/>
    </row>
    <row r="1557" spans="3:3">
      <c r="C1557" s="19"/>
    </row>
    <row r="1558" spans="3:3">
      <c r="C1558" s="19"/>
    </row>
    <row r="1559" spans="3:3">
      <c r="C1559" s="19"/>
    </row>
    <row r="1560" spans="3:3">
      <c r="C1560" s="19"/>
    </row>
    <row r="1561" spans="3:3">
      <c r="C1561" s="19"/>
    </row>
    <row r="1562" spans="3:3">
      <c r="C1562" s="19"/>
    </row>
    <row r="1563" spans="3:3">
      <c r="C1563" s="19"/>
    </row>
    <row r="1564" spans="3:3">
      <c r="C1564" s="19"/>
    </row>
    <row r="1565" spans="3:3">
      <c r="C1565" s="19"/>
    </row>
    <row r="1566" spans="3:3">
      <c r="C1566" s="19"/>
    </row>
    <row r="1567" spans="3:3">
      <c r="C1567" s="19"/>
    </row>
    <row r="1568" spans="3:3">
      <c r="C1568" s="19"/>
    </row>
    <row r="1569" spans="3:3">
      <c r="C1569" s="19"/>
    </row>
    <row r="1570" spans="3:3">
      <c r="C1570" s="19"/>
    </row>
    <row r="1571" spans="3:3">
      <c r="C1571" s="19"/>
    </row>
    <row r="1572" spans="3:3">
      <c r="C1572" s="19"/>
    </row>
    <row r="1573" spans="3:3">
      <c r="C1573" s="19"/>
    </row>
    <row r="1574" spans="3:3">
      <c r="C1574" s="19"/>
    </row>
    <row r="1575" spans="3:3">
      <c r="C1575" s="19"/>
    </row>
    <row r="1576" spans="3:3">
      <c r="C1576" s="19"/>
    </row>
    <row r="1577" spans="3:3">
      <c r="C1577" s="19"/>
    </row>
    <row r="1578" spans="3:3">
      <c r="C1578" s="19"/>
    </row>
    <row r="1579" spans="3:3">
      <c r="C1579" s="19"/>
    </row>
    <row r="1580" spans="3:3">
      <c r="C1580" s="19"/>
    </row>
    <row r="1581" spans="3:3">
      <c r="C1581" s="19"/>
    </row>
    <row r="1582" spans="3:3">
      <c r="C1582" s="19"/>
    </row>
    <row r="1583" spans="3:3">
      <c r="C1583" s="19"/>
    </row>
    <row r="1584" spans="3:3">
      <c r="C1584" s="19"/>
    </row>
    <row r="1585" spans="3:3">
      <c r="C1585" s="19"/>
    </row>
    <row r="1586" spans="3:3">
      <c r="C1586" s="19"/>
    </row>
    <row r="1587" spans="3:3">
      <c r="C1587" s="19"/>
    </row>
    <row r="1588" spans="3:3">
      <c r="C1588" s="19"/>
    </row>
    <row r="1589" spans="3:3">
      <c r="C1589" s="19"/>
    </row>
    <row r="1590" spans="3:3">
      <c r="C1590" s="19"/>
    </row>
    <row r="1591" spans="3:3">
      <c r="C1591" s="19"/>
    </row>
    <row r="1592" spans="3:3">
      <c r="C1592" s="19"/>
    </row>
    <row r="1593" spans="3:3">
      <c r="C1593" s="19"/>
    </row>
    <row r="1594" spans="3:3">
      <c r="C1594" s="19"/>
    </row>
    <row r="1595" spans="3:3">
      <c r="C1595" s="19"/>
    </row>
    <row r="1596" spans="3:3">
      <c r="C1596" s="19"/>
    </row>
    <row r="1597" spans="3:3">
      <c r="C1597" s="19"/>
    </row>
    <row r="1598" spans="3:3">
      <c r="C1598" s="19"/>
    </row>
    <row r="1599" spans="3:3">
      <c r="C1599" s="19"/>
    </row>
    <row r="1600" spans="3:3">
      <c r="C1600" s="19"/>
    </row>
    <row r="1601" spans="3:3">
      <c r="C1601" s="19"/>
    </row>
    <row r="1602" spans="3:3">
      <c r="C1602" s="19"/>
    </row>
    <row r="1603" spans="3:3">
      <c r="C1603" s="19"/>
    </row>
    <row r="1604" spans="3:3">
      <c r="C1604" s="19"/>
    </row>
    <row r="1605" spans="3:3">
      <c r="C1605" s="19"/>
    </row>
    <row r="1606" spans="3:3">
      <c r="C1606" s="19"/>
    </row>
    <row r="1607" spans="3:3">
      <c r="C1607" s="19"/>
    </row>
    <row r="1608" spans="3:3">
      <c r="C1608" s="19"/>
    </row>
    <row r="1609" spans="3:3">
      <c r="C1609" s="19"/>
    </row>
    <row r="1610" spans="3:3">
      <c r="C1610" s="19"/>
    </row>
    <row r="1611" spans="3:3">
      <c r="C1611" s="19"/>
    </row>
    <row r="1612" spans="3:3">
      <c r="C1612" s="19"/>
    </row>
    <row r="1613" spans="3:3">
      <c r="C1613" s="19"/>
    </row>
    <row r="1614" spans="3:3">
      <c r="C1614" s="19"/>
    </row>
    <row r="1615" spans="3:3">
      <c r="C1615" s="19"/>
    </row>
    <row r="1616" spans="3:3">
      <c r="C1616" s="19"/>
    </row>
    <row r="1617" spans="3:3">
      <c r="C1617" s="19"/>
    </row>
    <row r="1618" spans="3:3">
      <c r="C1618" s="19"/>
    </row>
    <row r="1619" spans="3:3">
      <c r="C1619" s="19"/>
    </row>
    <row r="1620" spans="3:3">
      <c r="C1620" s="19"/>
    </row>
    <row r="1621" spans="3:3">
      <c r="C1621" s="19"/>
    </row>
    <row r="1622" spans="3:3">
      <c r="C1622" s="19"/>
    </row>
    <row r="1623" spans="3:3">
      <c r="C1623" s="19"/>
    </row>
    <row r="1624" spans="3:3">
      <c r="C1624" s="19"/>
    </row>
    <row r="1625" spans="3:3">
      <c r="C1625" s="19"/>
    </row>
    <row r="1626" spans="3:3">
      <c r="C1626" s="19"/>
    </row>
    <row r="1627" spans="3:3">
      <c r="C1627" s="19"/>
    </row>
    <row r="1628" spans="3:3">
      <c r="C1628" s="19"/>
    </row>
    <row r="1629" spans="3:3">
      <c r="C1629" s="19"/>
    </row>
    <row r="1630" spans="3:3">
      <c r="C1630" s="19"/>
    </row>
    <row r="1631" spans="3:3">
      <c r="C1631" s="19"/>
    </row>
    <row r="1632" spans="3:3">
      <c r="C1632" s="19"/>
    </row>
    <row r="1633" spans="3:3">
      <c r="C1633" s="19"/>
    </row>
    <row r="1634" spans="3:3">
      <c r="C1634" s="19"/>
    </row>
    <row r="1635" spans="3:3">
      <c r="C1635" s="19"/>
    </row>
    <row r="1636" spans="3:3">
      <c r="C1636" s="19"/>
    </row>
    <row r="1637" spans="3:3">
      <c r="C1637" s="19"/>
    </row>
    <row r="1638" spans="3:3">
      <c r="C1638" s="19"/>
    </row>
    <row r="1639" spans="3:3">
      <c r="C1639" s="19"/>
    </row>
    <row r="1640" spans="3:3">
      <c r="C1640" s="19"/>
    </row>
    <row r="1641" spans="3:3">
      <c r="C1641" s="19"/>
    </row>
    <row r="1642" spans="3:3">
      <c r="C1642" s="19"/>
    </row>
    <row r="1643" spans="3:3">
      <c r="C1643" s="19"/>
    </row>
    <row r="1644" spans="3:3">
      <c r="C1644" s="19"/>
    </row>
    <row r="1645" spans="3:3">
      <c r="C1645" s="19"/>
    </row>
    <row r="1646" spans="3:3">
      <c r="C1646" s="19"/>
    </row>
    <row r="1647" spans="3:3">
      <c r="C1647" s="19"/>
    </row>
    <row r="1648" spans="3:3">
      <c r="C1648" s="19"/>
    </row>
    <row r="1649" spans="3:3">
      <c r="C1649" s="19"/>
    </row>
    <row r="1650" spans="3:3">
      <c r="C1650" s="19"/>
    </row>
    <row r="1651" spans="3:3">
      <c r="C1651" s="19"/>
    </row>
    <row r="1652" spans="3:3">
      <c r="C1652" s="19"/>
    </row>
    <row r="1653" spans="3:3">
      <c r="C1653" s="19"/>
    </row>
    <row r="1654" spans="3:3">
      <c r="C1654" s="19"/>
    </row>
    <row r="1655" spans="3:3">
      <c r="C1655" s="19"/>
    </row>
    <row r="1656" spans="3:3">
      <c r="C1656" s="19"/>
    </row>
    <row r="1657" spans="3:3">
      <c r="C1657" s="19"/>
    </row>
    <row r="1658" spans="3:3">
      <c r="C1658" s="19"/>
    </row>
    <row r="1659" spans="3:3">
      <c r="C1659" s="19"/>
    </row>
    <row r="1660" spans="3:3">
      <c r="C1660" s="19"/>
    </row>
    <row r="1661" spans="3:3">
      <c r="C1661" s="19"/>
    </row>
    <row r="1662" spans="3:3">
      <c r="C1662" s="19"/>
    </row>
    <row r="1663" spans="3:3">
      <c r="C1663" s="19"/>
    </row>
    <row r="1664" spans="3:3">
      <c r="C1664" s="19"/>
    </row>
    <row r="1665" spans="3:3">
      <c r="C1665" s="19"/>
    </row>
    <row r="1666" spans="3:3">
      <c r="C1666" s="19"/>
    </row>
    <row r="1667" spans="3:3">
      <c r="C1667" s="19"/>
    </row>
    <row r="1668" spans="3:3">
      <c r="C1668" s="19"/>
    </row>
    <row r="1669" spans="3:3">
      <c r="C1669" s="19"/>
    </row>
    <row r="1670" spans="3:3">
      <c r="C1670" s="19"/>
    </row>
    <row r="1671" spans="3:3">
      <c r="C1671" s="19"/>
    </row>
    <row r="1672" spans="3:3">
      <c r="C1672" s="19"/>
    </row>
    <row r="1673" spans="3:3">
      <c r="C1673" s="19"/>
    </row>
    <row r="1674" spans="3:3">
      <c r="C1674" s="19"/>
    </row>
    <row r="1675" spans="3:3">
      <c r="C1675" s="19"/>
    </row>
    <row r="1676" spans="3:3">
      <c r="C1676" s="19"/>
    </row>
    <row r="1677" spans="3:3">
      <c r="C1677" s="19"/>
    </row>
    <row r="1678" spans="3:3">
      <c r="C1678" s="19"/>
    </row>
    <row r="1679" spans="3:3">
      <c r="C1679" s="19"/>
    </row>
    <row r="1680" spans="3:3">
      <c r="C1680" s="19"/>
    </row>
    <row r="1681" spans="3:3">
      <c r="C1681" s="19"/>
    </row>
    <row r="1682" spans="3:3">
      <c r="C1682" s="19"/>
    </row>
    <row r="1683" spans="3:3">
      <c r="C1683" s="19"/>
    </row>
    <row r="1684" spans="3:3">
      <c r="C1684" s="19"/>
    </row>
    <row r="1685" spans="3:3">
      <c r="C1685" s="19"/>
    </row>
    <row r="1686" spans="3:3">
      <c r="C1686" s="19"/>
    </row>
    <row r="1687" spans="3:3">
      <c r="C1687" s="19"/>
    </row>
    <row r="1688" spans="3:3">
      <c r="C1688" s="19"/>
    </row>
    <row r="1689" spans="3:3">
      <c r="C1689" s="19"/>
    </row>
    <row r="1690" spans="3:3">
      <c r="C1690" s="19"/>
    </row>
    <row r="1691" spans="3:3">
      <c r="C1691" s="19"/>
    </row>
    <row r="1692" spans="3:3">
      <c r="C1692" s="19"/>
    </row>
    <row r="1693" spans="3:3">
      <c r="C1693" s="19"/>
    </row>
    <row r="1694" spans="3:3">
      <c r="C1694" s="19"/>
    </row>
    <row r="1695" spans="3:3">
      <c r="C1695" s="19"/>
    </row>
    <row r="1696" spans="3:3">
      <c r="C1696" s="19"/>
    </row>
    <row r="1697" spans="3:3">
      <c r="C1697" s="19"/>
    </row>
    <row r="1698" spans="3:3">
      <c r="C1698" s="19"/>
    </row>
    <row r="1699" spans="3:3">
      <c r="C1699" s="19"/>
    </row>
    <row r="1700" spans="3:3">
      <c r="C1700" s="19"/>
    </row>
    <row r="1701" spans="3:3">
      <c r="C1701" s="19"/>
    </row>
    <row r="1702" spans="3:3">
      <c r="C1702" s="19"/>
    </row>
    <row r="1703" spans="3:3">
      <c r="C1703" s="19"/>
    </row>
    <row r="1704" spans="3:3">
      <c r="C1704" s="19"/>
    </row>
    <row r="1705" spans="3:3">
      <c r="C1705" s="19"/>
    </row>
    <row r="1706" spans="3:3">
      <c r="C1706" s="19"/>
    </row>
    <row r="1707" spans="3:3">
      <c r="C1707" s="19"/>
    </row>
    <row r="1708" spans="3:3">
      <c r="C1708" s="19"/>
    </row>
    <row r="1709" spans="3:3">
      <c r="C1709" s="19"/>
    </row>
    <row r="1710" spans="3:3">
      <c r="C1710" s="19"/>
    </row>
    <row r="1711" spans="3:3">
      <c r="C1711" s="19"/>
    </row>
    <row r="1712" spans="3:3">
      <c r="C1712" s="19"/>
    </row>
    <row r="1713" spans="3:3">
      <c r="C1713" s="19"/>
    </row>
    <row r="1714" spans="3:3">
      <c r="C1714" s="19"/>
    </row>
    <row r="1715" spans="3:3">
      <c r="C1715" s="19"/>
    </row>
    <row r="1716" spans="3:3">
      <c r="C1716" s="19"/>
    </row>
    <row r="1717" spans="3:3">
      <c r="C1717" s="19"/>
    </row>
    <row r="1718" spans="3:3">
      <c r="C1718" s="19"/>
    </row>
    <row r="1719" spans="3:3">
      <c r="C1719" s="19"/>
    </row>
    <row r="1720" spans="3:3">
      <c r="C1720" s="19"/>
    </row>
    <row r="1721" spans="3:3">
      <c r="C1721" s="19"/>
    </row>
    <row r="1722" spans="3:3">
      <c r="C1722" s="19"/>
    </row>
    <row r="1723" spans="3:3">
      <c r="C1723" s="19"/>
    </row>
    <row r="1724" spans="3:3">
      <c r="C1724" s="19"/>
    </row>
    <row r="1725" spans="3:3">
      <c r="C1725" s="19"/>
    </row>
    <row r="1726" spans="3:3">
      <c r="C1726" s="19"/>
    </row>
    <row r="1727" spans="3:3">
      <c r="C1727" s="19"/>
    </row>
    <row r="1728" spans="3:3">
      <c r="C1728" s="19"/>
    </row>
    <row r="1729" spans="3:3">
      <c r="C1729" s="19"/>
    </row>
    <row r="1730" spans="3:3">
      <c r="C1730" s="19"/>
    </row>
    <row r="1731" spans="3:3">
      <c r="C1731" s="19"/>
    </row>
    <row r="1732" spans="3:3">
      <c r="C1732" s="19"/>
    </row>
    <row r="1733" spans="3:3">
      <c r="C1733" s="19"/>
    </row>
    <row r="1734" spans="3:3">
      <c r="C1734" s="19"/>
    </row>
    <row r="1735" spans="3:3">
      <c r="C1735" s="19"/>
    </row>
    <row r="1736" spans="3:3">
      <c r="C1736" s="19"/>
    </row>
    <row r="1737" spans="3:3">
      <c r="C1737" s="19"/>
    </row>
    <row r="1738" spans="3:3">
      <c r="C1738" s="19"/>
    </row>
    <row r="1739" spans="3:3">
      <c r="C1739" s="19"/>
    </row>
    <row r="1740" spans="3:3">
      <c r="C1740" s="19"/>
    </row>
    <row r="1741" spans="3:3">
      <c r="C1741" s="19"/>
    </row>
    <row r="1742" spans="3:3">
      <c r="C1742" s="19"/>
    </row>
    <row r="1743" spans="3:3">
      <c r="C1743" s="19"/>
    </row>
    <row r="1744" spans="3:3">
      <c r="C1744" s="19"/>
    </row>
    <row r="1745" spans="3:3">
      <c r="C1745" s="19"/>
    </row>
    <row r="1746" spans="3:3">
      <c r="C1746" s="19"/>
    </row>
    <row r="1747" spans="3:3">
      <c r="C1747" s="19"/>
    </row>
    <row r="1748" spans="3:3">
      <c r="C1748" s="19"/>
    </row>
    <row r="1749" spans="3:3">
      <c r="C1749" s="19"/>
    </row>
    <row r="1750" spans="3:3">
      <c r="C1750" s="19"/>
    </row>
    <row r="1751" spans="3:3">
      <c r="C1751" s="19"/>
    </row>
    <row r="1752" spans="3:3">
      <c r="C1752" s="19"/>
    </row>
    <row r="1753" spans="3:3">
      <c r="C1753" s="19"/>
    </row>
    <row r="1754" spans="3:3">
      <c r="C1754" s="19"/>
    </row>
    <row r="1755" spans="3:3">
      <c r="C1755" s="19"/>
    </row>
    <row r="1756" spans="3:3">
      <c r="C1756" s="19"/>
    </row>
    <row r="1757" spans="3:3">
      <c r="C1757" s="19"/>
    </row>
    <row r="1758" spans="3:3">
      <c r="C1758" s="19"/>
    </row>
    <row r="1759" spans="3:3">
      <c r="C1759" s="19"/>
    </row>
    <row r="1760" spans="3:3">
      <c r="C1760" s="19"/>
    </row>
    <row r="1761" spans="3:3">
      <c r="C1761" s="19"/>
    </row>
    <row r="1762" spans="3:3">
      <c r="C1762" s="19"/>
    </row>
    <row r="1763" spans="3:3">
      <c r="C1763" s="19"/>
    </row>
    <row r="1764" spans="3:3">
      <c r="C1764" s="19"/>
    </row>
    <row r="1765" spans="3:3">
      <c r="C1765" s="19"/>
    </row>
    <row r="1766" spans="3:3">
      <c r="C1766" s="19"/>
    </row>
    <row r="1767" spans="3:3">
      <c r="C1767" s="19"/>
    </row>
    <row r="1768" spans="3:3">
      <c r="C1768" s="19"/>
    </row>
    <row r="1769" spans="3:3">
      <c r="C1769" s="19"/>
    </row>
    <row r="1770" spans="3:3">
      <c r="C1770" s="19"/>
    </row>
    <row r="1771" spans="3:3">
      <c r="C1771" s="19"/>
    </row>
    <row r="1772" spans="3:3">
      <c r="C1772" s="19"/>
    </row>
    <row r="1773" spans="3:3">
      <c r="C1773" s="19"/>
    </row>
    <row r="1774" spans="3:3">
      <c r="C1774" s="19"/>
    </row>
    <row r="1775" spans="3:3">
      <c r="C1775" s="19"/>
    </row>
    <row r="1776" spans="3:3">
      <c r="C1776" s="19"/>
    </row>
    <row r="1777" spans="3:3">
      <c r="C1777" s="19"/>
    </row>
    <row r="1778" spans="3:3">
      <c r="C1778" s="19"/>
    </row>
    <row r="1779" spans="3:3">
      <c r="C1779" s="19"/>
    </row>
    <row r="1780" spans="3:3">
      <c r="C1780" s="19"/>
    </row>
    <row r="1781" spans="3:3">
      <c r="C1781" s="19"/>
    </row>
    <row r="1782" spans="3:3">
      <c r="C1782" s="19"/>
    </row>
    <row r="1783" spans="3:3">
      <c r="C1783" s="19"/>
    </row>
    <row r="1784" spans="3:3">
      <c r="C1784" s="19"/>
    </row>
    <row r="1785" spans="3:3">
      <c r="C1785" s="19"/>
    </row>
    <row r="1786" spans="3:3">
      <c r="C1786" s="19"/>
    </row>
    <row r="1787" spans="3:3">
      <c r="C1787" s="19"/>
    </row>
    <row r="1788" spans="3:3">
      <c r="C1788" s="19"/>
    </row>
    <row r="1789" spans="3:3">
      <c r="C1789" s="19"/>
    </row>
    <row r="1790" spans="3:3">
      <c r="C1790" s="19"/>
    </row>
    <row r="1791" spans="3:3">
      <c r="C1791" s="19"/>
    </row>
    <row r="1792" spans="3:3">
      <c r="C1792" s="19"/>
    </row>
    <row r="1793" spans="3:3">
      <c r="C1793" s="19"/>
    </row>
    <row r="1794" spans="3:3">
      <c r="C1794" s="19"/>
    </row>
    <row r="1795" spans="3:3">
      <c r="C1795" s="19"/>
    </row>
    <row r="1796" spans="3:3">
      <c r="C1796" s="19"/>
    </row>
    <row r="1797" spans="3:3">
      <c r="C1797" s="19"/>
    </row>
    <row r="1798" spans="3:3">
      <c r="C1798" s="19"/>
    </row>
    <row r="1799" spans="3:3">
      <c r="C1799" s="19"/>
    </row>
    <row r="1800" spans="3:3">
      <c r="C1800" s="19"/>
    </row>
    <row r="1801" spans="3:3">
      <c r="C1801" s="19"/>
    </row>
    <row r="1802" spans="3:3">
      <c r="C1802" s="19"/>
    </row>
    <row r="1803" spans="3:3">
      <c r="C1803" s="19"/>
    </row>
    <row r="1804" spans="3:3">
      <c r="C1804" s="19"/>
    </row>
    <row r="1805" spans="3:3">
      <c r="C1805" s="19"/>
    </row>
    <row r="1806" spans="3:3">
      <c r="C1806" s="19"/>
    </row>
    <row r="1807" spans="3:3">
      <c r="C1807" s="19"/>
    </row>
    <row r="1808" spans="3:3">
      <c r="C1808" s="19"/>
    </row>
    <row r="1809" spans="3:3">
      <c r="C1809" s="19"/>
    </row>
    <row r="1810" spans="3:3">
      <c r="C1810" s="19"/>
    </row>
    <row r="1811" spans="3:3">
      <c r="C1811" s="19"/>
    </row>
    <row r="1812" spans="3:3">
      <c r="C1812" s="19"/>
    </row>
    <row r="1813" spans="3:3">
      <c r="C1813" s="19"/>
    </row>
    <row r="1814" spans="3:3">
      <c r="C1814" s="19"/>
    </row>
    <row r="1815" spans="3:3">
      <c r="C1815" s="19"/>
    </row>
    <row r="1816" spans="3:3">
      <c r="C1816" s="19"/>
    </row>
    <row r="1817" spans="3:3">
      <c r="C1817" s="19"/>
    </row>
    <row r="1818" spans="3:3">
      <c r="C1818" s="19"/>
    </row>
    <row r="1819" spans="3:3">
      <c r="C1819" s="19"/>
    </row>
    <row r="1820" spans="3:3">
      <c r="C1820" s="19"/>
    </row>
    <row r="1821" spans="3:3">
      <c r="C1821" s="19"/>
    </row>
    <row r="1822" spans="3:3">
      <c r="C1822" s="19"/>
    </row>
    <row r="1823" spans="3:3">
      <c r="C1823" s="19"/>
    </row>
    <row r="1824" spans="3:3">
      <c r="C1824" s="19"/>
    </row>
    <row r="1825" spans="3:3">
      <c r="C1825" s="19"/>
    </row>
    <row r="1826" spans="3:3">
      <c r="C1826" s="19"/>
    </row>
    <row r="1827" spans="3:3">
      <c r="C1827" s="19"/>
    </row>
    <row r="1828" spans="3:3">
      <c r="C1828" s="19"/>
    </row>
    <row r="1829" spans="3:3">
      <c r="C1829" s="19"/>
    </row>
    <row r="1830" spans="3:3">
      <c r="C1830" s="19"/>
    </row>
    <row r="1831" spans="3:3">
      <c r="C1831" s="19"/>
    </row>
    <row r="1832" spans="3:3">
      <c r="C1832" s="19"/>
    </row>
    <row r="1833" spans="3:3">
      <c r="C1833" s="19"/>
    </row>
    <row r="1834" spans="3:3">
      <c r="C1834" s="19"/>
    </row>
    <row r="1835" spans="3:3">
      <c r="C1835" s="19"/>
    </row>
    <row r="1836" spans="3:3">
      <c r="C1836" s="19"/>
    </row>
    <row r="1837" spans="3:3">
      <c r="C1837" s="19"/>
    </row>
    <row r="1838" spans="3:3">
      <c r="C1838" s="19"/>
    </row>
    <row r="1839" spans="3:3">
      <c r="C1839" s="19"/>
    </row>
    <row r="1840" spans="3:3">
      <c r="C1840" s="19"/>
    </row>
    <row r="1841" spans="3:3">
      <c r="C1841" s="19"/>
    </row>
    <row r="1842" spans="3:3">
      <c r="C1842" s="19"/>
    </row>
    <row r="1843" spans="3:3">
      <c r="C1843" s="19"/>
    </row>
    <row r="1844" spans="3:3">
      <c r="C1844" s="19"/>
    </row>
    <row r="1845" spans="3:3">
      <c r="C1845" s="19"/>
    </row>
    <row r="1846" spans="3:3">
      <c r="C1846" s="19"/>
    </row>
    <row r="1847" spans="3:3">
      <c r="C1847" s="19"/>
    </row>
    <row r="1848" spans="3:3">
      <c r="C1848" s="19"/>
    </row>
    <row r="1849" spans="3:3">
      <c r="C1849" s="19"/>
    </row>
    <row r="1850" spans="3:3">
      <c r="C1850" s="19"/>
    </row>
    <row r="1851" spans="3:3">
      <c r="C1851" s="19"/>
    </row>
    <row r="1852" spans="3:3">
      <c r="C1852" s="19"/>
    </row>
    <row r="1853" spans="3:3">
      <c r="C1853" s="19"/>
    </row>
    <row r="1854" spans="3:3">
      <c r="C1854" s="19"/>
    </row>
    <row r="1855" spans="3:3">
      <c r="C1855" s="19"/>
    </row>
    <row r="1856" spans="3:3">
      <c r="C1856" s="19"/>
    </row>
    <row r="1857" spans="3:3">
      <c r="C1857" s="19"/>
    </row>
    <row r="1858" spans="3:3">
      <c r="C1858" s="19"/>
    </row>
    <row r="1859" spans="3:3">
      <c r="C1859" s="19"/>
    </row>
    <row r="1860" spans="3:3">
      <c r="C1860" s="19"/>
    </row>
    <row r="1861" spans="3:3">
      <c r="C1861" s="19"/>
    </row>
    <row r="1862" spans="3:3">
      <c r="C1862" s="19"/>
    </row>
    <row r="1863" spans="3:3">
      <c r="C1863" s="19"/>
    </row>
    <row r="1864" spans="3:3">
      <c r="C1864" s="19"/>
    </row>
    <row r="1865" spans="3:3">
      <c r="C1865" s="19"/>
    </row>
    <row r="1866" spans="3:3">
      <c r="C1866" s="19"/>
    </row>
    <row r="1867" spans="3:3">
      <c r="C1867" s="19"/>
    </row>
    <row r="1868" spans="3:3">
      <c r="C1868" s="19"/>
    </row>
    <row r="1869" spans="3:3">
      <c r="C1869" s="19"/>
    </row>
    <row r="1870" spans="3:3">
      <c r="C1870" s="19"/>
    </row>
    <row r="1871" spans="3:3">
      <c r="C1871" s="19"/>
    </row>
    <row r="1872" spans="3:3">
      <c r="C1872" s="19"/>
    </row>
    <row r="1873" spans="3:3">
      <c r="C1873" s="19"/>
    </row>
    <row r="1874" spans="3:3">
      <c r="C1874" s="19"/>
    </row>
    <row r="1875" spans="3:3">
      <c r="C1875" s="19"/>
    </row>
    <row r="1876" spans="3:3">
      <c r="C1876" s="19"/>
    </row>
    <row r="1877" spans="3:3">
      <c r="C1877" s="19"/>
    </row>
    <row r="1878" spans="3:3">
      <c r="C1878" s="19"/>
    </row>
    <row r="1879" spans="3:3">
      <c r="C1879" s="19"/>
    </row>
    <row r="1880" spans="3:3">
      <c r="C1880" s="19"/>
    </row>
    <row r="1881" spans="3:3">
      <c r="C1881" s="19"/>
    </row>
    <row r="1882" spans="3:3">
      <c r="C1882" s="19"/>
    </row>
    <row r="1883" spans="3:3">
      <c r="C1883" s="19"/>
    </row>
    <row r="1884" spans="3:3">
      <c r="C1884" s="19"/>
    </row>
    <row r="1885" spans="3:3">
      <c r="C1885" s="19"/>
    </row>
    <row r="1886" spans="3:3">
      <c r="C1886" s="19"/>
    </row>
    <row r="1887" spans="3:3">
      <c r="C1887" s="19"/>
    </row>
    <row r="1888" spans="3:3">
      <c r="C1888" s="19"/>
    </row>
    <row r="1889" spans="3:3">
      <c r="C1889" s="19"/>
    </row>
    <row r="1890" spans="3:3">
      <c r="C1890" s="19"/>
    </row>
    <row r="1891" spans="3:3">
      <c r="C1891" s="19"/>
    </row>
    <row r="1892" spans="3:3">
      <c r="C1892" s="19"/>
    </row>
    <row r="1893" spans="3:3">
      <c r="C1893" s="19"/>
    </row>
    <row r="1894" spans="3:3">
      <c r="C1894" s="19"/>
    </row>
    <row r="1895" spans="3:3">
      <c r="C1895" s="19"/>
    </row>
    <row r="1896" spans="3:3">
      <c r="C1896" s="19"/>
    </row>
    <row r="1897" spans="3:3">
      <c r="C1897" s="19"/>
    </row>
    <row r="1898" spans="3:3">
      <c r="C1898" s="19"/>
    </row>
    <row r="1899" spans="3:3">
      <c r="C1899" s="19"/>
    </row>
    <row r="1900" spans="3:3">
      <c r="C1900" s="19"/>
    </row>
    <row r="1901" spans="3:3">
      <c r="C1901" s="19"/>
    </row>
    <row r="1902" spans="3:3">
      <c r="C1902" s="19"/>
    </row>
    <row r="1903" spans="3:3">
      <c r="C1903" s="19"/>
    </row>
    <row r="1904" spans="3:3">
      <c r="C1904" s="19"/>
    </row>
    <row r="1905" spans="3:3">
      <c r="C1905" s="19"/>
    </row>
    <row r="1906" spans="3:3">
      <c r="C1906" s="19"/>
    </row>
    <row r="1907" spans="3:3">
      <c r="C1907" s="19"/>
    </row>
    <row r="1908" spans="3:3">
      <c r="C1908" s="19"/>
    </row>
    <row r="1909" spans="3:3">
      <c r="C1909" s="19"/>
    </row>
    <row r="1910" spans="3:3">
      <c r="C1910" s="19"/>
    </row>
    <row r="1911" spans="3:3">
      <c r="C1911" s="19"/>
    </row>
    <row r="1912" spans="3:3">
      <c r="C1912" s="19"/>
    </row>
    <row r="1913" spans="3:3">
      <c r="C1913" s="19"/>
    </row>
    <row r="1914" spans="3:3">
      <c r="C1914" s="19"/>
    </row>
    <row r="1915" spans="3:3">
      <c r="C1915" s="19"/>
    </row>
    <row r="1916" spans="3:3">
      <c r="C1916" s="19"/>
    </row>
    <row r="1917" spans="3:3">
      <c r="C1917" s="19"/>
    </row>
    <row r="1918" spans="3:3">
      <c r="C1918" s="19"/>
    </row>
    <row r="1919" spans="3:3">
      <c r="C1919" s="19"/>
    </row>
    <row r="1920" spans="3:3">
      <c r="C1920" s="19"/>
    </row>
    <row r="1921" spans="3:3">
      <c r="C1921" s="19"/>
    </row>
    <row r="1922" spans="3:3">
      <c r="C1922" s="19"/>
    </row>
    <row r="1923" spans="3:3">
      <c r="C1923" s="19"/>
    </row>
    <row r="1924" spans="3:3">
      <c r="C1924" s="19"/>
    </row>
    <row r="1925" spans="3:3">
      <c r="C1925" s="19"/>
    </row>
    <row r="1926" spans="3:3">
      <c r="C1926" s="19"/>
    </row>
    <row r="1927" spans="3:3">
      <c r="C1927" s="19"/>
    </row>
    <row r="1928" spans="3:3">
      <c r="C1928" s="19"/>
    </row>
    <row r="1929" spans="3:3">
      <c r="C1929" s="19"/>
    </row>
    <row r="1930" spans="3:3">
      <c r="C1930" s="19"/>
    </row>
    <row r="1931" spans="3:3">
      <c r="C1931" s="19"/>
    </row>
    <row r="1932" spans="3:3">
      <c r="C1932" s="19"/>
    </row>
    <row r="1933" spans="3:3">
      <c r="C1933" s="19"/>
    </row>
    <row r="1934" spans="3:3">
      <c r="C1934" s="19"/>
    </row>
    <row r="1935" spans="3:3">
      <c r="C1935" s="19"/>
    </row>
    <row r="1936" spans="3:3">
      <c r="C1936" s="19"/>
    </row>
    <row r="1937" spans="3:3">
      <c r="C1937" s="19"/>
    </row>
    <row r="1938" spans="3:3">
      <c r="C1938" s="19"/>
    </row>
    <row r="1939" spans="3:3">
      <c r="C1939" s="19"/>
    </row>
    <row r="1940" spans="3:3">
      <c r="C1940" s="19"/>
    </row>
    <row r="1941" spans="3:3">
      <c r="C1941" s="19"/>
    </row>
    <row r="1942" spans="3:3">
      <c r="C1942" s="19"/>
    </row>
    <row r="1943" spans="3:3">
      <c r="C1943" s="19"/>
    </row>
    <row r="1944" spans="3:3">
      <c r="C1944" s="19"/>
    </row>
    <row r="1945" spans="3:3">
      <c r="C1945" s="19"/>
    </row>
    <row r="1946" spans="3:3">
      <c r="C1946" s="19"/>
    </row>
    <row r="1947" spans="3:3">
      <c r="C1947" s="19"/>
    </row>
    <row r="1948" spans="3:3">
      <c r="C1948" s="19"/>
    </row>
    <row r="1949" spans="3:3">
      <c r="C1949" s="19"/>
    </row>
    <row r="1950" spans="3:3">
      <c r="C1950" s="19"/>
    </row>
    <row r="1951" spans="3:3">
      <c r="C1951" s="19"/>
    </row>
    <row r="1952" spans="3:3">
      <c r="C1952" s="19"/>
    </row>
    <row r="1953" spans="3:3">
      <c r="C1953" s="19"/>
    </row>
    <row r="1954" spans="3:3">
      <c r="C1954" s="19"/>
    </row>
    <row r="1955" spans="3:3">
      <c r="C1955" s="19"/>
    </row>
    <row r="1956" spans="3:3">
      <c r="C1956" s="19"/>
    </row>
    <row r="1957" spans="3:3">
      <c r="C1957" s="19"/>
    </row>
    <row r="1958" spans="3:3">
      <c r="C1958" s="19"/>
    </row>
    <row r="1959" spans="3:3">
      <c r="C1959" s="19"/>
    </row>
    <row r="1960" spans="3:3">
      <c r="C1960" s="19"/>
    </row>
    <row r="1961" spans="3:3">
      <c r="C1961" s="19"/>
    </row>
    <row r="1962" spans="3:3">
      <c r="C1962" s="19"/>
    </row>
    <row r="1963" spans="3:3">
      <c r="C1963" s="19"/>
    </row>
    <row r="1964" spans="3:3">
      <c r="C1964" s="19"/>
    </row>
    <row r="1965" spans="3:3">
      <c r="C1965" s="19"/>
    </row>
    <row r="1966" spans="3:3">
      <c r="C1966" s="19"/>
    </row>
    <row r="1967" spans="3:3">
      <c r="C1967" s="19"/>
    </row>
    <row r="1968" spans="3:3">
      <c r="C1968" s="19"/>
    </row>
    <row r="1969" spans="3:3">
      <c r="C1969" s="19"/>
    </row>
    <row r="1970" spans="3:3">
      <c r="C1970" s="19"/>
    </row>
    <row r="1971" spans="3:3">
      <c r="C1971" s="19"/>
    </row>
    <row r="1972" spans="3:3">
      <c r="C1972" s="19"/>
    </row>
    <row r="1973" spans="3:3">
      <c r="C1973" s="19"/>
    </row>
    <row r="1974" spans="3:3">
      <c r="C1974" s="19"/>
    </row>
    <row r="1975" spans="3:3">
      <c r="C1975" s="19"/>
    </row>
    <row r="1976" spans="3:3">
      <c r="C1976" s="19"/>
    </row>
    <row r="1977" spans="3:3">
      <c r="C1977" s="19"/>
    </row>
    <row r="1978" spans="3:3">
      <c r="C1978" s="19"/>
    </row>
    <row r="1979" spans="3:3">
      <c r="C1979" s="19"/>
    </row>
    <row r="1980" spans="3:3">
      <c r="C1980" s="19"/>
    </row>
    <row r="1981" spans="3:3">
      <c r="C1981" s="19"/>
    </row>
    <row r="1982" spans="3:3">
      <c r="C1982" s="19"/>
    </row>
    <row r="1983" spans="3:3">
      <c r="C1983" s="19"/>
    </row>
    <row r="1984" spans="3:3">
      <c r="C1984" s="19"/>
    </row>
    <row r="1985" spans="3:3">
      <c r="C1985" s="19"/>
    </row>
    <row r="1986" spans="3:3">
      <c r="C1986" s="19"/>
    </row>
    <row r="1987" spans="3:3">
      <c r="C1987" s="19"/>
    </row>
    <row r="1988" spans="3:3">
      <c r="C1988" s="19"/>
    </row>
    <row r="1989" spans="3:3">
      <c r="C1989" s="19"/>
    </row>
    <row r="1990" spans="3:3">
      <c r="C1990" s="19"/>
    </row>
    <row r="1991" spans="3:3">
      <c r="C1991" s="19"/>
    </row>
    <row r="1992" spans="3:3">
      <c r="C1992" s="19"/>
    </row>
    <row r="1993" spans="3:3">
      <c r="C1993" s="19"/>
    </row>
    <row r="1994" spans="3:3">
      <c r="C1994" s="19"/>
    </row>
    <row r="1995" spans="3:3">
      <c r="C1995" s="19"/>
    </row>
    <row r="1996" spans="3:3">
      <c r="C1996" s="19"/>
    </row>
    <row r="1997" spans="3:3">
      <c r="C1997" s="19"/>
    </row>
    <row r="1998" spans="3:3">
      <c r="C1998" s="19"/>
    </row>
    <row r="1999" spans="3:3">
      <c r="C1999" s="19"/>
    </row>
    <row r="2000" spans="3:3">
      <c r="C2000" s="19"/>
    </row>
    <row r="2001" spans="3:3">
      <c r="C2001" s="19"/>
    </row>
    <row r="2002" spans="3:3">
      <c r="C2002" s="19"/>
    </row>
    <row r="2003" spans="3:3">
      <c r="C2003" s="19"/>
    </row>
    <row r="2004" spans="3:3">
      <c r="C2004" s="19"/>
    </row>
    <row r="2005" spans="3:3">
      <c r="C2005" s="19"/>
    </row>
    <row r="2006" spans="3:3">
      <c r="C2006" s="19"/>
    </row>
    <row r="2007" spans="3:3">
      <c r="C2007" s="19"/>
    </row>
    <row r="2008" spans="3:3">
      <c r="C2008" s="19"/>
    </row>
    <row r="2009" spans="3:3">
      <c r="C2009" s="19"/>
    </row>
    <row r="2010" spans="3:3">
      <c r="C2010" s="19"/>
    </row>
    <row r="2011" spans="3:3">
      <c r="C2011" s="19"/>
    </row>
    <row r="2012" spans="3:3">
      <c r="C2012" s="19"/>
    </row>
    <row r="2013" spans="3:3">
      <c r="C2013" s="19"/>
    </row>
    <row r="2014" spans="3:3">
      <c r="C2014" s="19"/>
    </row>
    <row r="2015" spans="3:3">
      <c r="C2015" s="19"/>
    </row>
    <row r="2016" spans="3:3">
      <c r="C2016" s="19"/>
    </row>
    <row r="2017" spans="3:3">
      <c r="C2017" s="19"/>
    </row>
    <row r="2018" spans="3:3">
      <c r="C2018" s="19"/>
    </row>
    <row r="2019" spans="3:3">
      <c r="C2019" s="19"/>
    </row>
    <row r="2020" spans="3:3">
      <c r="C2020" s="19"/>
    </row>
    <row r="2021" spans="3:3">
      <c r="C2021" s="19"/>
    </row>
    <row r="2022" spans="3:3">
      <c r="C2022" s="19"/>
    </row>
    <row r="2023" spans="3:3">
      <c r="C2023" s="19"/>
    </row>
    <row r="2024" spans="3:3">
      <c r="C2024" s="19"/>
    </row>
    <row r="2025" spans="3:3">
      <c r="C2025" s="19"/>
    </row>
    <row r="2026" spans="3:3">
      <c r="C2026" s="19"/>
    </row>
    <row r="2027" spans="3:3">
      <c r="C2027" s="19"/>
    </row>
  </sheetData>
  <mergeCells count="2">
    <mergeCell ref="A49:C49"/>
    <mergeCell ref="A50:C50"/>
  </mergeCells>
  <phoneticPr fontId="3" type="noConversion"/>
  <printOptions horizontalCentered="1"/>
  <pageMargins left="0" right="0" top="0.65" bottom="0" header="0" footer="0"/>
  <pageSetup paperSize="9" scale="84" fitToHeight="2" orientation="portrait" horizontalDpi="4294967292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3"/>
  <sheetViews>
    <sheetView topLeftCell="A46" workbookViewId="0">
      <selection activeCell="A46" sqref="A46"/>
    </sheetView>
  </sheetViews>
  <sheetFormatPr defaultRowHeight="12.75"/>
  <cols>
    <col min="1" max="1" width="71.5703125" style="696" customWidth="1"/>
    <col min="2" max="2" width="12.5703125" style="696" customWidth="1"/>
    <col min="3" max="16384" width="9.140625" style="696"/>
  </cols>
  <sheetData>
    <row r="1" spans="1:3" ht="17.25" customHeight="1">
      <c r="B1" s="706" t="str">
        <f>'Ride Calendar'!A23</f>
        <v>Day 7</v>
      </c>
    </row>
    <row r="2" spans="1:3" ht="18.75" customHeight="1">
      <c r="B2" s="706" t="str">
        <f>'Ride Calendar'!C23</f>
        <v>Sat</v>
      </c>
    </row>
    <row r="3" spans="1:3" ht="19.5" customHeight="1">
      <c r="B3" s="707">
        <f>'Ride Calendar'!B23</f>
        <v>41230</v>
      </c>
    </row>
    <row r="4" spans="1:3" ht="54" customHeight="1">
      <c r="A4" s="746" t="s">
        <v>322</v>
      </c>
      <c r="B4" s="746"/>
      <c r="C4" s="701">
        <v>1</v>
      </c>
    </row>
    <row r="5" spans="1:3" ht="16.5" customHeight="1">
      <c r="A5" s="708" t="s">
        <v>337</v>
      </c>
      <c r="B5" s="709">
        <v>0.35902777777777778</v>
      </c>
      <c r="C5" s="701"/>
    </row>
    <row r="6" spans="1:3" ht="16.5" customHeight="1">
      <c r="A6" s="708" t="s">
        <v>336</v>
      </c>
      <c r="B6" s="709">
        <v>0.375</v>
      </c>
      <c r="C6" s="701"/>
    </row>
    <row r="7" spans="1:3" ht="16.5" customHeight="1">
      <c r="A7" s="708" t="s">
        <v>338</v>
      </c>
      <c r="B7" s="710">
        <v>0.38194444444444442</v>
      </c>
      <c r="C7" s="701"/>
    </row>
    <row r="8" spans="1:3" ht="16.5" customHeight="1">
      <c r="A8" s="708" t="s">
        <v>343</v>
      </c>
      <c r="B8" s="710">
        <v>0.59027777777777779</v>
      </c>
      <c r="C8" s="701"/>
    </row>
    <row r="9" spans="1:3" ht="16.5" customHeight="1">
      <c r="A9" s="708" t="s">
        <v>344</v>
      </c>
      <c r="B9" s="709">
        <f>B8-B7</f>
        <v>0.20833333333333337</v>
      </c>
      <c r="C9" s="701"/>
    </row>
    <row r="10" spans="1:3">
      <c r="A10" s="700"/>
      <c r="B10" s="699" t="s">
        <v>321</v>
      </c>
      <c r="C10" s="699" t="s">
        <v>320</v>
      </c>
    </row>
    <row r="11" spans="1:3">
      <c r="A11" s="698" t="s">
        <v>286</v>
      </c>
      <c r="B11" s="702">
        <v>0.2</v>
      </c>
      <c r="C11" s="702">
        <v>0.2</v>
      </c>
    </row>
    <row r="12" spans="1:3">
      <c r="A12" s="698" t="s">
        <v>319</v>
      </c>
      <c r="B12" s="702">
        <f>C12-B11</f>
        <v>9.9999999999999978E-2</v>
      </c>
      <c r="C12" s="702">
        <v>0.3</v>
      </c>
    </row>
    <row r="13" spans="1:3">
      <c r="A13" s="698" t="s">
        <v>318</v>
      </c>
      <c r="B13" s="702">
        <f t="shared" ref="B13:B44" si="0">C13-C12</f>
        <v>0.7</v>
      </c>
      <c r="C13" s="702">
        <v>1</v>
      </c>
    </row>
    <row r="14" spans="1:3">
      <c r="A14" s="698" t="s">
        <v>317</v>
      </c>
      <c r="B14" s="702">
        <f t="shared" si="0"/>
        <v>1.7999999999999998</v>
      </c>
      <c r="C14" s="702">
        <v>2.8</v>
      </c>
    </row>
    <row r="15" spans="1:3">
      <c r="A15" s="698" t="s">
        <v>316</v>
      </c>
      <c r="B15" s="702">
        <f t="shared" si="0"/>
        <v>2.5</v>
      </c>
      <c r="C15" s="702">
        <v>5.3</v>
      </c>
    </row>
    <row r="16" spans="1:3">
      <c r="A16" s="698" t="s">
        <v>315</v>
      </c>
      <c r="B16" s="702">
        <f t="shared" si="0"/>
        <v>1.7999999999999998</v>
      </c>
      <c r="C16" s="702">
        <v>7.1</v>
      </c>
    </row>
    <row r="17" spans="1:3">
      <c r="A17" s="698" t="s">
        <v>314</v>
      </c>
      <c r="B17" s="702">
        <f t="shared" si="0"/>
        <v>1.3000000000000007</v>
      </c>
      <c r="C17" s="702">
        <v>8.4</v>
      </c>
    </row>
    <row r="18" spans="1:3">
      <c r="A18" s="698" t="s">
        <v>313</v>
      </c>
      <c r="B18" s="702">
        <f t="shared" si="0"/>
        <v>1.2999999999999989</v>
      </c>
      <c r="C18" s="702">
        <v>9.6999999999999993</v>
      </c>
    </row>
    <row r="19" spans="1:3">
      <c r="A19" s="698" t="s">
        <v>312</v>
      </c>
      <c r="B19" s="702">
        <f t="shared" si="0"/>
        <v>1.8000000000000007</v>
      </c>
      <c r="C19" s="702">
        <v>11.5</v>
      </c>
    </row>
    <row r="20" spans="1:3">
      <c r="A20" s="698" t="s">
        <v>311</v>
      </c>
      <c r="B20" s="702">
        <f t="shared" si="0"/>
        <v>0</v>
      </c>
      <c r="C20" s="702">
        <v>11.5</v>
      </c>
    </row>
    <row r="21" spans="1:3">
      <c r="A21" s="698" t="s">
        <v>310</v>
      </c>
      <c r="B21" s="702">
        <f t="shared" si="0"/>
        <v>3.4000000000000004</v>
      </c>
      <c r="C21" s="702">
        <v>14.9</v>
      </c>
    </row>
    <row r="22" spans="1:3">
      <c r="A22" s="698" t="s">
        <v>309</v>
      </c>
      <c r="B22" s="702">
        <f t="shared" si="0"/>
        <v>1.0999999999999996</v>
      </c>
      <c r="C22" s="702">
        <v>16</v>
      </c>
    </row>
    <row r="23" spans="1:3">
      <c r="A23" s="698" t="s">
        <v>308</v>
      </c>
      <c r="B23" s="702">
        <f t="shared" si="0"/>
        <v>3.8000000000000007</v>
      </c>
      <c r="C23" s="702">
        <v>19.8</v>
      </c>
    </row>
    <row r="24" spans="1:3">
      <c r="A24" s="698" t="s">
        <v>307</v>
      </c>
      <c r="B24" s="702">
        <f t="shared" si="0"/>
        <v>0.5</v>
      </c>
      <c r="C24" s="702">
        <v>20.3</v>
      </c>
    </row>
    <row r="25" spans="1:3">
      <c r="A25" s="698" t="s">
        <v>306</v>
      </c>
      <c r="B25" s="702">
        <f t="shared" si="0"/>
        <v>2.0999999999999979</v>
      </c>
      <c r="C25" s="702">
        <v>22.4</v>
      </c>
    </row>
    <row r="26" spans="1:3">
      <c r="A26" s="698" t="s">
        <v>305</v>
      </c>
      <c r="B26" s="702">
        <f t="shared" si="0"/>
        <v>1.1000000000000014</v>
      </c>
      <c r="C26" s="702">
        <v>23.5</v>
      </c>
    </row>
    <row r="27" spans="1:3">
      <c r="A27" s="698" t="s">
        <v>304</v>
      </c>
      <c r="B27" s="702">
        <f t="shared" si="0"/>
        <v>1.8000000000000007</v>
      </c>
      <c r="C27" s="702">
        <v>25.3</v>
      </c>
    </row>
    <row r="28" spans="1:3">
      <c r="A28" s="698" t="s">
        <v>303</v>
      </c>
      <c r="B28" s="702">
        <f t="shared" si="0"/>
        <v>1.1999999999999993</v>
      </c>
      <c r="C28" s="702">
        <v>26.5</v>
      </c>
    </row>
    <row r="29" spans="1:3">
      <c r="A29" s="698" t="s">
        <v>302</v>
      </c>
      <c r="B29" s="702">
        <f t="shared" si="0"/>
        <v>0.80000000000000071</v>
      </c>
      <c r="C29" s="702">
        <v>27.3</v>
      </c>
    </row>
    <row r="30" spans="1:3">
      <c r="A30" s="698" t="s">
        <v>302</v>
      </c>
      <c r="B30" s="702">
        <f t="shared" si="0"/>
        <v>0.5</v>
      </c>
      <c r="C30" s="702">
        <v>27.8</v>
      </c>
    </row>
    <row r="31" spans="1:3">
      <c r="A31" s="698" t="s">
        <v>290</v>
      </c>
      <c r="B31" s="702">
        <f t="shared" si="0"/>
        <v>1.3000000000000007</v>
      </c>
      <c r="C31" s="702">
        <v>29.1</v>
      </c>
    </row>
    <row r="32" spans="1:3">
      <c r="A32" s="698" t="s">
        <v>301</v>
      </c>
      <c r="B32" s="702">
        <f t="shared" si="0"/>
        <v>0</v>
      </c>
      <c r="C32" s="702">
        <v>29.1</v>
      </c>
    </row>
    <row r="33" spans="1:3">
      <c r="A33" s="698" t="s">
        <v>300</v>
      </c>
      <c r="B33" s="702">
        <f t="shared" si="0"/>
        <v>0</v>
      </c>
      <c r="C33" s="702">
        <v>29.1</v>
      </c>
    </row>
    <row r="34" spans="1:3">
      <c r="A34" s="698" t="s">
        <v>299</v>
      </c>
      <c r="B34" s="702">
        <f t="shared" si="0"/>
        <v>0.39999999999999858</v>
      </c>
      <c r="C34" s="702">
        <v>29.5</v>
      </c>
    </row>
    <row r="35" spans="1:3">
      <c r="A35" s="698" t="s">
        <v>298</v>
      </c>
      <c r="B35" s="702">
        <f t="shared" si="0"/>
        <v>0</v>
      </c>
      <c r="C35" s="702">
        <v>29.5</v>
      </c>
    </row>
    <row r="36" spans="1:3">
      <c r="A36" s="698" t="s">
        <v>297</v>
      </c>
      <c r="B36" s="702">
        <f t="shared" si="0"/>
        <v>3.6000000000000014</v>
      </c>
      <c r="C36" s="702">
        <v>33.1</v>
      </c>
    </row>
    <row r="37" spans="1:3">
      <c r="A37" s="698" t="s">
        <v>296</v>
      </c>
      <c r="B37" s="702">
        <f t="shared" si="0"/>
        <v>0.10000000000000142</v>
      </c>
      <c r="C37" s="702">
        <v>33.200000000000003</v>
      </c>
    </row>
    <row r="38" spans="1:3">
      <c r="A38" s="698" t="s">
        <v>296</v>
      </c>
      <c r="B38" s="702">
        <f t="shared" si="0"/>
        <v>1.0999999999999943</v>
      </c>
      <c r="C38" s="702">
        <v>34.299999999999997</v>
      </c>
    </row>
    <row r="39" spans="1:3">
      <c r="A39" s="698" t="s">
        <v>290</v>
      </c>
      <c r="B39" s="702">
        <f t="shared" si="0"/>
        <v>0.10000000000000142</v>
      </c>
      <c r="C39" s="702">
        <v>34.4</v>
      </c>
    </row>
    <row r="40" spans="1:3">
      <c r="A40" s="698" t="s">
        <v>295</v>
      </c>
      <c r="B40" s="702">
        <f t="shared" si="0"/>
        <v>1.6000000000000014</v>
      </c>
      <c r="C40" s="702">
        <v>36</v>
      </c>
    </row>
    <row r="41" spans="1:3">
      <c r="A41" s="698" t="s">
        <v>288</v>
      </c>
      <c r="B41" s="702">
        <f t="shared" si="0"/>
        <v>4.7000000000000028</v>
      </c>
      <c r="C41" s="702">
        <v>40.700000000000003</v>
      </c>
    </row>
    <row r="42" spans="1:3">
      <c r="A42" s="698" t="s">
        <v>287</v>
      </c>
      <c r="B42" s="702">
        <f t="shared" si="0"/>
        <v>9.9999999999994316E-2</v>
      </c>
      <c r="C42" s="702">
        <v>40.799999999999997</v>
      </c>
    </row>
    <row r="43" spans="1:3">
      <c r="A43" s="698" t="s">
        <v>294</v>
      </c>
      <c r="B43" s="702">
        <f t="shared" si="0"/>
        <v>1</v>
      </c>
      <c r="C43" s="702">
        <v>41.8</v>
      </c>
    </row>
    <row r="44" spans="1:3">
      <c r="A44" s="698" t="s">
        <v>293</v>
      </c>
      <c r="B44" s="702">
        <f t="shared" si="0"/>
        <v>1.1000000000000014</v>
      </c>
      <c r="C44" s="702">
        <v>42.9</v>
      </c>
    </row>
    <row r="45" spans="1:3">
      <c r="A45" s="698" t="s">
        <v>292</v>
      </c>
      <c r="B45" s="702">
        <f t="shared" ref="B45:B63" si="1">C45-C44</f>
        <v>0.10000000000000142</v>
      </c>
      <c r="C45" s="702">
        <v>43</v>
      </c>
    </row>
    <row r="46" spans="1:3">
      <c r="A46" s="698" t="s">
        <v>291</v>
      </c>
      <c r="B46" s="702">
        <f t="shared" si="1"/>
        <v>4.3999999999999986</v>
      </c>
      <c r="C46" s="702">
        <v>47.4</v>
      </c>
    </row>
    <row r="47" spans="1:3">
      <c r="A47" s="698" t="s">
        <v>290</v>
      </c>
      <c r="B47" s="702">
        <f t="shared" si="1"/>
        <v>0.20000000000000284</v>
      </c>
      <c r="C47" s="702">
        <v>47.6</v>
      </c>
    </row>
    <row r="48" spans="1:3">
      <c r="A48" s="698" t="s">
        <v>289</v>
      </c>
      <c r="B48" s="702">
        <f t="shared" si="1"/>
        <v>0.10000000000000142</v>
      </c>
      <c r="C48" s="702">
        <v>47.7</v>
      </c>
    </row>
    <row r="49" spans="1:3">
      <c r="A49" s="698" t="s">
        <v>288</v>
      </c>
      <c r="B49" s="702">
        <f t="shared" si="1"/>
        <v>4.6999999999999957</v>
      </c>
      <c r="C49" s="702">
        <v>52.4</v>
      </c>
    </row>
    <row r="50" spans="1:3">
      <c r="A50" s="698" t="s">
        <v>287</v>
      </c>
      <c r="B50" s="702">
        <f t="shared" si="1"/>
        <v>0.10000000000000142</v>
      </c>
      <c r="C50" s="702">
        <v>52.5</v>
      </c>
    </row>
    <row r="51" spans="1:3">
      <c r="A51" s="698" t="s">
        <v>294</v>
      </c>
      <c r="B51" s="698">
        <f t="shared" si="1"/>
        <v>1</v>
      </c>
      <c r="C51" s="698">
        <v>53.5</v>
      </c>
    </row>
    <row r="52" spans="1:3">
      <c r="A52" s="698" t="s">
        <v>293</v>
      </c>
      <c r="B52" s="698">
        <f t="shared" si="1"/>
        <v>1.1000000000000014</v>
      </c>
      <c r="C52" s="698">
        <v>54.6</v>
      </c>
    </row>
    <row r="53" spans="1:3">
      <c r="A53" s="698" t="s">
        <v>292</v>
      </c>
      <c r="B53" s="698">
        <f t="shared" si="1"/>
        <v>0</v>
      </c>
      <c r="C53" s="698">
        <v>54.6</v>
      </c>
    </row>
    <row r="54" spans="1:3">
      <c r="A54" s="698" t="s">
        <v>291</v>
      </c>
      <c r="B54" s="698">
        <f t="shared" si="1"/>
        <v>4.3999999999999986</v>
      </c>
      <c r="C54" s="698">
        <v>59</v>
      </c>
    </row>
    <row r="55" spans="1:3">
      <c r="A55" s="698" t="s">
        <v>290</v>
      </c>
      <c r="B55" s="698">
        <f t="shared" si="1"/>
        <v>0.29999999999999716</v>
      </c>
      <c r="C55" s="698">
        <v>59.3</v>
      </c>
    </row>
    <row r="56" spans="1:3">
      <c r="A56" s="698" t="s">
        <v>289</v>
      </c>
      <c r="B56" s="698">
        <f t="shared" si="1"/>
        <v>0.10000000000000142</v>
      </c>
      <c r="C56" s="698">
        <v>59.4</v>
      </c>
    </row>
    <row r="57" spans="1:3">
      <c r="A57" s="698" t="s">
        <v>288</v>
      </c>
      <c r="B57" s="698">
        <f t="shared" si="1"/>
        <v>4.6000000000000014</v>
      </c>
      <c r="C57" s="698">
        <v>64</v>
      </c>
    </row>
    <row r="58" spans="1:3">
      <c r="A58" s="698" t="s">
        <v>287</v>
      </c>
      <c r="B58" s="698">
        <f t="shared" si="1"/>
        <v>9.9999999999994316E-2</v>
      </c>
      <c r="C58" s="698">
        <v>64.099999999999994</v>
      </c>
    </row>
    <row r="59" spans="1:3">
      <c r="A59" s="698" t="s">
        <v>286</v>
      </c>
      <c r="B59" s="698">
        <f t="shared" si="1"/>
        <v>2.2000000000000028</v>
      </c>
      <c r="C59" s="698">
        <v>66.3</v>
      </c>
    </row>
    <row r="60" spans="1:3">
      <c r="A60" s="698" t="s">
        <v>285</v>
      </c>
      <c r="B60" s="698">
        <f t="shared" si="1"/>
        <v>0</v>
      </c>
      <c r="C60" s="698">
        <v>66.3</v>
      </c>
    </row>
    <row r="61" spans="1:3">
      <c r="A61" s="697" t="s">
        <v>284</v>
      </c>
      <c r="B61" s="698">
        <f t="shared" si="1"/>
        <v>1.1000000000000085</v>
      </c>
      <c r="C61" s="697">
        <v>67.400000000000006</v>
      </c>
    </row>
    <row r="62" spans="1:3">
      <c r="A62" s="697" t="s">
        <v>283</v>
      </c>
      <c r="B62" s="698">
        <f t="shared" si="1"/>
        <v>0.19999999999998863</v>
      </c>
      <c r="C62" s="697">
        <v>67.599999999999994</v>
      </c>
    </row>
    <row r="63" spans="1:3">
      <c r="A63" s="697" t="s">
        <v>282</v>
      </c>
      <c r="B63" s="698">
        <f t="shared" si="1"/>
        <v>5.1000000000000085</v>
      </c>
      <c r="C63" s="697">
        <v>72.7</v>
      </c>
    </row>
  </sheetData>
  <mergeCells count="1">
    <mergeCell ref="A4:B4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11</vt:i4>
      </vt:variant>
    </vt:vector>
  </HeadingPairs>
  <TitlesOfParts>
    <vt:vector size="23" baseType="lpstr">
      <vt:lpstr>Ride Calendar</vt:lpstr>
      <vt:lpstr>Ride Summary</vt:lpstr>
      <vt:lpstr> 1Sun.BerryMtn, KV,WoodhillMtn</vt:lpstr>
      <vt:lpstr>2Mon,MacqP,FF,KV,BerryMtn</vt:lpstr>
      <vt:lpstr> 3TueWood,KV,Camb,Bomad,BackFor</vt:lpstr>
      <vt:lpstr>4Wed.Kiama,Saddleback,Jamb</vt:lpstr>
      <vt:lpstr>5Thur,BerryMtn,TouristR,Bombade</vt:lpstr>
      <vt:lpstr> 6FriBerryMtn, KV,FF, BerryMtn</vt:lpstr>
      <vt:lpstr>7SatJerraFountaindaleGerringong</vt:lpstr>
      <vt:lpstr>8Sun.Cambewarra x 2 </vt:lpstr>
      <vt:lpstr> 8.BerryMtn,CambLookout,Tourist</vt:lpstr>
      <vt:lpstr>4WedAlbionPk,MacqP,Fountaindale</vt:lpstr>
      <vt:lpstr>' 1Sun.BerryMtn, KV,WoodhillMtn'!Print_Area</vt:lpstr>
      <vt:lpstr>' 3TueWood,KV,Camb,Bomad,BackFor'!Print_Area</vt:lpstr>
      <vt:lpstr>' 6FriBerryMtn, KV,FF, BerryMtn'!Print_Area</vt:lpstr>
      <vt:lpstr>' 8.BerryMtn,CambLookout,Tourist'!Print_Area</vt:lpstr>
      <vt:lpstr>'2Mon,MacqP,FF,KV,BerryMtn'!Print_Area</vt:lpstr>
      <vt:lpstr>'4Wed.Kiama,Saddleback,Jamb'!Print_Area</vt:lpstr>
      <vt:lpstr>'4WedAlbionPk,MacqP,Fountaindale'!Print_Area</vt:lpstr>
      <vt:lpstr>'5Thur,BerryMtn,TouristR,Bombade'!Print_Area</vt:lpstr>
      <vt:lpstr>'8Sun.Cambewarra x 2 '!Print_Area</vt:lpstr>
      <vt:lpstr>'Ride Calendar'!Print_Area</vt:lpstr>
      <vt:lpstr>'Ride Summary'!Print_Area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internet</dc:creator>
  <cp:lastModifiedBy>Johnston</cp:lastModifiedBy>
  <cp:lastPrinted>2011-11-15T21:08:58Z</cp:lastPrinted>
  <dcterms:created xsi:type="dcterms:W3CDTF">2004-09-03T23:32:11Z</dcterms:created>
  <dcterms:modified xsi:type="dcterms:W3CDTF">2011-11-18T06:12:23Z</dcterms:modified>
</cp:coreProperties>
</file>